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小学校" sheetId="1" r:id="rId1"/>
    <sheet name="小学校・ｸﾞﾗﾌ" sheetId="2" r:id="rId2"/>
    <sheet name="中学校 " sheetId="3" r:id="rId3"/>
    <sheet name="中学校・ｸﾞﾗﾌ" sheetId="4" r:id="rId4"/>
    <sheet name="小長欠者" sheetId="5" r:id="rId5"/>
    <sheet name="中長欠者" sheetId="6" r:id="rId6"/>
    <sheet name="長欠グラフ" sheetId="7" state="hidden" r:id="rId7"/>
    <sheet name="高等学校" sheetId="8" r:id="rId8"/>
    <sheet name="高校ｸﾞﾗﾌ" sheetId="9" r:id="rId9"/>
    <sheet name="特別支援学校 " sheetId="10" r:id="rId10"/>
    <sheet name="特支援グラフ" sheetId="11" r:id="rId11"/>
    <sheet name="幼稚園" sheetId="12" r:id="rId12"/>
    <sheet name="幼稚園ｸﾞﾗﾌ" sheetId="13" r:id="rId13"/>
    <sheet name="専修学校" sheetId="14" r:id="rId14"/>
    <sheet name="各種学校 " sheetId="15" r:id="rId15"/>
    <sheet name="各種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a">'[1]付表－２'!$A$8:$AC$79</definedName>
    <definedName name="_xlnm.Print_Area" localSheetId="15">'各種グラフ'!$A$1:$N$64</definedName>
    <definedName name="_xlnm.Print_Area" localSheetId="14">'各種学校 '!$A$1:$N$38</definedName>
    <definedName name="_xlnm.Print_Area" localSheetId="8">'高校ｸﾞﾗﾌ'!$A$1:$J$51</definedName>
    <definedName name="_xlnm.Print_Area" localSheetId="7">'高等学校'!$A$1:$L$38</definedName>
    <definedName name="_xlnm.Print_Area" localSheetId="0">'小学校'!$A$1:$N$42</definedName>
    <definedName name="_xlnm.Print_Area" localSheetId="1">'小学校・ｸﾞﾗﾌ'!$A$1:$L$61</definedName>
    <definedName name="_xlnm.Print_Area" localSheetId="4">'小長欠者'!$A$1:$J$46</definedName>
    <definedName name="_xlnm.Print_Area" localSheetId="13">'専修学校'!$A$1:$L$40</definedName>
    <definedName name="_xlnm.Print_Area" localSheetId="2">'中学校 '!$A$1:$N$42</definedName>
    <definedName name="_xlnm.Print_Area" localSheetId="3">'中学校・ｸﾞﾗﾌ'!$A$1:$L$60</definedName>
    <definedName name="_xlnm.Print_Area" localSheetId="5">'中長欠者'!$A$1:$J$46</definedName>
    <definedName name="_xlnm.Print_Area" localSheetId="16">'中等教育学校'!$A$1:$P$34</definedName>
    <definedName name="_xlnm.Print_Area" localSheetId="10">'特支援グラフ'!$A$1:$J$56</definedName>
    <definedName name="_xlnm.Print_Area" localSheetId="9">'特別支援学校 '!$A$1:$O$39</definedName>
    <definedName name="_xlnm.Print_Area" localSheetId="11">'幼稚園'!$A$1:$N$47</definedName>
    <definedName name="_xlnm.Print_Area" localSheetId="12">'幼稚園ｸﾞﾗﾌ'!$A$1:$K$59</definedName>
    <definedName name="Print_Area_MI" localSheetId="15">#REF!</definedName>
    <definedName name="Print_Area_MI" localSheetId="6">#REF!</definedName>
    <definedName name="Print_Area_MI" localSheetId="10">#REF!</definedName>
    <definedName name="Print_Area_MI" localSheetId="12">#REF!</definedName>
    <definedName name="Print_Area_MI">#REF!</definedName>
    <definedName name="Print_Titles_MI" localSheetId="15">#REF!</definedName>
    <definedName name="Print_Titles_MI" localSheetId="10">#REF!</definedName>
    <definedName name="Print_Titles_MI" localSheetId="12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<sst xmlns="http://schemas.openxmlformats.org/spreadsheetml/2006/main" count="1438" uniqueCount="526">
  <si>
    <t>割合</t>
  </si>
  <si>
    <t>…</t>
  </si>
  <si>
    <t xml:space="preserve"> 　増加している。</t>
  </si>
  <si>
    <t xml:space="preserve"> 割合となっている。</t>
  </si>
  <si>
    <t>　 ％）となっている。全在園者数に占める3歳児の割合は，9年連続で増加している。</t>
  </si>
  <si>
    <t xml:space="preserve"> 合となっている。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</si>
  <si>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</si>
  <si>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</si>
  <si>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</si>
  <si>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</si>
  <si>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</si>
  <si>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</si>
  <si>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－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</si>
  <si>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</si>
  <si>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</si>
  <si>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</si>
  <si>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</si>
  <si>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</si>
  <si>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</si>
  <si>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</si>
  <si>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</si>
  <si>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</si>
  <si>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</si>
  <si>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</si>
  <si>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</si>
  <si>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</si>
  <si>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</si>
  <si>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</si>
  <si>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</si>
  <si>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</si>
  <si>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</si>
  <si>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</si>
  <si>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</si>
  <si>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</si>
  <si>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</si>
  <si>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</si>
  <si>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</si>
  <si>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</si>
  <si>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</si>
  <si>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</si>
  <si>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</si>
  <si>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</si>
  <si>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</si>
  <si>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</si>
  <si>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</si>
  <si>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</si>
  <si>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</si>
  <si>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</si>
  <si>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</si>
  <si>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</si>
  <si>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計</t>
  </si>
  <si>
    <t>　　 校</t>
  </si>
  <si>
    <t>教員数(本務者)</t>
  </si>
  <si>
    <t>1学級当たりの</t>
  </si>
  <si>
    <t>本務教員1人当</t>
  </si>
  <si>
    <t xml:space="preserve">  教  員  数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</si>
  <si>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</si>
  <si>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</si>
  <si>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</si>
  <si>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</si>
  <si>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</si>
  <si>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</si>
  <si>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</si>
  <si>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</si>
  <si>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</si>
  <si>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</si>
  <si>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</si>
  <si>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</si>
  <si>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</si>
  <si>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</si>
  <si>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</si>
  <si>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</si>
  <si>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</si>
  <si>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</si>
  <si>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</si>
  <si>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</si>
  <si>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</si>
  <si>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</si>
  <si>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</si>
  <si>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</si>
  <si>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</si>
  <si>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</si>
  <si>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</si>
  <si>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</si>
  <si>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</si>
  <si>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</si>
  <si>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</si>
  <si>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</si>
  <si>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</si>
  <si>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</si>
  <si>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</si>
  <si>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</si>
  <si>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</si>
  <si>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</si>
  <si>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</si>
  <si>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</si>
  <si>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</si>
  <si>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</si>
  <si>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</si>
  <si>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</si>
  <si>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</si>
  <si>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</si>
  <si>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</si>
  <si>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</si>
  <si>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</si>
  <si>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</si>
  <si>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</si>
  <si>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</si>
  <si>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</si>
  <si>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</si>
  <si>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</si>
  <si>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２　中　学　校</t>
  </si>
  <si>
    <t xml:space="preserve">  生　 徒   数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</si>
  <si>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</si>
  <si>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</si>
  <si>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</si>
  <si>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</si>
  <si>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</si>
  <si>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</si>
  <si>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</si>
  <si>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</si>
  <si>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</si>
  <si>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</si>
  <si>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</si>
  <si>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</si>
  <si>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</si>
  <si>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</si>
  <si>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</si>
  <si>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</si>
  <si>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</si>
  <si>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</si>
  <si>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</si>
  <si>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</si>
  <si>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</si>
  <si>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</si>
  <si>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</si>
  <si>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</si>
  <si>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</si>
  <si>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</si>
  <si>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</si>
  <si>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</si>
  <si>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</si>
  <si>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</si>
  <si>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</si>
  <si>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</si>
  <si>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</si>
  <si>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</si>
  <si>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</si>
  <si>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</si>
  <si>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</si>
  <si>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</si>
  <si>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</si>
  <si>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</si>
  <si>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</si>
  <si>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</si>
  <si>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</si>
  <si>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</si>
  <si>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</si>
  <si>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</si>
  <si>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</si>
  <si>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</si>
  <si>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</si>
  <si>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</si>
  <si>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</si>
  <si>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</si>
  <si>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</si>
  <si>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</si>
  <si>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</si>
  <si>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</si>
  <si>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</si>
  <si>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</si>
  <si>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</si>
  <si>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</si>
  <si>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</si>
  <si>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</si>
  <si>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</si>
  <si>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</si>
  <si>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</si>
  <si>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</si>
  <si>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</si>
  <si>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</si>
  <si>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</si>
  <si>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</si>
  <si>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</si>
  <si>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</si>
  <si>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-</t>
  </si>
  <si>
    <t>理由別長期欠席者数</t>
  </si>
  <si>
    <t>小学校</t>
  </si>
  <si>
    <t>中学校</t>
  </si>
  <si>
    <t>全児童数</t>
  </si>
  <si>
    <t>全生徒数</t>
  </si>
  <si>
    <t>全生徒数
に占める
不登校者率</t>
  </si>
  <si>
    <t>理由別長期欠席者数（構成比）</t>
  </si>
  <si>
    <t>全生徒数
に占める
長欠者率</t>
  </si>
  <si>
    <t>全生徒数
に占める
長欠者率
（全国）</t>
  </si>
  <si>
    <t>全生徒数
に占める
不登校者率
（全国）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</si>
  <si>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</si>
  <si>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</si>
  <si>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</si>
  <si>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</si>
  <si>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</si>
  <si>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</si>
  <si>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</si>
  <si>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</si>
  <si>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</si>
  <si>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</si>
  <si>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</si>
  <si>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</si>
  <si>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</si>
  <si>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</si>
  <si>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</si>
  <si>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</si>
  <si>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</si>
  <si>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</si>
  <si>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</si>
  <si>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</si>
  <si>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</si>
  <si>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</si>
  <si>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</si>
  <si>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</si>
  <si>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</si>
  <si>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</si>
  <si>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</si>
  <si>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</si>
  <si>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</si>
  <si>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</si>
  <si>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</si>
  <si>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</si>
  <si>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</si>
  <si>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</si>
  <si>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</si>
  <si>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</si>
  <si>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△6</t>
  </si>
  <si>
    <t>年　　度</t>
  </si>
  <si>
    <t>（注2）　平成20年度調査（平成19年度間）から，中等教育学校（前期課程）の理由別長期欠席者数も速報の公表対象とした。</t>
  </si>
  <si>
    <t>平成13年度間</t>
  </si>
  <si>
    <t>平成14年度間</t>
  </si>
  <si>
    <t>平成15年度間</t>
  </si>
  <si>
    <t>平成16年度間</t>
  </si>
  <si>
    <t>平成17年度間</t>
  </si>
  <si>
    <t>平成18年度間</t>
  </si>
  <si>
    <t>平成19年度間</t>
  </si>
  <si>
    <t>平成20年度間</t>
  </si>
  <si>
    <t>平成21年度間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</si>
  <si>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</si>
  <si>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</si>
  <si>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</si>
  <si>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</si>
  <si>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</si>
  <si>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</si>
  <si>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</si>
  <si>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</si>
  <si>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</si>
  <si>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 xml:space="preserve"> 横ばいとなっている。</t>
  </si>
  <si>
    <t>　  5学級で前年度と同数となっている。</t>
  </si>
  <si>
    <t xml:space="preserve"> 〔Ⅰ－３－１図 〕小学校の理由別長期欠席者数の推移</t>
  </si>
  <si>
    <t xml:space="preserve"> 〔Ⅰ－３－２図 〕中学校の理由別長期欠席者数の推移</t>
  </si>
  <si>
    <t>　 なっている。</t>
  </si>
  <si>
    <t>　 が12学級で前年度と同数となっている。</t>
  </si>
  <si>
    <t>　　　教員（本務者）1人当たりの生徒数は13.5人で，前年度より0.1人減少している。</t>
  </si>
  <si>
    <t>園児数</t>
  </si>
  <si>
    <t>　　　学校数は2校で，前年度と同数となっている。</t>
  </si>
  <si>
    <t>（注1）　長欠者率＝長期欠席者数/全児童数（平成22年度）×100，　不登校者率＝不登校者数/全児童数（平成22年度）×100</t>
  </si>
  <si>
    <t>平成13年度間</t>
  </si>
  <si>
    <t>（注1）　長欠者率＝長期欠席者数/全生徒数（平成22年度）×100，　不登校者率＝不登校者数/全生徒数（平成22年度）×100</t>
  </si>
  <si>
    <t>平成22年度間</t>
  </si>
  <si>
    <t>H22</t>
  </si>
  <si>
    <t>△２</t>
  </si>
  <si>
    <t>　　　設置者別にみると，公立が444校で前年度より6校減少，国立が1校，私立が4校で前年度と同数となっている。</t>
  </si>
  <si>
    <t>　　　学級数は5,396学級で，前年度より98学級（1.8％）減少している。</t>
  </si>
  <si>
    <t>　　　設置者別にみると，公立が5,340学級で前年度より98学級減少，国立が24学級，私立が32学級で前年度と同数</t>
  </si>
  <si>
    <t>　　　児童数は125,638人で，前年度より3,263人（2.5％）減少し，調査開始以来過去最低となっている。また，この</t>
  </si>
  <si>
    <t>　  　設置者別にみると，公立が124,021人で前年度より3,231人，私立が761人で前年度より33人共に減少，国立が</t>
  </si>
  <si>
    <t>　 856人で前年度より1人増加している。</t>
  </si>
  <si>
    <t>　　　1学級当たりの児童数は23.3人で，前年度より0.2人減少している。</t>
  </si>
  <si>
    <t>　　　教員（本務者）1人当たりの児童数は15.4人で前年度より0.2人減少している。</t>
  </si>
  <si>
    <t>　　  教員数（本務者）は8,179人で，前年度より76人(0.9％）減少している。</t>
  </si>
  <si>
    <t>　　　設置者別にみると，公立が8,088人で前年度より78人減少，国立が36人で前年度より1人，私立が55人で前年度</t>
  </si>
  <si>
    <t>　  より1人共に増加している。</t>
  </si>
  <si>
    <t>　　　学校数は224校で，前年度と同数となっている。</t>
  </si>
  <si>
    <t>　　  学級数は2,404学級で，前年度より20学級（0.8％）増加している。</t>
  </si>
  <si>
    <t>　　　設置者別にみると，公立が2,339学級で前年度より19学級，私立が53学級で前年度より1学級共に増加，国立</t>
  </si>
  <si>
    <t>　　　生徒数は65,063人で，前年度より417人（0.6％）減少し，調査開始以来過去最低となっている。また，この減少</t>
  </si>
  <si>
    <t>　　　設置者別にみると，公立が63,058人で前年度より395人，私立が1,527人で前年度より22人共に減少，国立が</t>
  </si>
  <si>
    <t>　　　1学級当たりの生徒数は27.1人で，前年度より0.4人減少している。</t>
  </si>
  <si>
    <t>　　　教員（本務者）1人当たりの生徒数は13.2人で，前年度より0.3人減少している。</t>
  </si>
  <si>
    <t>　　　設置者別にみると，公立が4,791人で前年度より56人，私立が104人で前年度より2人共に増加，国立が23人</t>
  </si>
  <si>
    <t xml:space="preserve">    平成22年度間に 30日以上欠席した児童数は897人で，前年度より82人(10.1％)増加している。理由別にみる</t>
  </si>
  <si>
    <t>　　なお，全児童数からみると，長期欠席者は143.7人に１人（病気は346.5人に１人，不登校は309.1人に１人）の</t>
  </si>
  <si>
    <t>　っている。</t>
  </si>
  <si>
    <t xml:space="preserve">    平成22年度間に30日以上欠席した生徒数は2,403人で，前年度間より53人（2.2％）減少している。理由別に</t>
  </si>
  <si>
    <t xml:space="preserve"> みると，不登校が最も多く1.991人（構成比82.9％），次いで病気309人（同12.98％），その他103人（同4.3％）の</t>
  </si>
  <si>
    <t xml:space="preserve"> の順となっている。</t>
  </si>
  <si>
    <t>　　全生徒数（平成22年度65,932人）に占める長期欠席者率は3.6％で，前年度より0.1ポイント低下している。</t>
  </si>
  <si>
    <t xml:space="preserve"> また，不登校者率は3.0％で，前年度と同率となっている。</t>
  </si>
  <si>
    <t>　　なお，全生徒数からみると，長期欠席者は27.4人に1人（不登校は33.1人に1人，病気は213.3人に1人）の割</t>
  </si>
  <si>
    <t xml:space="preserve">      学校数は101校で，前年度より1校減少している。</t>
  </si>
  <si>
    <t xml:space="preserve">      設置者別にみると，公立が82校で1校減少，私立は19校で前年度と同数となっている。</t>
  </si>
  <si>
    <t>　　　生徒数は62,555人で，前年度より892人（1.4％）減少している。この減少は平成4年度から続いている。</t>
  </si>
  <si>
    <t>　　　設置者別にみると，公立が46,489人で前年度より812人，私立が16,066人で前年度より80人共に減少し</t>
  </si>
  <si>
    <t>　　　1校当たりの生徒数は619.4人で，前年度より2.6人減少している。</t>
  </si>
  <si>
    <t xml:space="preserve">　　  教員数（本務者）は4,628人で，前年度より39人（0.8％）減少している。 </t>
  </si>
  <si>
    <t>　　　設置者別にみると，公立が3,612人で前年度より32人，私立が1,016人で前年度より7人共に減少している。</t>
  </si>
  <si>
    <t>　 　設置者別にみると，公立が21校で前年度より1校増加，国立が1校，私立が1校で前年度と同数となっている。</t>
  </si>
  <si>
    <t>　　  学級数は598学級で，前年度より8学級（1.4％）増加している。</t>
  </si>
  <si>
    <t>　　　設置者別にみると，公立が579学級で前年度より8学級増加，国立が9学級，私立が10学級で前年度と同数と</t>
  </si>
  <si>
    <t>　　　在学者数は2,367人で，前年度より78人（3.4％）増加し，調査開始以来過去最高となっている。</t>
  </si>
  <si>
    <t>　  　設置者別にみると，公立が2,236人で前年度より82人増加，私立が71人で前年度より4人減少，国立が60人で</t>
  </si>
  <si>
    <t>　前年度と同数となっている。</t>
  </si>
  <si>
    <t>　　　教員（本務者）1人当たりの在学者数は1.7人で，前年度より0.1人増加している。</t>
  </si>
  <si>
    <t>　　  教員数（本務者）は1,407人で，前年度より11人(0.8％）増加している。</t>
  </si>
  <si>
    <t>　　　設置者別にみると，公立が1,357人で前年度より11人増加，国立が30人，私立が20人で前年度と同数となって</t>
  </si>
  <si>
    <t>　  いる。</t>
  </si>
  <si>
    <t>　　　園数は296園で，前年度より5園減少している。</t>
  </si>
  <si>
    <t xml:space="preserve">　　  学級数は1,410学級で，前年度より25学級（1.7％）減少している。 </t>
  </si>
  <si>
    <t>　　　在園者数は31,142人で，前年度より882人（2.8％）減少している。</t>
  </si>
  <si>
    <t>　　　設置者別にみると，公立が5,202人で前年度より8人，私立が25,781人で前年度より877人共に減少，国立が</t>
  </si>
  <si>
    <t>　159 人で前年度より3人増加している。</t>
  </si>
  <si>
    <t>　　　年齢別にみると，3歳児が6,511人（構成比20.9％），4歳児が12,131人(同39.0％），5歳児が12,500人（同40.1</t>
  </si>
  <si>
    <t>　　　1学級当たりの在園者数は22.1人で，前年度より0.2人減少している。</t>
  </si>
  <si>
    <t>　　　教員（本務者）1人当たりの在園者数は13.5人で，前年度より0.3人減少している。</t>
  </si>
  <si>
    <t xml:space="preserve">　　  教員数（本務者）は2,311人で，前年度より15人（0.6％）減少している。 </t>
  </si>
  <si>
    <t>　 同数となっている。</t>
  </si>
  <si>
    <t>　　　就園率（小学校第1学年児童数に対する，幼稚園児修了者の比率）は67.6％で，前年度より0.1ポイント増加し</t>
  </si>
  <si>
    <t xml:space="preserve">      学校数は63校で，前年度より1校増加している。</t>
  </si>
  <si>
    <t>　　　生徒数は18,171人で，前年度より563人（3.0％）減少している。</t>
  </si>
  <si>
    <t>　　　設置者別にみると，国立が39人で前年度より5人，公立が310人で前年度より4人共に増加，</t>
  </si>
  <si>
    <t>　 私立が17,822人で前年度より574人減少している。</t>
  </si>
  <si>
    <t>　　　分野別にみると，「文化・教養関係」が最も多く5,254人（構成比28.9％），次いで「医療関係」</t>
  </si>
  <si>
    <t>　 3,774人（同20.8％），「商業実務関係」3,328人（同18.3％）等となっている。</t>
  </si>
  <si>
    <t>　　　学科別にみると，「受験・補習」が最も多く1,626人（構成比8.9％），次いで「理学・作業」1,096人</t>
  </si>
  <si>
    <t>　　　1校当たりの生徒数は288.4人で，前年度より13.8人減少している。</t>
  </si>
  <si>
    <t>　　　教員（本務者）1人当たりの生徒数は18.2人で，前年度より0.3人増加している。</t>
  </si>
  <si>
    <t xml:space="preserve">　　  本務者は997人で，前年度より51人(4.9％）減少している。 </t>
  </si>
  <si>
    <t xml:space="preserve"> 　　 設置者別にみると，国立が3人，公立が19人で前年度と共に同数，私立が975人で前年度より</t>
  </si>
  <si>
    <t>　 51人減少している。</t>
  </si>
  <si>
    <t xml:space="preserve">      学校数は22校（私立）で，前年度より2校減少している。</t>
  </si>
  <si>
    <t>　　　分野別にみると，「医療関係」が最も多く853人（構成比58.6％），次いで「各種学校のみにある課程（予備校</t>
  </si>
  <si>
    <t>　 等）」500人(同34.3％），「文化・教養関係」100人（同6.9％）等となっている。</t>
  </si>
  <si>
    <t>　　　課程別にみると，「准看護」が最も多く537人（構成比36.9％），次いで「予備校」が402人（同27.6％），「看護」</t>
  </si>
  <si>
    <t>　 が286人（同19.6%），「外国人学校」98人（同6.7％），「動物」77人（同5.3％）等となっている。</t>
  </si>
  <si>
    <t>　　　1校当たりの生徒数は66.2人で，前年度より3.4人減少している。</t>
  </si>
  <si>
    <t>　　　教員（本務者）1人当たりの生徒数は12.7人で，前年度より1.9人減少している。</t>
  </si>
  <si>
    <t xml:space="preserve">　　  本務者は115人で，前年度より1人増加している。 </t>
  </si>
  <si>
    <t xml:space="preserve">　　  兼務者は535人で，前年度より21人(4.1％）増加している。 </t>
  </si>
  <si>
    <t>　　　学級数は前期課程19学級で，前年度と同数となっている。</t>
  </si>
  <si>
    <t>　　　生徒数は前期課程が569人で，前年度より117人（25.9％），後期課程が579人で前年度より131人（29.2％）共に</t>
  </si>
  <si>
    <t>　　　教員数（本務者）は99人で，前年度より12人（13.8％）増加している。</t>
  </si>
  <si>
    <t>　　  教員数（本務者）は4,918人で，前年度より58人(1.2％)増加している。</t>
  </si>
  <si>
    <t xml:space="preserve">  と，不登校が最も多く417人（構成比46.5％），次いで病気372人（同41.5％），その他108人(同12.0％)の順とな</t>
  </si>
  <si>
    <t>　　全児童数（平成22年度128,901人）に占める不登校者率は0.3％で，平成１１年度調査（平成10年度間）から</t>
  </si>
  <si>
    <t>　　　設置者別にみると，公立が109園で前年度より3園，私立が186園で前年度より2園共に減少，国立が1園で前年度</t>
  </si>
  <si>
    <t>　　　設置者別にみると，公立が308学級で前年度より3学級，私立が1,097学級で前年度より22学級共に減少，国立が</t>
  </si>
  <si>
    <t>　　　設置者別にみると，公立が540人で20人増加，私立が1,764人で前年度より35人減少，国立が7人で前年度と</t>
  </si>
  <si>
    <t xml:space="preserve">      設置者別にみると，私立が59校で前年度より1校増加，国立が1校，公立が3校で前年度と同数と</t>
  </si>
  <si>
    <t>　（同6.0％）， 「ビジネス」1,033人（同5.7％），「経理・簿記」1,004人（同5.5％），「自動車整備」　848人</t>
  </si>
  <si>
    <t>　（同4.7％）等となっている。</t>
  </si>
  <si>
    <t xml:space="preserve">      学校数は23校で，前年度より１校増加している。</t>
  </si>
  <si>
    <t>（男）</t>
  </si>
  <si>
    <t>（女）</t>
  </si>
  <si>
    <t>教員１人当り児童数</t>
  </si>
  <si>
    <t>１学級当り児童数</t>
  </si>
  <si>
    <t>元</t>
  </si>
  <si>
    <t>　　〔Ⅰ－１－２図〕　学校数・学級数・本務教員数の推移</t>
  </si>
  <si>
    <t>学級数</t>
  </si>
  <si>
    <t>本務教員</t>
  </si>
  <si>
    <t>学校数</t>
  </si>
  <si>
    <t>元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</si>
  <si>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</si>
  <si>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教員１人当り生徒数</t>
  </si>
  <si>
    <t>１学級当り生徒数</t>
  </si>
  <si>
    <t>　　〔Ⅰ－２－２図〕　学校数・学級数・本務教員数の推移</t>
  </si>
  <si>
    <t>〔Ⅰ－４－１図〕　生徒数・本務教員一人当たりの生徒数</t>
  </si>
  <si>
    <t>生徒数</t>
  </si>
  <si>
    <t>男</t>
  </si>
  <si>
    <t>女</t>
  </si>
  <si>
    <t>本教１当生</t>
  </si>
  <si>
    <t>〔Ⅰ－４－２図〕　学科別生徒割合（全日制・定時制の本科）</t>
  </si>
  <si>
    <t>全日制</t>
  </si>
  <si>
    <t>定時制</t>
  </si>
  <si>
    <t>普通科</t>
  </si>
  <si>
    <t>工業</t>
  </si>
  <si>
    <t>工業</t>
  </si>
  <si>
    <t>商業</t>
  </si>
  <si>
    <t>商業</t>
  </si>
  <si>
    <t>総合</t>
  </si>
  <si>
    <t>農業</t>
  </si>
  <si>
    <t>水産</t>
  </si>
  <si>
    <t>家庭</t>
  </si>
  <si>
    <t>看護</t>
  </si>
  <si>
    <t>情報</t>
  </si>
  <si>
    <t>福祉</t>
  </si>
  <si>
    <t>元</t>
  </si>
  <si>
    <t>〔Ⅰ－８－１図〕</t>
  </si>
  <si>
    <t>分野別生徒数の割合</t>
  </si>
  <si>
    <t>並び替え後</t>
  </si>
  <si>
    <t>H20</t>
  </si>
  <si>
    <t>工業関係</t>
  </si>
  <si>
    <t>医療関係</t>
  </si>
  <si>
    <t>農業関係</t>
  </si>
  <si>
    <t>予備校・外国人学校等</t>
  </si>
  <si>
    <t>文化・教養関係</t>
  </si>
  <si>
    <t>衛生関係</t>
  </si>
  <si>
    <t>家政関係</t>
  </si>
  <si>
    <t>商業実務関係</t>
  </si>
  <si>
    <t>〔Ⅰ－８－２図〕</t>
  </si>
  <si>
    <t>生徒数の多い課程（上位５位）の推移（構成比）</t>
  </si>
  <si>
    <t>構成比</t>
  </si>
  <si>
    <t>実数</t>
  </si>
  <si>
    <t>准 看 護</t>
  </si>
  <si>
    <t>予 備 校</t>
  </si>
  <si>
    <t>看     護</t>
  </si>
  <si>
    <t>外国人学校</t>
  </si>
  <si>
    <t>動物</t>
  </si>
  <si>
    <t>外国語</t>
  </si>
  <si>
    <t>編物・手芸</t>
  </si>
  <si>
    <t>和洋裁</t>
  </si>
  <si>
    <t>音楽</t>
  </si>
  <si>
    <t>経理・簿記</t>
  </si>
  <si>
    <t>家政</t>
  </si>
  <si>
    <t>医療その他</t>
  </si>
  <si>
    <t>全体数</t>
  </si>
  <si>
    <t>（注）「動物」は平成１７年度調査から独立の課程項目として加わった</t>
  </si>
  <si>
    <t>　　　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</si>
  <si>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</si>
  <si>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t>特別支援学校在学者数</t>
  </si>
  <si>
    <t>幼稚部</t>
  </si>
  <si>
    <t>小学部</t>
  </si>
  <si>
    <t>中学部</t>
  </si>
  <si>
    <t>高等部</t>
  </si>
  <si>
    <t>S45</t>
  </si>
  <si>
    <t>S50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</si>
  <si>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</si>
  <si>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H2</t>
  </si>
  <si>
    <t>　　　　　　〔Ⅰ－６－１図〕　設置者別園数の割合</t>
  </si>
  <si>
    <t>　　　　　　　〔Ⅰ－６－２図〕　就園率の推移</t>
  </si>
  <si>
    <t xml:space="preserve"> 国公立</t>
  </si>
  <si>
    <t>学校法人</t>
  </si>
  <si>
    <t>宗教法人</t>
  </si>
  <si>
    <t>個    人</t>
  </si>
  <si>
    <t>学校数</t>
  </si>
  <si>
    <t>〔Ⅰ－５－３表〕就園率の推移</t>
  </si>
  <si>
    <t>（単位：人、％）</t>
  </si>
  <si>
    <t>幼稚園修了</t>
  </si>
  <si>
    <t>小学校第１学年</t>
  </si>
  <si>
    <t>注１）　　　就園率＝</t>
  </si>
  <si>
    <t>幼稚園修了園児数</t>
  </si>
  <si>
    <t>×100</t>
  </si>
  <si>
    <t>年度</t>
  </si>
  <si>
    <t>児童数</t>
  </si>
  <si>
    <t>就園率</t>
  </si>
  <si>
    <t>小学校第１学年児童数</t>
  </si>
  <si>
    <t>H14</t>
  </si>
  <si>
    <t>注２）幼稚園修了園児数は各年３月修了者</t>
  </si>
  <si>
    <t>注３）小学校第１学年児童数は各年５月１日在籍者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</si>
  <si>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</si>
  <si>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</si>
  <si>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</si>
  <si>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</si>
  <si>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年齢別在園者数</t>
  </si>
  <si>
    <t>３歳児</t>
  </si>
  <si>
    <t>４歳児</t>
  </si>
  <si>
    <t>５歳児</t>
  </si>
  <si>
    <t>本務教員数</t>
  </si>
  <si>
    <t>入園年齢別在園者数</t>
  </si>
  <si>
    <t>３歳児入園</t>
  </si>
  <si>
    <t>４歳児入園</t>
  </si>
  <si>
    <t>５歳児入園</t>
  </si>
  <si>
    <t>３歳児入園率</t>
  </si>
  <si>
    <t>４歳児入園率</t>
  </si>
  <si>
    <t>５歳児入園率</t>
  </si>
  <si>
    <t>H9</t>
  </si>
  <si>
    <t>人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</si>
  <si>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</si>
  <si>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 449校で，前年度より6校減少している。</t>
  </si>
  <si>
    <t>　 となっている。</t>
  </si>
  <si>
    <t>　 減少は昭和59年度から続いている。</t>
  </si>
  <si>
    <t>　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</si>
  <si>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</si>
  <si>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</si>
  <si>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</si>
  <si>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</si>
  <si>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</si>
  <si>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</si>
  <si>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</si>
  <si>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</si>
  <si>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</si>
  <si>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</si>
  <si>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</si>
  <si>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</si>
  <si>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</si>
  <si>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</si>
  <si>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</si>
  <si>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</si>
  <si>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</si>
  <si>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</si>
  <si>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</si>
  <si>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</si>
  <si>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</si>
  <si>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</si>
  <si>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</si>
  <si>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</si>
  <si>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</si>
  <si>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</si>
  <si>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</si>
  <si>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</si>
  <si>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</si>
  <si>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</si>
  <si>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</si>
  <si>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</si>
  <si>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</si>
  <si>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</si>
  <si>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</si>
  <si>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</si>
  <si>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t xml:space="preserve"> 　は昭和63年度から続いている。</t>
  </si>
  <si>
    <t>　 478人で前年度と同数となっている。</t>
  </si>
  <si>
    <t>　 で前年度と同数となっている。</t>
  </si>
  <si>
    <t xml:space="preserve"> </t>
  </si>
  <si>
    <r>
      <t>（２）中　学　校</t>
    </r>
    <r>
      <rPr>
        <sz val="11"/>
        <rFont val="ＭＳ Ｐ明朝"/>
        <family val="1"/>
      </rPr>
      <t>　　　</t>
    </r>
    <r>
      <rPr>
        <sz val="11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</si>
  <si>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</si>
  <si>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>　 ている。</t>
  </si>
  <si>
    <t xml:space="preserve"> </t>
  </si>
  <si>
    <t xml:space="preserve"> </t>
  </si>
  <si>
    <t>　　と同数となっている。</t>
  </si>
  <si>
    <t>　  ている。</t>
  </si>
  <si>
    <t>　　　生徒数は1,456人で，前年度より214人（12.8％）減少している。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</si>
</sst>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0_);[Red]\(0\)"/>
    <numFmt numFmtId="199" formatCode="0_ "/>
    <numFmt numFmtId="200" formatCode="#,##0.0_);[Red]\(#,##0.0\)"/>
    <numFmt numFmtId="201" formatCode="#,##0;\-#,##0;\-"/>
    <numFmt numFmtId="202" formatCode="0.0%"/>
    <numFmt numFmtId="203" formatCode="#,##0.0_);\(#,##0.0\)"/>
    <numFmt numFmtId="204" formatCode="#,##0_ ;[Red]\-#,##0\ 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3"/>
      <name val="ＭＳ ゴシック"/>
      <family val="3"/>
    </font>
    <font>
      <b/>
      <sz val="2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Arial"/>
      <family val="2"/>
    </font>
    <font>
      <sz val="2"/>
      <color indexed="8"/>
      <name val="ＭＳ Ｐゴシック"/>
      <family val="3"/>
    </font>
    <font>
      <sz val="1"/>
      <color indexed="8"/>
      <name val="ＭＳ Ｐ明朝"/>
      <family val="1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書院細明朝体"/>
      <family val="1"/>
    </font>
    <font>
      <sz val="11"/>
      <name val="書院細明朝体"/>
      <family val="1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7.2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7.25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.75"/>
      <color indexed="8"/>
      <name val="ＭＳ Ｐゴシック"/>
      <family val="3"/>
    </font>
    <font>
      <sz val="17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.25"/>
      <color indexed="8"/>
      <name val="ＭＳ Ｐ明朝"/>
      <family val="1"/>
    </font>
    <font>
      <sz val="1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b/>
      <sz val="9"/>
      <color indexed="8"/>
      <name val="+mn-ea"/>
      <family val="2"/>
    </font>
    <font>
      <sz val="9"/>
      <color indexed="8"/>
      <name val="+mn-ea"/>
      <family val="2"/>
    </font>
    <font>
      <sz val="10"/>
      <color indexed="8"/>
      <name val="書院細明朝体"/>
      <family val="1"/>
    </font>
    <font>
      <b/>
      <sz val="10"/>
      <color indexed="8"/>
      <name val="Calibri"/>
      <family val="2"/>
    </font>
    <font>
      <sz val="9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明朝"/>
      <family val="1"/>
    </font>
    <font>
      <b/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  <font>
      <b/>
      <sz val="11"/>
      <color theme="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double"/>
      <right/>
      <top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00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48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48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8" applyNumberFormat="1" applyFont="1" applyBorder="1" applyAlignment="1" quotePrefix="1">
      <alignment horizontal="right"/>
    </xf>
    <xf numFmtId="0" fontId="14" fillId="0" borderId="0" xfId="48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90" fontId="6" fillId="0" borderId="0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84" fontId="6" fillId="0" borderId="0" xfId="48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48" applyNumberFormat="1" applyFont="1" applyAlignment="1">
      <alignment horizontal="right"/>
    </xf>
    <xf numFmtId="0" fontId="8" fillId="0" borderId="0" xfId="48" applyNumberFormat="1" applyFont="1" applyBorder="1" applyAlignment="1">
      <alignment horizontal="right"/>
    </xf>
    <xf numFmtId="0" fontId="8" fillId="0" borderId="0" xfId="48" applyNumberFormat="1" applyFont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8" fontId="14" fillId="0" borderId="0" xfId="48" applyFont="1" applyBorder="1" applyAlignment="1">
      <alignment/>
    </xf>
    <xf numFmtId="180" fontId="14" fillId="0" borderId="0" xfId="48" applyNumberFormat="1" applyFont="1" applyBorder="1" applyAlignment="1">
      <alignment/>
    </xf>
    <xf numFmtId="184" fontId="14" fillId="0" borderId="0" xfId="48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189" fontId="6" fillId="0" borderId="0" xfId="48" applyNumberFormat="1" applyFont="1" applyBorder="1" applyAlignment="1">
      <alignment horizontal="right" vertical="center"/>
    </xf>
    <xf numFmtId="189" fontId="7" fillId="0" borderId="0" xfId="48" applyNumberFormat="1" applyFont="1" applyBorder="1" applyAlignment="1">
      <alignment horizontal="right" vertical="center"/>
    </xf>
    <xf numFmtId="190" fontId="6" fillId="0" borderId="0" xfId="48" applyNumberFormat="1" applyFont="1" applyBorder="1" applyAlignment="1" quotePrefix="1">
      <alignment horizontal="right" vertical="center"/>
    </xf>
    <xf numFmtId="187" fontId="6" fillId="0" borderId="0" xfId="48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187" fontId="6" fillId="0" borderId="12" xfId="48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right"/>
    </xf>
    <xf numFmtId="184" fontId="6" fillId="0" borderId="0" xfId="48" applyNumberFormat="1" applyFont="1" applyBorder="1" applyAlignment="1" quotePrefix="1">
      <alignment horizontal="right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38" fontId="12" fillId="0" borderId="0" xfId="48" applyFont="1" applyBorder="1" applyAlignment="1">
      <alignment/>
    </xf>
    <xf numFmtId="0" fontId="12" fillId="0" borderId="0" xfId="48" applyNumberFormat="1" applyFont="1" applyBorder="1" applyAlignment="1">
      <alignment horizontal="right"/>
    </xf>
    <xf numFmtId="0" fontId="12" fillId="0" borderId="0" xfId="48" applyNumberFormat="1" applyFont="1" applyBorder="1" applyAlignment="1">
      <alignment/>
    </xf>
    <xf numFmtId="184" fontId="12" fillId="0" borderId="0" xfId="48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12" fillId="0" borderId="15" xfId="48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19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4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20" xfId="48" applyFont="1" applyBorder="1" applyAlignment="1">
      <alignment horizontal="center" vertical="center"/>
    </xf>
    <xf numFmtId="187" fontId="6" fillId="0" borderId="21" xfId="48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7" fontId="6" fillId="0" borderId="10" xfId="48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6" xfId="48" applyNumberFormat="1" applyFont="1" applyFill="1" applyBorder="1" applyAlignment="1">
      <alignment/>
    </xf>
    <xf numFmtId="38" fontId="6" fillId="0" borderId="11" xfId="48" applyFont="1" applyFill="1" applyBorder="1" applyAlignment="1">
      <alignment/>
    </xf>
    <xf numFmtId="184" fontId="6" fillId="0" borderId="11" xfId="48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48" applyNumberFormat="1" applyFont="1" applyAlignment="1" quotePrefix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15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0" xfId="48" applyNumberFormat="1" applyFont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 quotePrefix="1">
      <alignment horizontal="right"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 quotePrefix="1">
      <alignment horizontal="center" vertical="center"/>
    </xf>
    <xf numFmtId="184" fontId="6" fillId="0" borderId="0" xfId="48" applyNumberFormat="1" applyFont="1" applyFill="1" applyAlignment="1">
      <alignment horizontal="right" vertical="center"/>
    </xf>
    <xf numFmtId="0" fontId="6" fillId="0" borderId="15" xfId="48" applyNumberFormat="1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184" fontId="6" fillId="0" borderId="0" xfId="48" applyNumberFormat="1" applyFont="1" applyFill="1" applyAlignment="1" quotePrefix="1">
      <alignment horizontal="right" vertical="center"/>
    </xf>
    <xf numFmtId="0" fontId="6" fillId="0" borderId="16" xfId="48" applyNumberFormat="1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184" fontId="6" fillId="0" borderId="11" xfId="48" applyNumberFormat="1" applyFont="1" applyFill="1" applyBorder="1" applyAlignment="1" quotePrefix="1">
      <alignment horizontal="right" vertical="center"/>
    </xf>
    <xf numFmtId="184" fontId="6" fillId="0" borderId="11" xfId="48" applyNumberFormat="1" applyFont="1" applyFill="1" applyBorder="1" applyAlignment="1">
      <alignment horizontal="right" vertical="center"/>
    </xf>
    <xf numFmtId="186" fontId="6" fillId="0" borderId="0" xfId="48" applyNumberFormat="1" applyFont="1" applyFill="1" applyBorder="1" applyAlignment="1">
      <alignment horizontal="right"/>
    </xf>
    <xf numFmtId="0" fontId="6" fillId="0" borderId="11" xfId="48" applyNumberFormat="1" applyFont="1" applyFill="1" applyBorder="1" applyAlignment="1">
      <alignment/>
    </xf>
    <xf numFmtId="0" fontId="6" fillId="0" borderId="0" xfId="48" applyNumberFormat="1" applyFont="1" applyFill="1" applyBorder="1" applyAlignment="1">
      <alignment horizontal="right"/>
    </xf>
    <xf numFmtId="184" fontId="6" fillId="0" borderId="0" xfId="48" applyNumberFormat="1" applyFont="1" applyFill="1" applyBorder="1" applyAlignment="1">
      <alignment horizontal="right"/>
    </xf>
    <xf numFmtId="180" fontId="6" fillId="0" borderId="11" xfId="48" applyNumberFormat="1" applyFont="1" applyFill="1" applyBorder="1" applyAlignment="1">
      <alignment/>
    </xf>
    <xf numFmtId="0" fontId="6" fillId="0" borderId="0" xfId="48" applyNumberFormat="1" applyFont="1" applyFill="1" applyBorder="1" applyAlignment="1">
      <alignment/>
    </xf>
    <xf numFmtId="0" fontId="6" fillId="0" borderId="15" xfId="48" applyNumberFormat="1" applyFont="1" applyFill="1" applyBorder="1" applyAlignment="1">
      <alignment horizontal="right"/>
    </xf>
    <xf numFmtId="0" fontId="6" fillId="0" borderId="11" xfId="48" applyNumberFormat="1" applyFont="1" applyFill="1" applyBorder="1" applyAlignment="1">
      <alignment horizontal="right"/>
    </xf>
    <xf numFmtId="180" fontId="6" fillId="0" borderId="0" xfId="48" applyNumberFormat="1" applyFont="1" applyFill="1" applyBorder="1" applyAlignment="1">
      <alignment/>
    </xf>
    <xf numFmtId="0" fontId="4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193" fontId="6" fillId="0" borderId="0" xfId="48" applyNumberFormat="1" applyFont="1" applyFill="1" applyAlignment="1" quotePrefix="1">
      <alignment horizontal="right" vertical="center"/>
    </xf>
    <xf numFmtId="38" fontId="6" fillId="0" borderId="0" xfId="48" applyFont="1" applyAlignment="1">
      <alignment vertical="center"/>
    </xf>
    <xf numFmtId="184" fontId="6" fillId="0" borderId="0" xfId="48" applyNumberFormat="1" applyFont="1" applyAlignment="1">
      <alignment horizontal="right" vertical="center"/>
    </xf>
    <xf numFmtId="186" fontId="6" fillId="0" borderId="0" xfId="48" applyNumberFormat="1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0" fontId="6" fillId="0" borderId="0" xfId="48" applyNumberFormat="1" applyFont="1" applyAlignment="1">
      <alignment vertical="center"/>
    </xf>
    <xf numFmtId="3" fontId="6" fillId="0" borderId="0" xfId="48" applyNumberFormat="1" applyFont="1" applyAlignment="1">
      <alignment horizontal="right" vertical="center"/>
    </xf>
    <xf numFmtId="186" fontId="12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 quotePrefix="1">
      <alignment horizontal="right" vertical="center"/>
    </xf>
    <xf numFmtId="186" fontId="6" fillId="0" borderId="0" xfId="48" applyNumberFormat="1" applyFont="1" applyFill="1" applyBorder="1" applyAlignment="1">
      <alignment horizontal="right" vertical="center"/>
    </xf>
    <xf numFmtId="0" fontId="6" fillId="0" borderId="11" xfId="48" applyNumberFormat="1" applyFont="1" applyFill="1" applyBorder="1" applyAlignment="1" quotePrefix="1">
      <alignment horizontal="right" vertical="center"/>
    </xf>
    <xf numFmtId="0" fontId="6" fillId="0" borderId="11" xfId="48" applyNumberFormat="1" applyFont="1" applyFill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48" applyNumberFormat="1" applyFont="1" applyBorder="1" applyAlignment="1">
      <alignment vertical="center"/>
    </xf>
    <xf numFmtId="0" fontId="9" fillId="0" borderId="0" xfId="48" applyNumberFormat="1" applyFont="1" applyBorder="1" applyAlignment="1">
      <alignment horizontal="right" vertical="center"/>
    </xf>
    <xf numFmtId="0" fontId="8" fillId="0" borderId="0" xfId="48" applyNumberFormat="1" applyFont="1" applyBorder="1" applyAlignment="1">
      <alignment horizontal="right" vertical="center"/>
    </xf>
    <xf numFmtId="0" fontId="8" fillId="0" borderId="0" xfId="48" applyNumberFormat="1" applyFont="1" applyBorder="1" applyAlignment="1" quotePrefix="1">
      <alignment horizontal="right" vertical="center"/>
    </xf>
    <xf numFmtId="0" fontId="8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27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8" xfId="0" applyFont="1" applyBorder="1" applyAlignment="1" quotePrefix="1">
      <alignment horizontal="left" vertical="center"/>
    </xf>
    <xf numFmtId="0" fontId="4" fillId="0" borderId="28" xfId="0" applyFont="1" applyBorder="1" applyAlignment="1" quotePrefix="1">
      <alignment horizontal="right" vertical="center"/>
    </xf>
    <xf numFmtId="186" fontId="6" fillId="0" borderId="0" xfId="48" applyNumberFormat="1" applyFont="1" applyAlignment="1">
      <alignment horizontal="right" vertical="center"/>
    </xf>
    <xf numFmtId="38" fontId="6" fillId="0" borderId="21" xfId="48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6" fillId="0" borderId="15" xfId="48" applyFont="1" applyBorder="1" applyAlignment="1">
      <alignment vertical="center"/>
    </xf>
    <xf numFmtId="187" fontId="6" fillId="0" borderId="12" xfId="48" applyNumberFormat="1" applyFont="1" applyBorder="1" applyAlignment="1">
      <alignment vertical="center"/>
    </xf>
    <xf numFmtId="187" fontId="6" fillId="0" borderId="0" xfId="48" applyNumberFormat="1" applyFont="1" applyBorder="1" applyAlignment="1">
      <alignment vertical="center"/>
    </xf>
    <xf numFmtId="187" fontId="6" fillId="0" borderId="15" xfId="48" applyNumberFormat="1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187" fontId="6" fillId="0" borderId="30" xfId="48" applyNumberFormat="1" applyFont="1" applyBorder="1" applyAlignment="1">
      <alignment vertical="center"/>
    </xf>
    <xf numFmtId="187" fontId="6" fillId="0" borderId="11" xfId="48" applyNumberFormat="1" applyFont="1" applyBorder="1" applyAlignment="1">
      <alignment vertical="center"/>
    </xf>
    <xf numFmtId="187" fontId="6" fillId="0" borderId="16" xfId="48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shrinkToFi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0" fontId="6" fillId="0" borderId="31" xfId="0" applyFont="1" applyBorder="1" applyAlignment="1">
      <alignment vertical="center"/>
    </xf>
    <xf numFmtId="38" fontId="8" fillId="0" borderId="0" xfId="48" applyFont="1" applyBorder="1" applyAlignment="1" quotePrefix="1">
      <alignment vertical="center"/>
    </xf>
    <xf numFmtId="38" fontId="8" fillId="0" borderId="23" xfId="48" applyFont="1" applyBorder="1" applyAlignment="1" quotePrefix="1">
      <alignment vertical="center"/>
    </xf>
    <xf numFmtId="176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48" applyNumberFormat="1" applyFont="1" applyBorder="1" applyAlignment="1">
      <alignment vertical="center"/>
    </xf>
    <xf numFmtId="0" fontId="12" fillId="0" borderId="0" xfId="48" applyNumberFormat="1" applyFont="1" applyAlignment="1">
      <alignment horizontal="right" vertical="center"/>
    </xf>
    <xf numFmtId="38" fontId="12" fillId="0" borderId="0" xfId="48" applyFont="1" applyBorder="1" applyAlignment="1">
      <alignment vertical="center"/>
    </xf>
    <xf numFmtId="184" fontId="12" fillId="0" borderId="0" xfId="48" applyNumberFormat="1" applyFont="1" applyAlignment="1">
      <alignment horizontal="right" vertical="center"/>
    </xf>
    <xf numFmtId="0" fontId="12" fillId="0" borderId="0" xfId="48" applyNumberFormat="1" applyFont="1" applyBorder="1" applyAlignment="1">
      <alignment horizontal="right" vertical="center"/>
    </xf>
    <xf numFmtId="184" fontId="12" fillId="0" borderId="0" xfId="48" applyNumberFormat="1" applyFont="1" applyAlignment="1">
      <alignment vertical="center"/>
    </xf>
    <xf numFmtId="0" fontId="6" fillId="0" borderId="15" xfId="48" applyNumberFormat="1" applyFont="1" applyBorder="1" applyAlignment="1" quotePrefix="1">
      <alignment horizontal="right" vertical="center"/>
    </xf>
    <xf numFmtId="184" fontId="6" fillId="0" borderId="0" xfId="48" applyNumberFormat="1" applyFont="1" applyAlignment="1" quotePrefix="1">
      <alignment horizontal="right" vertical="center"/>
    </xf>
    <xf numFmtId="184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>
      <alignment vertical="center"/>
    </xf>
    <xf numFmtId="184" fontId="6" fillId="0" borderId="0" xfId="48" applyNumberFormat="1" applyFont="1" applyFill="1" applyAlignment="1">
      <alignment vertical="center"/>
    </xf>
    <xf numFmtId="180" fontId="6" fillId="0" borderId="11" xfId="48" applyNumberFormat="1" applyFont="1" applyFill="1" applyBorder="1" applyAlignment="1">
      <alignment vertical="center"/>
    </xf>
    <xf numFmtId="184" fontId="6" fillId="0" borderId="11" xfId="48" applyNumberFormat="1" applyFont="1" applyFill="1" applyBorder="1" applyAlignment="1">
      <alignment vertical="center"/>
    </xf>
    <xf numFmtId="176" fontId="12" fillId="0" borderId="0" xfId="48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6" fillId="0" borderId="0" xfId="48" applyNumberFormat="1" applyFont="1" applyBorder="1" applyAlignment="1">
      <alignment vertical="center"/>
    </xf>
    <xf numFmtId="0" fontId="12" fillId="0" borderId="0" xfId="48" applyNumberFormat="1" applyFont="1" applyBorder="1" applyAlignment="1">
      <alignment vertical="center"/>
    </xf>
    <xf numFmtId="184" fontId="12" fillId="0" borderId="0" xfId="0" applyNumberFormat="1" applyFont="1" applyAlignment="1">
      <alignment horizontal="right" vertical="center"/>
    </xf>
    <xf numFmtId="3" fontId="12" fillId="0" borderId="0" xfId="48" applyNumberFormat="1" applyFont="1" applyAlignment="1">
      <alignment horizontal="right" vertical="center"/>
    </xf>
    <xf numFmtId="38" fontId="12" fillId="0" borderId="0" xfId="48" applyFont="1" applyAlignment="1">
      <alignment horizontal="right" vertical="center"/>
    </xf>
    <xf numFmtId="0" fontId="6" fillId="0" borderId="15" xfId="48" applyNumberFormat="1" applyFont="1" applyFill="1" applyBorder="1" applyAlignment="1" quotePrefix="1">
      <alignment horizontal="right" vertical="center"/>
    </xf>
    <xf numFmtId="0" fontId="6" fillId="0" borderId="0" xfId="48" applyNumberFormat="1" applyFont="1" applyFill="1" applyBorder="1" applyAlignment="1" quotePrefix="1">
      <alignment horizontal="right" vertical="center"/>
    </xf>
    <xf numFmtId="184" fontId="6" fillId="0" borderId="0" xfId="48" applyNumberFormat="1" applyFont="1" applyFill="1" applyBorder="1" applyAlignment="1" quotePrefix="1">
      <alignment horizontal="right" vertical="center"/>
    </xf>
    <xf numFmtId="3" fontId="6" fillId="0" borderId="0" xfId="48" applyNumberFormat="1" applyFont="1" applyFill="1" applyAlignment="1" quotePrefix="1">
      <alignment horizontal="right" vertical="center"/>
    </xf>
    <xf numFmtId="177" fontId="6" fillId="0" borderId="0" xfId="48" applyNumberFormat="1" applyFont="1" applyFill="1" applyAlignment="1" quotePrefix="1">
      <alignment horizontal="right" vertical="center"/>
    </xf>
    <xf numFmtId="0" fontId="6" fillId="0" borderId="0" xfId="48" applyNumberFormat="1" applyFont="1" applyFill="1" applyBorder="1" applyAlignment="1">
      <alignment vertical="center"/>
    </xf>
    <xf numFmtId="3" fontId="6" fillId="0" borderId="11" xfId="48" applyNumberFormat="1" applyFont="1" applyFill="1" applyBorder="1" applyAlignment="1">
      <alignment horizontal="right" vertical="center"/>
    </xf>
    <xf numFmtId="0" fontId="7" fillId="0" borderId="0" xfId="48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48" applyNumberFormat="1" applyFont="1" applyFill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92" fontId="12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 quotePrefix="1">
      <alignment horizontal="right" vertical="center"/>
    </xf>
    <xf numFmtId="186" fontId="12" fillId="0" borderId="0" xfId="48" applyNumberFormat="1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184" fontId="12" fillId="0" borderId="0" xfId="48" applyNumberFormat="1" applyFont="1" applyAlignment="1" quotePrefix="1">
      <alignment horizontal="right" vertical="center"/>
    </xf>
    <xf numFmtId="184" fontId="12" fillId="0" borderId="0" xfId="48" applyNumberFormat="1" applyFont="1" applyBorder="1" applyAlignment="1" quotePrefix="1">
      <alignment horizontal="right" vertical="center"/>
    </xf>
    <xf numFmtId="38" fontId="6" fillId="0" borderId="0" xfId="48" applyFont="1" applyFill="1" applyBorder="1" applyAlignment="1">
      <alignment vertical="center"/>
    </xf>
    <xf numFmtId="186" fontId="6" fillId="0" borderId="11" xfId="48" applyNumberFormat="1" applyFont="1" applyFill="1" applyBorder="1" applyAlignment="1">
      <alignment horizontal="right" vertical="center"/>
    </xf>
    <xf numFmtId="177" fontId="6" fillId="0" borderId="11" xfId="48" applyNumberFormat="1" applyFont="1" applyFill="1" applyBorder="1" applyAlignment="1">
      <alignment vertical="center"/>
    </xf>
    <xf numFmtId="193" fontId="6" fillId="0" borderId="11" xfId="48" applyNumberFormat="1" applyFont="1" applyFill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77" fontId="12" fillId="0" borderId="0" xfId="48" applyNumberFormat="1" applyFont="1" applyBorder="1" applyAlignment="1">
      <alignment horizontal="right" vertical="center"/>
    </xf>
    <xf numFmtId="187" fontId="12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Fill="1" applyAlignment="1">
      <alignment vertical="center"/>
    </xf>
    <xf numFmtId="187" fontId="6" fillId="0" borderId="0" xfId="48" applyNumberFormat="1" applyFont="1" applyFill="1" applyBorder="1" applyAlignment="1" quotePrefix="1">
      <alignment horizontal="right" vertical="center"/>
    </xf>
    <xf numFmtId="187" fontId="6" fillId="0" borderId="0" xfId="48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0" xfId="48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186" fontId="6" fillId="0" borderId="0" xfId="0" applyNumberFormat="1" applyFont="1" applyAlignment="1" quotePrefix="1">
      <alignment horizontal="right" vertical="center"/>
    </xf>
    <xf numFmtId="187" fontId="6" fillId="0" borderId="0" xfId="0" applyNumberFormat="1" applyFont="1" applyAlignment="1" quotePrefix="1">
      <alignment horizontal="right" vertical="center"/>
    </xf>
    <xf numFmtId="186" fontId="12" fillId="0" borderId="0" xfId="48" applyNumberFormat="1" applyFont="1" applyAlignment="1" quotePrefix="1">
      <alignment horizontal="right" vertical="center"/>
    </xf>
    <xf numFmtId="186" fontId="6" fillId="0" borderId="0" xfId="48" applyNumberFormat="1" applyFont="1" applyFill="1" applyAlignment="1" quotePrefix="1">
      <alignment horizontal="right" vertical="center"/>
    </xf>
    <xf numFmtId="0" fontId="6" fillId="0" borderId="15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0" fontId="6" fillId="0" borderId="11" xfId="48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86" fontId="6" fillId="0" borderId="11" xfId="48" applyNumberFormat="1" applyFont="1" applyFill="1" applyBorder="1" applyAlignment="1" quotePrefix="1">
      <alignment horizontal="right" vertical="center"/>
    </xf>
    <xf numFmtId="188" fontId="12" fillId="0" borderId="0" xfId="48" applyNumberFormat="1" applyFont="1" applyBorder="1" applyAlignment="1">
      <alignment/>
    </xf>
    <xf numFmtId="0" fontId="21" fillId="0" borderId="0" xfId="0" applyFont="1" applyAlignment="1">
      <alignment vertical="center"/>
    </xf>
    <xf numFmtId="192" fontId="6" fillId="0" borderId="0" xfId="50" applyNumberFormat="1" applyFont="1" applyAlignment="1">
      <alignment horizontal="right" vertical="center"/>
    </xf>
    <xf numFmtId="176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Alignment="1" quotePrefix="1">
      <alignment horizontal="right" vertical="center"/>
    </xf>
    <xf numFmtId="38" fontId="6" fillId="0" borderId="0" xfId="0" applyNumberFormat="1" applyFont="1" applyAlignment="1">
      <alignment vertical="center"/>
    </xf>
    <xf numFmtId="193" fontId="6" fillId="0" borderId="0" xfId="50" applyNumberFormat="1" applyFont="1" applyAlignment="1">
      <alignment horizontal="right" vertical="center"/>
    </xf>
    <xf numFmtId="184" fontId="6" fillId="0" borderId="0" xfId="50" applyNumberFormat="1" applyFont="1" applyAlignment="1" quotePrefix="1">
      <alignment horizontal="right" vertical="center"/>
    </xf>
    <xf numFmtId="0" fontId="6" fillId="0" borderId="15" xfId="50" applyNumberFormat="1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184" fontId="6" fillId="0" borderId="0" xfId="50" applyNumberFormat="1" applyFont="1" applyBorder="1" applyAlignment="1" quotePrefix="1">
      <alignment horizontal="right" vertical="center"/>
    </xf>
    <xf numFmtId="195" fontId="6" fillId="0" borderId="0" xfId="50" applyNumberFormat="1" applyFont="1" applyAlignment="1">
      <alignment horizontal="right" vertical="center"/>
    </xf>
    <xf numFmtId="194" fontId="6" fillId="0" borderId="0" xfId="50" applyNumberFormat="1" applyFont="1" applyAlignment="1" quotePrefix="1">
      <alignment horizontal="right" vertical="center"/>
    </xf>
    <xf numFmtId="0" fontId="6" fillId="0" borderId="0" xfId="50" applyNumberFormat="1" applyFont="1" applyAlignment="1">
      <alignment horizontal="right" vertical="center"/>
    </xf>
    <xf numFmtId="0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Border="1" applyAlignment="1" quotePrefix="1">
      <alignment horizontal="right" vertical="center"/>
    </xf>
    <xf numFmtId="0" fontId="12" fillId="0" borderId="15" xfId="50" applyNumberFormat="1" applyFont="1" applyFill="1" applyBorder="1" applyAlignment="1">
      <alignment vertical="center"/>
    </xf>
    <xf numFmtId="191" fontId="12" fillId="0" borderId="0" xfId="50" applyNumberFormat="1" applyFont="1" applyFill="1" applyAlignment="1">
      <alignment horizontal="right" vertical="center"/>
    </xf>
    <xf numFmtId="38" fontId="12" fillId="0" borderId="0" xfId="50" applyFont="1" applyFill="1" applyBorder="1" applyAlignment="1">
      <alignment vertical="center"/>
    </xf>
    <xf numFmtId="184" fontId="12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12" fillId="0" borderId="0" xfId="50" applyNumberFormat="1" applyFont="1" applyFill="1" applyBorder="1" applyAlignment="1">
      <alignment horizontal="right" vertical="center"/>
    </xf>
    <xf numFmtId="184" fontId="12" fillId="0" borderId="0" xfId="50" applyNumberFormat="1" applyFont="1" applyFill="1" applyBorder="1" applyAlignment="1" quotePrefix="1">
      <alignment horizontal="right" vertical="center"/>
    </xf>
    <xf numFmtId="0" fontId="6" fillId="0" borderId="15" xfId="50" applyNumberFormat="1" applyFont="1" applyFill="1" applyBorder="1" applyAlignment="1">
      <alignment vertical="center"/>
    </xf>
    <xf numFmtId="193" fontId="6" fillId="0" borderId="0" xfId="50" applyNumberFormat="1" applyFont="1" applyFill="1" applyAlignment="1" quotePrefix="1">
      <alignment horizontal="right" vertical="center"/>
    </xf>
    <xf numFmtId="38" fontId="6" fillId="0" borderId="0" xfId="50" applyFont="1" applyFill="1" applyAlignment="1">
      <alignment vertical="center"/>
    </xf>
    <xf numFmtId="184" fontId="12" fillId="0" borderId="0" xfId="50" applyNumberFormat="1" applyFont="1" applyFill="1" applyAlignment="1" quotePrefix="1">
      <alignment horizontal="right" vertical="center"/>
    </xf>
    <xf numFmtId="176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Alignment="1" quotePrefix="1">
      <alignment horizontal="right" vertical="center"/>
    </xf>
    <xf numFmtId="191" fontId="6" fillId="0" borderId="0" xfId="50" applyNumberFormat="1" applyFont="1" applyFill="1" applyAlignment="1">
      <alignment horizontal="right" vertical="center"/>
    </xf>
    <xf numFmtId="0" fontId="6" fillId="0" borderId="16" xfId="50" applyNumberFormat="1" applyFont="1" applyFill="1" applyBorder="1" applyAlignment="1">
      <alignment vertical="center"/>
    </xf>
    <xf numFmtId="193" fontId="6" fillId="0" borderId="11" xfId="50" applyNumberFormat="1" applyFont="1" applyFill="1" applyBorder="1" applyAlignment="1" quotePrefix="1">
      <alignment horizontal="right" vertical="center"/>
    </xf>
    <xf numFmtId="38" fontId="6" fillId="0" borderId="11" xfId="50" applyFont="1" applyFill="1" applyBorder="1" applyAlignment="1">
      <alignment vertical="center"/>
    </xf>
    <xf numFmtId="183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>
      <alignment horizontal="right" vertical="center"/>
    </xf>
    <xf numFmtId="176" fontId="6" fillId="0" borderId="11" xfId="50" applyNumberFormat="1" applyFont="1" applyFill="1" applyBorder="1" applyAlignment="1" quotePrefix="1">
      <alignment horizontal="right" vertical="center"/>
    </xf>
    <xf numFmtId="0" fontId="8" fillId="0" borderId="0" xfId="50" applyNumberFormat="1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 quotePrefix="1">
      <alignment horizontal="right" vertical="center"/>
    </xf>
    <xf numFmtId="186" fontId="6" fillId="0" borderId="0" xfId="50" applyNumberFormat="1" applyFont="1" applyAlignment="1">
      <alignment horizontal="right" vertical="center"/>
    </xf>
    <xf numFmtId="38" fontId="6" fillId="0" borderId="0" xfId="50" applyFont="1" applyAlignment="1">
      <alignment vertical="center"/>
    </xf>
    <xf numFmtId="184" fontId="6" fillId="0" borderId="0" xfId="50" applyNumberFormat="1" applyFont="1" applyAlignment="1">
      <alignment horizontal="right" vertical="center"/>
    </xf>
    <xf numFmtId="187" fontId="6" fillId="0" borderId="0" xfId="50" applyNumberFormat="1" applyFont="1" applyAlignment="1">
      <alignment horizontal="right" vertical="center"/>
    </xf>
    <xf numFmtId="186" fontId="6" fillId="0" borderId="0" xfId="50" applyNumberFormat="1" applyFont="1" applyBorder="1" applyAlignment="1">
      <alignment horizontal="right" vertical="center"/>
    </xf>
    <xf numFmtId="3" fontId="6" fillId="0" borderId="0" xfId="50" applyNumberFormat="1" applyFont="1" applyAlignment="1">
      <alignment vertical="center"/>
    </xf>
    <xf numFmtId="3" fontId="6" fillId="0" borderId="0" xfId="50" applyNumberFormat="1" applyFont="1" applyAlignment="1">
      <alignment horizontal="right" vertical="center"/>
    </xf>
    <xf numFmtId="0" fontId="6" fillId="0" borderId="0" xfId="50" applyNumberFormat="1" applyFont="1" applyAlignment="1">
      <alignment vertical="center"/>
    </xf>
    <xf numFmtId="187" fontId="6" fillId="0" borderId="0" xfId="50" applyNumberFormat="1" applyFont="1" applyAlignment="1">
      <alignment vertical="center"/>
    </xf>
    <xf numFmtId="38" fontId="6" fillId="0" borderId="0" xfId="50" applyFont="1" applyAlignment="1">
      <alignment horizontal="right" vertical="center"/>
    </xf>
    <xf numFmtId="194" fontId="6" fillId="0" borderId="0" xfId="50" applyNumberFormat="1" applyFont="1" applyAlignment="1">
      <alignment horizontal="right" vertical="center"/>
    </xf>
    <xf numFmtId="0" fontId="6" fillId="0" borderId="0" xfId="50" applyNumberFormat="1" applyFont="1" applyBorder="1" applyAlignment="1">
      <alignment vertical="center"/>
    </xf>
    <xf numFmtId="183" fontId="6" fillId="0" borderId="0" xfId="50" applyNumberFormat="1" applyFont="1" applyAlignment="1">
      <alignment horizontal="right" vertical="center"/>
    </xf>
    <xf numFmtId="38" fontId="6" fillId="0" borderId="0" xfId="50" applyFont="1" applyAlignment="1">
      <alignment horizontal="left" vertical="center"/>
    </xf>
    <xf numFmtId="193" fontId="12" fillId="0" borderId="0" xfId="50" applyNumberFormat="1" applyFont="1" applyFill="1" applyBorder="1" applyAlignment="1">
      <alignment horizontal="right" vertical="center"/>
    </xf>
    <xf numFmtId="0" fontId="12" fillId="0" borderId="0" xfId="50" applyNumberFormat="1" applyFont="1" applyFill="1" applyBorder="1" applyAlignment="1">
      <alignment horizontal="right" vertical="center"/>
    </xf>
    <xf numFmtId="192" fontId="12" fillId="0" borderId="0" xfId="50" applyNumberFormat="1" applyFont="1" applyFill="1" applyAlignment="1">
      <alignment horizontal="right" vertical="center"/>
    </xf>
    <xf numFmtId="193" fontId="6" fillId="0" borderId="0" xfId="50" applyNumberFormat="1" applyFont="1" applyFill="1" applyAlignment="1">
      <alignment horizontal="right" vertical="center"/>
    </xf>
    <xf numFmtId="0" fontId="6" fillId="0" borderId="0" xfId="50" applyNumberFormat="1" applyFont="1" applyFill="1" applyAlignment="1" quotePrefix="1">
      <alignment vertical="center"/>
    </xf>
    <xf numFmtId="193" fontId="6" fillId="0" borderId="0" xfId="50" applyNumberFormat="1" applyFont="1" applyFill="1" applyBorder="1" applyAlignment="1">
      <alignment horizontal="right" vertical="center"/>
    </xf>
    <xf numFmtId="178" fontId="6" fillId="0" borderId="0" xfId="50" applyNumberFormat="1" applyFont="1" applyFill="1" applyAlignment="1" quotePrefix="1">
      <alignment vertical="center"/>
    </xf>
    <xf numFmtId="192" fontId="6" fillId="0" borderId="0" xfId="50" applyNumberFormat="1" applyFont="1" applyFill="1" applyAlignment="1">
      <alignment horizontal="right" vertical="center"/>
    </xf>
    <xf numFmtId="0" fontId="6" fillId="0" borderId="11" xfId="50" applyNumberFormat="1" applyFont="1" applyFill="1" applyBorder="1" applyAlignment="1">
      <alignment vertical="center"/>
    </xf>
    <xf numFmtId="38" fontId="0" fillId="0" borderId="21" xfId="50" applyFont="1" applyBorder="1" applyAlignment="1">
      <alignment horizontal="center"/>
    </xf>
    <xf numFmtId="187" fontId="0" fillId="0" borderId="32" xfId="50" applyNumberFormat="1" applyFont="1" applyBorder="1" applyAlignment="1">
      <alignment/>
    </xf>
    <xf numFmtId="38" fontId="0" fillId="0" borderId="33" xfId="50" applyFont="1" applyBorder="1" applyAlignment="1">
      <alignment horizontal="center"/>
    </xf>
    <xf numFmtId="38" fontId="0" fillId="0" borderId="18" xfId="50" applyFont="1" applyBorder="1" applyAlignment="1">
      <alignment/>
    </xf>
    <xf numFmtId="187" fontId="17" fillId="0" borderId="13" xfId="50" applyNumberFormat="1" applyFont="1" applyBorder="1" applyAlignment="1">
      <alignment wrapText="1"/>
    </xf>
    <xf numFmtId="38" fontId="17" fillId="0" borderId="13" xfId="50" applyFont="1" applyBorder="1" applyAlignment="1">
      <alignment horizontal="center" vertical="center"/>
    </xf>
    <xf numFmtId="38" fontId="17" fillId="0" borderId="14" xfId="50" applyFont="1" applyBorder="1" applyAlignment="1">
      <alignment horizontal="center" vertical="center"/>
    </xf>
    <xf numFmtId="38" fontId="0" fillId="0" borderId="34" xfId="50" applyFont="1" applyBorder="1" applyAlignment="1">
      <alignment/>
    </xf>
    <xf numFmtId="38" fontId="0" fillId="0" borderId="13" xfId="50" applyFont="1" applyBorder="1" applyAlignment="1">
      <alignment shrinkToFit="1"/>
    </xf>
    <xf numFmtId="38" fontId="0" fillId="0" borderId="13" xfId="50" applyFont="1" applyBorder="1" applyAlignment="1">
      <alignment/>
    </xf>
    <xf numFmtId="196" fontId="0" fillId="0" borderId="13" xfId="50" applyNumberFormat="1" applyFont="1" applyBorder="1" applyAlignment="1">
      <alignment/>
    </xf>
    <xf numFmtId="38" fontId="0" fillId="0" borderId="13" xfId="50" applyFont="1" applyBorder="1" applyAlignment="1">
      <alignment/>
    </xf>
    <xf numFmtId="38" fontId="0" fillId="0" borderId="20" xfId="50" applyFont="1" applyBorder="1" applyAlignment="1">
      <alignment/>
    </xf>
    <xf numFmtId="38" fontId="0" fillId="0" borderId="35" xfId="50" applyFont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3" xfId="50" applyFont="1" applyBorder="1" applyAlignment="1">
      <alignment/>
    </xf>
    <xf numFmtId="38" fontId="0" fillId="0" borderId="13" xfId="50" applyFont="1" applyBorder="1" applyAlignment="1">
      <alignment/>
    </xf>
    <xf numFmtId="38" fontId="0" fillId="0" borderId="0" xfId="50" applyFont="1" applyBorder="1" applyAlignment="1">
      <alignment/>
    </xf>
    <xf numFmtId="187" fontId="0" fillId="0" borderId="0" xfId="50" applyNumberFormat="1" applyFont="1" applyBorder="1" applyAlignment="1">
      <alignment/>
    </xf>
    <xf numFmtId="38" fontId="0" fillId="0" borderId="0" xfId="50" applyFont="1" applyBorder="1" applyAlignment="1">
      <alignment horizontal="center"/>
    </xf>
    <xf numFmtId="38" fontId="0" fillId="0" borderId="0" xfId="50" applyFont="1" applyFill="1" applyBorder="1" applyAlignment="1">
      <alignment/>
    </xf>
    <xf numFmtId="193" fontId="6" fillId="0" borderId="0" xfId="48" applyNumberFormat="1" applyFont="1" applyFill="1" applyAlignment="1">
      <alignment vertical="center"/>
    </xf>
    <xf numFmtId="193" fontId="6" fillId="0" borderId="11" xfId="48" applyNumberFormat="1" applyFont="1" applyFill="1" applyBorder="1" applyAlignment="1">
      <alignment vertical="center"/>
    </xf>
    <xf numFmtId="195" fontId="6" fillId="0" borderId="0" xfId="48" applyNumberFormat="1" applyFont="1" applyBorder="1" applyAlignment="1">
      <alignment horizontal="right" vertical="center"/>
    </xf>
    <xf numFmtId="195" fontId="6" fillId="0" borderId="0" xfId="48" applyNumberFormat="1" applyFont="1" applyAlignment="1">
      <alignment horizontal="right" vertical="center"/>
    </xf>
    <xf numFmtId="195" fontId="6" fillId="0" borderId="0" xfId="48" applyNumberFormat="1" applyFont="1" applyAlignment="1" quotePrefix="1">
      <alignment horizontal="right" vertical="center"/>
    </xf>
    <xf numFmtId="188" fontId="6" fillId="0" borderId="11" xfId="48" applyNumberFormat="1" applyFont="1" applyBorder="1" applyAlignment="1" quotePrefix="1">
      <alignment horizontal="right" vertical="center"/>
    </xf>
    <xf numFmtId="3" fontId="6" fillId="0" borderId="0" xfId="48" applyNumberFormat="1" applyFont="1" applyAlignment="1">
      <alignment vertical="center"/>
    </xf>
    <xf numFmtId="193" fontId="6" fillId="0" borderId="0" xfId="0" applyNumberFormat="1" applyFont="1" applyAlignment="1">
      <alignment horizontal="right" vertical="center"/>
    </xf>
    <xf numFmtId="192" fontId="6" fillId="0" borderId="0" xfId="48" applyNumberFormat="1" applyFont="1" applyAlignment="1" quotePrefix="1">
      <alignment horizontal="right" vertical="center"/>
    </xf>
    <xf numFmtId="193" fontId="6" fillId="0" borderId="11" xfId="48" applyNumberFormat="1" applyFont="1" applyFill="1" applyBorder="1" applyAlignment="1" quotePrefix="1">
      <alignment horizontal="right" vertical="center"/>
    </xf>
    <xf numFmtId="183" fontId="6" fillId="0" borderId="0" xfId="48" applyNumberFormat="1" applyFont="1" applyFill="1" applyBorder="1" applyAlignment="1" quotePrefix="1">
      <alignment horizontal="right" vertical="center"/>
    </xf>
    <xf numFmtId="183" fontId="6" fillId="0" borderId="11" xfId="48" applyNumberFormat="1" applyFont="1" applyFill="1" applyBorder="1" applyAlignment="1">
      <alignment horizontal="right" vertical="center"/>
    </xf>
    <xf numFmtId="193" fontId="6" fillId="0" borderId="0" xfId="48" applyNumberFormat="1" applyFont="1" applyAlignment="1">
      <alignment horizontal="right" vertical="center"/>
    </xf>
    <xf numFmtId="195" fontId="6" fillId="0" borderId="11" xfId="48" applyNumberFormat="1" applyFont="1" applyBorder="1" applyAlignment="1" quotePrefix="1">
      <alignment horizontal="right" vertical="center"/>
    </xf>
    <xf numFmtId="177" fontId="6" fillId="0" borderId="0" xfId="0" applyNumberFormat="1" applyFont="1" applyAlignment="1">
      <alignment vertical="center"/>
    </xf>
    <xf numFmtId="183" fontId="6" fillId="0" borderId="0" xfId="48" applyNumberFormat="1" applyFont="1" applyFill="1" applyAlignment="1" quotePrefix="1">
      <alignment horizontal="right" vertical="center"/>
    </xf>
    <xf numFmtId="183" fontId="6" fillId="0" borderId="0" xfId="48" applyNumberFormat="1" applyFont="1" applyFill="1" applyAlignment="1">
      <alignment horizontal="right" vertical="center"/>
    </xf>
    <xf numFmtId="0" fontId="6" fillId="0" borderId="15" xfId="0" applyFont="1" applyBorder="1" applyAlignment="1" quotePrefix="1">
      <alignment horizontal="right" vertical="center"/>
    </xf>
    <xf numFmtId="38" fontId="6" fillId="0" borderId="0" xfId="0" applyNumberFormat="1" applyFont="1" applyAlignment="1" quotePrefix="1">
      <alignment horizontal="right" vertical="center"/>
    </xf>
    <xf numFmtId="188" fontId="6" fillId="0" borderId="0" xfId="48" applyNumberFormat="1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183" fontId="12" fillId="0" borderId="0" xfId="48" applyNumberFormat="1" applyFont="1" applyBorder="1" applyAlignment="1">
      <alignment horizontal="right"/>
    </xf>
    <xf numFmtId="183" fontId="6" fillId="0" borderId="11" xfId="48" applyNumberFormat="1" applyFont="1" applyFill="1" applyBorder="1" applyAlignment="1">
      <alignment horizontal="right"/>
    </xf>
    <xf numFmtId="191" fontId="6" fillId="0" borderId="0" xfId="50" applyNumberFormat="1" applyFont="1" applyAlignment="1">
      <alignment horizontal="right" vertical="center"/>
    </xf>
    <xf numFmtId="187" fontId="6" fillId="0" borderId="22" xfId="48" applyNumberFormat="1" applyFont="1" applyFill="1" applyBorder="1" applyAlignment="1">
      <alignment vertical="center"/>
    </xf>
    <xf numFmtId="187" fontId="6" fillId="0" borderId="0" xfId="48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/>
    </xf>
    <xf numFmtId="38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38" fontId="0" fillId="0" borderId="0" xfId="48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 quotePrefix="1">
      <alignment/>
    </xf>
    <xf numFmtId="38" fontId="101" fillId="0" borderId="0" xfId="48" applyFont="1" applyBorder="1" applyAlignment="1">
      <alignment/>
    </xf>
    <xf numFmtId="176" fontId="101" fillId="0" borderId="0" xfId="0" applyNumberFormat="1" applyFont="1" applyBorder="1" applyAlignment="1">
      <alignment/>
    </xf>
    <xf numFmtId="0" fontId="102" fillId="0" borderId="0" xfId="0" applyFont="1" applyBorder="1" applyAlignment="1">
      <alignment horizontal="right"/>
    </xf>
    <xf numFmtId="38" fontId="101" fillId="0" borderId="0" xfId="48" applyNumberFormat="1" applyFont="1" applyBorder="1" applyAlignment="1">
      <alignment/>
    </xf>
    <xf numFmtId="38" fontId="101" fillId="0" borderId="0" xfId="48" applyFont="1" applyBorder="1" applyAlignment="1">
      <alignment horizontal="right"/>
    </xf>
    <xf numFmtId="176" fontId="101" fillId="0" borderId="0" xfId="0" applyNumberFormat="1" applyFont="1" applyFill="1" applyBorder="1" applyAlignment="1">
      <alignment horizontal="right"/>
    </xf>
    <xf numFmtId="176" fontId="101" fillId="0" borderId="0" xfId="0" applyNumberFormat="1" applyFont="1" applyFill="1" applyBorder="1" applyAlignment="1">
      <alignment/>
    </xf>
    <xf numFmtId="38" fontId="101" fillId="0" borderId="0" xfId="48" applyFont="1" applyFill="1" applyBorder="1" applyAlignment="1">
      <alignment/>
    </xf>
    <xf numFmtId="0" fontId="101" fillId="0" borderId="0" xfId="0" applyFont="1" applyFill="1" applyBorder="1" applyAlignment="1">
      <alignment/>
    </xf>
    <xf numFmtId="198" fontId="101" fillId="0" borderId="0" xfId="0" applyNumberFormat="1" applyFont="1" applyBorder="1" applyAlignment="1">
      <alignment/>
    </xf>
    <xf numFmtId="0" fontId="101" fillId="0" borderId="0" xfId="0" applyFont="1" applyBorder="1" applyAlignment="1">
      <alignment horizontal="right"/>
    </xf>
    <xf numFmtId="198" fontId="101" fillId="0" borderId="0" xfId="0" applyNumberFormat="1" applyFont="1" applyFill="1" applyBorder="1" applyAlignment="1">
      <alignment/>
    </xf>
    <xf numFmtId="3" fontId="101" fillId="0" borderId="0" xfId="0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200" fontId="101" fillId="0" borderId="0" xfId="48" applyNumberFormat="1" applyFont="1" applyFill="1" applyBorder="1" applyAlignment="1">
      <alignment/>
    </xf>
    <xf numFmtId="200" fontId="101" fillId="0" borderId="0" xfId="48" applyNumberFormat="1" applyFont="1" applyBorder="1" applyAlignment="1">
      <alignment/>
    </xf>
    <xf numFmtId="200" fontId="101" fillId="0" borderId="0" xfId="0" applyNumberFormat="1" applyFont="1" applyBorder="1" applyAlignment="1">
      <alignment/>
    </xf>
    <xf numFmtId="38" fontId="0" fillId="0" borderId="0" xfId="48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201" fontId="31" fillId="0" borderId="13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/>
    </xf>
    <xf numFmtId="201" fontId="31" fillId="0" borderId="13" xfId="0" applyNumberFormat="1" applyFont="1" applyBorder="1" applyAlignment="1">
      <alignment horizontal="center" vertical="center"/>
    </xf>
    <xf numFmtId="201" fontId="31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Border="1" applyAlignment="1">
      <alignment/>
    </xf>
    <xf numFmtId="0" fontId="101" fillId="0" borderId="13" xfId="0" applyFont="1" applyFill="1" applyBorder="1" applyAlignment="1">
      <alignment/>
    </xf>
    <xf numFmtId="176" fontId="101" fillId="0" borderId="13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shrinkToFit="1"/>
    </xf>
    <xf numFmtId="38" fontId="0" fillId="0" borderId="0" xfId="48" applyFont="1" applyBorder="1" applyAlignment="1">
      <alignment horizontal="right"/>
    </xf>
    <xf numFmtId="38" fontId="40" fillId="0" borderId="0" xfId="48" applyFont="1" applyBorder="1" applyAlignment="1">
      <alignment horizontal="right"/>
    </xf>
    <xf numFmtId="203" fontId="0" fillId="0" borderId="0" xfId="48" applyNumberFormat="1" applyFont="1" applyBorder="1" applyAlignment="1">
      <alignment horizontal="right"/>
    </xf>
    <xf numFmtId="0" fontId="40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13" xfId="0" applyFill="1" applyBorder="1" applyAlignment="1">
      <alignment/>
    </xf>
    <xf numFmtId="0" fontId="17" fillId="0" borderId="0" xfId="0" applyFont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right"/>
    </xf>
    <xf numFmtId="0" fontId="101" fillId="0" borderId="0" xfId="0" applyFont="1" applyFill="1" applyAlignment="1" quotePrefix="1">
      <alignment horizontal="right"/>
    </xf>
    <xf numFmtId="176" fontId="101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shrinkToFit="1"/>
    </xf>
    <xf numFmtId="0" fontId="101" fillId="0" borderId="0" xfId="0" applyFont="1" applyFill="1" applyBorder="1" applyAlignment="1">
      <alignment shrinkToFit="1"/>
    </xf>
    <xf numFmtId="0" fontId="101" fillId="0" borderId="0" xfId="0" applyFont="1" applyFill="1" applyBorder="1" applyAlignment="1">
      <alignment horizontal="right"/>
    </xf>
    <xf numFmtId="0" fontId="101" fillId="0" borderId="0" xfId="0" applyFont="1" applyFill="1" applyBorder="1" applyAlignment="1">
      <alignment horizontal="left"/>
    </xf>
    <xf numFmtId="38" fontId="101" fillId="0" borderId="0" xfId="48" applyFont="1" applyFill="1" applyBorder="1" applyAlignment="1">
      <alignment horizontal="right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38" fontId="103" fillId="0" borderId="0" xfId="48" applyFont="1" applyFill="1" applyBorder="1" applyAlignment="1">
      <alignment/>
    </xf>
    <xf numFmtId="0" fontId="103" fillId="0" borderId="0" xfId="0" applyFont="1" applyFill="1" applyBorder="1" applyAlignment="1" quotePrefix="1">
      <alignment/>
    </xf>
    <xf numFmtId="0" fontId="104" fillId="0" borderId="0" xfId="0" applyFont="1" applyFill="1" applyBorder="1" applyAlignment="1">
      <alignment horizontal="center"/>
    </xf>
    <xf numFmtId="38" fontId="104" fillId="0" borderId="0" xfId="48" applyFont="1" applyFill="1" applyBorder="1" applyAlignment="1">
      <alignment horizontal="right"/>
    </xf>
    <xf numFmtId="203" fontId="101" fillId="0" borderId="0" xfId="48" applyNumberFormat="1" applyFont="1" applyFill="1" applyBorder="1" applyAlignment="1">
      <alignment horizontal="right"/>
    </xf>
    <xf numFmtId="0" fontId="101" fillId="0" borderId="0" xfId="0" applyFont="1" applyFill="1" applyAlignment="1">
      <alignment vertical="center"/>
    </xf>
    <xf numFmtId="0" fontId="105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182" fontId="106" fillId="0" borderId="0" xfId="0" applyNumberFormat="1" applyFont="1" applyFill="1" applyBorder="1" applyAlignment="1">
      <alignment/>
    </xf>
    <xf numFmtId="182" fontId="106" fillId="0" borderId="0" xfId="48" applyNumberFormat="1" applyFont="1" applyFill="1" applyBorder="1" applyAlignment="1">
      <alignment/>
    </xf>
    <xf numFmtId="0" fontId="106" fillId="0" borderId="0" xfId="0" applyFont="1" applyFill="1" applyBorder="1" applyAlignment="1" quotePrefix="1">
      <alignment horizontal="center"/>
    </xf>
    <xf numFmtId="0" fontId="101" fillId="0" borderId="0" xfId="0" applyFont="1" applyFill="1" applyBorder="1" applyAlignment="1" quotePrefix="1">
      <alignment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38" fontId="106" fillId="0" borderId="0" xfId="48" applyFont="1" applyFill="1" applyBorder="1" applyAlignment="1">
      <alignment/>
    </xf>
    <xf numFmtId="187" fontId="106" fillId="0" borderId="0" xfId="0" applyNumberFormat="1" applyFont="1" applyFill="1" applyBorder="1" applyAlignment="1">
      <alignment/>
    </xf>
    <xf numFmtId="187" fontId="101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shrinkToFit="1"/>
    </xf>
    <xf numFmtId="0" fontId="106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top"/>
    </xf>
    <xf numFmtId="191" fontId="6" fillId="0" borderId="0" xfId="50" applyNumberFormat="1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19" xfId="48" applyFont="1" applyBorder="1" applyAlignment="1">
      <alignment vertical="center"/>
    </xf>
    <xf numFmtId="193" fontId="6" fillId="0" borderId="0" xfId="48" applyNumberFormat="1" applyFont="1" applyBorder="1" applyAlignment="1">
      <alignment vertical="center"/>
    </xf>
    <xf numFmtId="193" fontId="6" fillId="0" borderId="0" xfId="48" applyNumberFormat="1" applyFont="1" applyBorder="1" applyAlignment="1">
      <alignment horizontal="right" vertical="center"/>
    </xf>
    <xf numFmtId="38" fontId="6" fillId="0" borderId="16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21" xfId="48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/>
    </xf>
    <xf numFmtId="187" fontId="6" fillId="0" borderId="12" xfId="48" applyNumberFormat="1" applyFont="1" applyFill="1" applyBorder="1" applyAlignment="1">
      <alignment horizontal="right" vertical="center" wrapText="1"/>
    </xf>
    <xf numFmtId="187" fontId="6" fillId="0" borderId="0" xfId="48" applyNumberFormat="1" applyFont="1" applyFill="1" applyBorder="1" applyAlignment="1">
      <alignment horizontal="right" vertical="center" wrapText="1"/>
    </xf>
    <xf numFmtId="187" fontId="6" fillId="0" borderId="21" xfId="48" applyNumberFormat="1" applyFont="1" applyFill="1" applyBorder="1" applyAlignment="1">
      <alignment horizontal="right" vertical="center" wrapText="1"/>
    </xf>
    <xf numFmtId="38" fontId="8" fillId="0" borderId="0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vertical="center"/>
    </xf>
    <xf numFmtId="187" fontId="6" fillId="0" borderId="12" xfId="48" applyNumberFormat="1" applyFont="1" applyFill="1" applyBorder="1" applyAlignment="1">
      <alignment vertical="center"/>
    </xf>
    <xf numFmtId="187" fontId="6" fillId="0" borderId="15" xfId="48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8" fillId="0" borderId="11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187" fontId="6" fillId="0" borderId="30" xfId="48" applyNumberFormat="1" applyFont="1" applyFill="1" applyBorder="1" applyAlignment="1">
      <alignment vertical="center"/>
    </xf>
    <xf numFmtId="187" fontId="6" fillId="0" borderId="16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179" fontId="6" fillId="0" borderId="0" xfId="48" applyNumberFormat="1" applyFont="1" applyFill="1" applyBorder="1" applyAlignment="1" quotePrefix="1">
      <alignment horizontal="right" vertical="center"/>
    </xf>
    <xf numFmtId="0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8" fillId="0" borderId="0" xfId="48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7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4" xfId="0" applyFont="1" applyFill="1" applyBorder="1" applyAlignment="1" quotePrefix="1">
      <alignment horizontal="left" vertical="center"/>
    </xf>
    <xf numFmtId="0" fontId="4" fillId="0" borderId="28" xfId="0" applyFont="1" applyFill="1" applyBorder="1" applyAlignment="1" quotePrefix="1">
      <alignment horizontal="left" vertical="center"/>
    </xf>
    <xf numFmtId="0" fontId="4" fillId="0" borderId="28" xfId="0" applyFont="1" applyFill="1" applyBorder="1" applyAlignment="1" quotePrefix="1">
      <alignment horizontal="right" vertical="center"/>
    </xf>
    <xf numFmtId="193" fontId="6" fillId="0" borderId="0" xfId="48" applyNumberFormat="1" applyFont="1" applyFill="1" applyBorder="1" applyAlignment="1">
      <alignment horizontal="right" vertical="center"/>
    </xf>
    <xf numFmtId="185" fontId="6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8" fontId="6" fillId="0" borderId="0" xfId="50" applyNumberFormat="1" applyFont="1" applyAlignment="1" quotePrefix="1">
      <alignment horizontal="right" vertical="center"/>
    </xf>
    <xf numFmtId="187" fontId="6" fillId="0" borderId="23" xfId="48" applyNumberFormat="1" applyFont="1" applyFill="1" applyBorder="1" applyAlignment="1">
      <alignment vertical="center"/>
    </xf>
    <xf numFmtId="187" fontId="6" fillId="0" borderId="11" xfId="48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41" xfId="48" applyFont="1" applyBorder="1" applyAlignment="1">
      <alignment horizontal="center" vertical="center"/>
    </xf>
    <xf numFmtId="38" fontId="6" fillId="0" borderId="42" xfId="48" applyFont="1" applyBorder="1" applyAlignment="1">
      <alignment horizontal="center" vertical="center"/>
    </xf>
    <xf numFmtId="38" fontId="6" fillId="0" borderId="43" xfId="48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6" fillId="0" borderId="46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8" fontId="16" fillId="0" borderId="17" xfId="50" applyFont="1" applyBorder="1" applyAlignment="1">
      <alignment horizontal="center"/>
    </xf>
    <xf numFmtId="38" fontId="16" fillId="0" borderId="40" xfId="50" applyFont="1" applyBorder="1" applyAlignment="1">
      <alignment horizontal="center"/>
    </xf>
    <xf numFmtId="38" fontId="16" fillId="0" borderId="18" xfId="50" applyFont="1" applyBorder="1" applyAlignment="1">
      <alignment horizontal="center"/>
    </xf>
    <xf numFmtId="38" fontId="0" fillId="0" borderId="14" xfId="50" applyFont="1" applyBorder="1" applyAlignment="1">
      <alignment horizontal="center"/>
    </xf>
    <xf numFmtId="38" fontId="0" fillId="0" borderId="29" xfId="50" applyFont="1" applyBorder="1" applyAlignment="1">
      <alignment horizontal="center"/>
    </xf>
    <xf numFmtId="38" fontId="0" fillId="0" borderId="31" xfId="50" applyFont="1" applyBorder="1" applyAlignment="1">
      <alignment horizontal="center"/>
    </xf>
    <xf numFmtId="38" fontId="0" fillId="0" borderId="49" xfId="50" applyFont="1" applyBorder="1" applyAlignment="1">
      <alignment horizontal="center"/>
    </xf>
    <xf numFmtId="38" fontId="0" fillId="0" borderId="32" xfId="50" applyFont="1" applyBorder="1" applyAlignment="1">
      <alignment horizontal="center"/>
    </xf>
    <xf numFmtId="38" fontId="0" fillId="0" borderId="17" xfId="50" applyFont="1" applyBorder="1" applyAlignment="1">
      <alignment horizontal="center" vertical="center"/>
    </xf>
    <xf numFmtId="38" fontId="0" fillId="0" borderId="18" xfId="5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4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45282"/>
        <c:axId val="43236755"/>
      </c:lineChart>
      <c:catAx>
        <c:axId val="6645282"/>
        <c:scaling>
          <c:orientation val="minMax"/>
        </c:scaling>
        <c:axPos val="b"/>
        <c:delete val="1"/>
        <c:majorTickMark val="out"/>
        <c:minorTickMark val="none"/>
        <c:tickLblPos val="nextTo"/>
        <c:crossAx val="43236755"/>
        <c:crosses val="autoZero"/>
        <c:auto val="1"/>
        <c:lblOffset val="100"/>
        <c:tickLblSkip val="1"/>
        <c:noMultiLvlLbl val="0"/>
      </c:catAx>
      <c:valAx>
        <c:axId val="43236755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4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55"/>
          <c:w val="0.97475"/>
          <c:h val="0.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'中学校・ｸﾞﾗﾌ'!$O$34:$O$63</c:f>
              <c:strCache/>
            </c:strRef>
          </c:cat>
          <c:val>
            <c:numRef>
              <c:f>'中学校・ｸﾞﾗﾌ'!$P$34:$P$63</c:f>
              <c:numCache/>
            </c:numRef>
          </c:val>
        </c:ser>
        <c:gapWidth val="25"/>
        <c:axId val="30422298"/>
        <c:axId val="56349387"/>
      </c:barChart>
      <c:lineChart>
        <c:grouping val="standard"/>
        <c:varyColors val="0"/>
        <c:ser>
          <c:idx val="0"/>
          <c:order val="1"/>
          <c:tx>
            <c:strRef>
              <c:f>'中学校・ｸﾞﾗﾌ'!$Q$33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'中学校・ｸﾞﾗﾌ'!$O$34:$O$63</c:f>
              <c:strCache/>
            </c:strRef>
          </c:cat>
          <c:val>
            <c:numRef>
              <c:f>'中学校・ｸﾞﾗﾌ'!$Q$34:$Q$63</c:f>
              <c:numCache/>
            </c:numRef>
          </c:val>
          <c:smooth val="0"/>
        </c:ser>
        <c:axId val="30422298"/>
        <c:axId val="56349387"/>
      </c:lineChart>
      <c:lineChart>
        <c:grouping val="standard"/>
        <c:varyColors val="0"/>
        <c:ser>
          <c:idx val="2"/>
          <c:order val="2"/>
          <c:tx>
            <c:strRef>
              <c:f>'中学校・ｸﾞﾗﾌ'!$R$33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'中学校・ｸﾞﾗﾌ'!$O$34:$O$63</c:f>
              <c:strCache/>
            </c:strRef>
          </c:cat>
          <c:val>
            <c:numRef>
              <c:f>'中学校・ｸﾞﾗﾌ'!$R$34:$R$63</c:f>
              <c:numCache/>
            </c:numRef>
          </c:val>
          <c:smooth val="0"/>
        </c:ser>
        <c:axId val="57798452"/>
        <c:axId val="6177429"/>
      </c:lineChart>
      <c:catAx>
        <c:axId val="30422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49387"/>
        <c:crosses val="autoZero"/>
        <c:auto val="0"/>
        <c:lblOffset val="100"/>
        <c:tickLblSkip val="1"/>
        <c:noMultiLvlLbl val="0"/>
      </c:catAx>
      <c:valAx>
        <c:axId val="5634938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298"/>
        <c:crossesAt val="1"/>
        <c:crossBetween val="between"/>
        <c:dispUnits/>
        <c:majorUnit val="1000"/>
        <c:minorUnit val="1000"/>
      </c:valAx>
      <c:catAx>
        <c:axId val="57798452"/>
        <c:scaling>
          <c:orientation val="minMax"/>
        </c:scaling>
        <c:axPos val="b"/>
        <c:delete val="1"/>
        <c:majorTickMark val="out"/>
        <c:minorTickMark val="none"/>
        <c:tickLblPos val="nextTo"/>
        <c:crossAx val="6177429"/>
        <c:crosses val="autoZero"/>
        <c:auto val="0"/>
        <c:lblOffset val="100"/>
        <c:tickLblSkip val="1"/>
        <c:noMultiLvlLbl val="0"/>
      </c:catAx>
      <c:valAx>
        <c:axId val="6177429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8452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1"/>
          <c:w val="0.9557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'!$C$34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(63.7)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(54.5)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(51.6)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(57.1)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(41.5)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'!$C$35:$C$44</c:f>
              <c:numCache>
                <c:ptCount val="10"/>
                <c:pt idx="0">
                  <c:v>931</c:v>
                </c:pt>
                <c:pt idx="1">
                  <c:v>747</c:v>
                </c:pt>
                <c:pt idx="2">
                  <c:v>593</c:v>
                </c:pt>
                <c:pt idx="3">
                  <c:v>518</c:v>
                </c:pt>
                <c:pt idx="4">
                  <c:v>575</c:v>
                </c:pt>
                <c:pt idx="5">
                  <c:v>622</c:v>
                </c:pt>
                <c:pt idx="6">
                  <c:v>513</c:v>
                </c:pt>
                <c:pt idx="7">
                  <c:v>399</c:v>
                </c:pt>
                <c:pt idx="8">
                  <c:v>342</c:v>
                </c:pt>
                <c:pt idx="9">
                  <c:v>372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'!$D$34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17375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'!$N$35:$N$43</c:f>
              <c:strCache>
                <c:ptCount val="9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</c:strCache>
            </c:strRef>
          </c:cat>
          <c:val>
            <c:numRef>
              <c:f>'[2]図３－１，３－２ '!$D$35:$D$44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'!$E$34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(35.4)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(39.5)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(38.3)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(47.5)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'!$E$35:$E$44</c:f>
              <c:numCache>
                <c:ptCount val="10"/>
                <c:pt idx="0">
                  <c:v>426</c:v>
                </c:pt>
                <c:pt idx="1">
                  <c:v>452</c:v>
                </c:pt>
                <c:pt idx="2">
                  <c:v>397</c:v>
                </c:pt>
                <c:pt idx="3">
                  <c:v>397</c:v>
                </c:pt>
                <c:pt idx="4">
                  <c:v>422</c:v>
                </c:pt>
                <c:pt idx="5">
                  <c:v>417</c:v>
                </c:pt>
                <c:pt idx="6">
                  <c:v>450</c:v>
                </c:pt>
                <c:pt idx="7">
                  <c:v>439</c:v>
                </c:pt>
                <c:pt idx="8">
                  <c:v>400</c:v>
                </c:pt>
                <c:pt idx="9">
                  <c:v>417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'!$F$34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(9.4)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'!$F$35:$F$44</c:f>
              <c:numCache>
                <c:ptCount val="10"/>
                <c:pt idx="0">
                  <c:v>99</c:v>
                </c:pt>
                <c:pt idx="1">
                  <c:v>77</c:v>
                </c:pt>
                <c:pt idx="2">
                  <c:v>97</c:v>
                </c:pt>
                <c:pt idx="3">
                  <c:v>89</c:v>
                </c:pt>
                <c:pt idx="4">
                  <c:v>91</c:v>
                </c:pt>
                <c:pt idx="5">
                  <c:v>48</c:v>
                </c:pt>
                <c:pt idx="6">
                  <c:v>64</c:v>
                </c:pt>
                <c:pt idx="7">
                  <c:v>87</c:v>
                </c:pt>
                <c:pt idx="8">
                  <c:v>72</c:v>
                </c:pt>
                <c:pt idx="9">
                  <c:v>108</c:v>
                </c:pt>
              </c:numCache>
            </c:numRef>
          </c:val>
        </c:ser>
        <c:overlap val="100"/>
        <c:gapWidth val="37"/>
        <c:axId val="16569134"/>
        <c:axId val="4916543"/>
      </c:barChart>
      <c:catAx>
        <c:axId val="165691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916543"/>
        <c:crosses val="autoZero"/>
        <c:auto val="0"/>
        <c:lblOffset val="0"/>
        <c:tickLblSkip val="1"/>
        <c:tickMarkSkip val="3"/>
        <c:noMultiLvlLbl val="0"/>
      </c:catAx>
      <c:valAx>
        <c:axId val="4916543"/>
        <c:scaling>
          <c:orientation val="minMax"/>
          <c:max val="17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69134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32"/>
          <c:w val="0.14075"/>
          <c:h val="0.225"/>
        </c:manualLayout>
      </c:layout>
      <c:overlay val="0"/>
      <c:spPr>
        <a:solidFill>
          <a:srgbClr val="FFFFFF"/>
        </a:solidFill>
        <a:ln w="12700">
          <a:solidFill>
            <a:srgbClr val="6633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175"/>
          <c:w val="0.95575"/>
          <c:h val="0.9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'!$I$21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(21.1)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(16.3)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(18.2)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(15.5)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(15.0)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'!$I$35:$I$44</c:f>
              <c:numCache>
                <c:ptCount val="10"/>
                <c:pt idx="0">
                  <c:v>696</c:v>
                </c:pt>
                <c:pt idx="1">
                  <c:v>644</c:v>
                </c:pt>
                <c:pt idx="2">
                  <c:v>560</c:v>
                </c:pt>
                <c:pt idx="3">
                  <c:v>403</c:v>
                </c:pt>
                <c:pt idx="4">
                  <c:v>450</c:v>
                </c:pt>
                <c:pt idx="5">
                  <c:v>397</c:v>
                </c:pt>
                <c:pt idx="6">
                  <c:v>403</c:v>
                </c:pt>
                <c:pt idx="7">
                  <c:v>342</c:v>
                </c:pt>
                <c:pt idx="8">
                  <c:v>339</c:v>
                </c:pt>
                <c:pt idx="9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'!$J$21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'!$J$35:$J$44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'!$K$21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(76.1)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(81.4)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(83.2)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'!$K$35:$K$44</c:f>
              <c:numCache>
                <c:ptCount val="10"/>
                <c:pt idx="0">
                  <c:v>2262</c:v>
                </c:pt>
                <c:pt idx="1">
                  <c:v>2068</c:v>
                </c:pt>
                <c:pt idx="2">
                  <c:v>2015</c:v>
                </c:pt>
                <c:pt idx="3">
                  <c:v>2015</c:v>
                </c:pt>
                <c:pt idx="4">
                  <c:v>1938</c:v>
                </c:pt>
                <c:pt idx="5">
                  <c:v>2097</c:v>
                </c:pt>
                <c:pt idx="6">
                  <c:v>2203</c:v>
                </c:pt>
                <c:pt idx="7">
                  <c:v>2123</c:v>
                </c:pt>
                <c:pt idx="8">
                  <c:v>2022</c:v>
                </c:pt>
                <c:pt idx="9">
                  <c:v>1991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'!$L$21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'!$L$35:$L$44</c:f>
              <c:numCache>
                <c:ptCount val="10"/>
                <c:pt idx="0">
                  <c:v>89</c:v>
                </c:pt>
                <c:pt idx="1">
                  <c:v>74</c:v>
                </c:pt>
                <c:pt idx="2">
                  <c:v>74</c:v>
                </c:pt>
                <c:pt idx="3">
                  <c:v>55</c:v>
                </c:pt>
                <c:pt idx="4">
                  <c:v>81</c:v>
                </c:pt>
                <c:pt idx="5">
                  <c:v>59</c:v>
                </c:pt>
                <c:pt idx="6">
                  <c:v>71</c:v>
                </c:pt>
                <c:pt idx="7">
                  <c:v>87</c:v>
                </c:pt>
                <c:pt idx="8">
                  <c:v>94</c:v>
                </c:pt>
                <c:pt idx="9">
                  <c:v>103</c:v>
                </c:pt>
              </c:numCache>
            </c:numRef>
          </c:val>
        </c:ser>
        <c:overlap val="100"/>
        <c:gapWidth val="28"/>
        <c:axId val="11807496"/>
        <c:axId val="1938633"/>
      </c:barChart>
      <c:catAx>
        <c:axId val="118074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8633"/>
        <c:crosses val="autoZero"/>
        <c:auto val="1"/>
        <c:lblOffset val="100"/>
        <c:tickLblSkip val="1"/>
        <c:noMultiLvlLbl val="0"/>
      </c:catAx>
      <c:valAx>
        <c:axId val="19386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074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975"/>
          <c:w val="0.13175"/>
          <c:h val="0.2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175"/>
          <c:w val="0.9345"/>
          <c:h val="0.95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'!$I$21</c:f>
              <c:strCache>
                <c:ptCount val="1"/>
                <c:pt idx="0">
                  <c:v>病気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(21.1)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(16.3)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(18.2)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(15.5)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(15.0)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'!$I$35:$I$44</c:f>
              <c:numCache>
                <c:ptCount val="10"/>
                <c:pt idx="0">
                  <c:v>696</c:v>
                </c:pt>
                <c:pt idx="1">
                  <c:v>644</c:v>
                </c:pt>
                <c:pt idx="2">
                  <c:v>560</c:v>
                </c:pt>
                <c:pt idx="3">
                  <c:v>403</c:v>
                </c:pt>
                <c:pt idx="4">
                  <c:v>450</c:v>
                </c:pt>
                <c:pt idx="5">
                  <c:v>397</c:v>
                </c:pt>
                <c:pt idx="6">
                  <c:v>403</c:v>
                </c:pt>
                <c:pt idx="7">
                  <c:v>342</c:v>
                </c:pt>
                <c:pt idx="8">
                  <c:v>339</c:v>
                </c:pt>
                <c:pt idx="9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'!$J$21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'!$J$35:$J$44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'!$K$21</c:f>
              <c:strCache>
                <c:ptCount val="1"/>
                <c:pt idx="0">
                  <c:v>不登校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(76.1)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(81.4)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(83.2)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'!$K$35:$K$44</c:f>
              <c:numCache>
                <c:ptCount val="10"/>
                <c:pt idx="0">
                  <c:v>2262</c:v>
                </c:pt>
                <c:pt idx="1">
                  <c:v>2068</c:v>
                </c:pt>
                <c:pt idx="2">
                  <c:v>2015</c:v>
                </c:pt>
                <c:pt idx="3">
                  <c:v>2015</c:v>
                </c:pt>
                <c:pt idx="4">
                  <c:v>1938</c:v>
                </c:pt>
                <c:pt idx="5">
                  <c:v>2097</c:v>
                </c:pt>
                <c:pt idx="6">
                  <c:v>2203</c:v>
                </c:pt>
                <c:pt idx="7">
                  <c:v>2123</c:v>
                </c:pt>
                <c:pt idx="8">
                  <c:v>2022</c:v>
                </c:pt>
                <c:pt idx="9">
                  <c:v>1991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'!$L$21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'!$L$35:$L$44</c:f>
              <c:numCache>
                <c:ptCount val="10"/>
                <c:pt idx="0">
                  <c:v>89</c:v>
                </c:pt>
                <c:pt idx="1">
                  <c:v>74</c:v>
                </c:pt>
                <c:pt idx="2">
                  <c:v>74</c:v>
                </c:pt>
                <c:pt idx="3">
                  <c:v>55</c:v>
                </c:pt>
                <c:pt idx="4">
                  <c:v>81</c:v>
                </c:pt>
                <c:pt idx="5">
                  <c:v>59</c:v>
                </c:pt>
                <c:pt idx="6">
                  <c:v>71</c:v>
                </c:pt>
                <c:pt idx="7">
                  <c:v>87</c:v>
                </c:pt>
                <c:pt idx="8">
                  <c:v>94</c:v>
                </c:pt>
                <c:pt idx="9">
                  <c:v>103</c:v>
                </c:pt>
              </c:numCache>
            </c:numRef>
          </c:val>
        </c:ser>
        <c:overlap val="100"/>
        <c:gapWidth val="28"/>
        <c:axId val="43393218"/>
        <c:axId val="57494323"/>
      </c:barChart>
      <c:catAx>
        <c:axId val="433932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4323"/>
        <c:crosses val="autoZero"/>
        <c:auto val="1"/>
        <c:lblOffset val="100"/>
        <c:tickLblSkip val="1"/>
        <c:noMultiLvlLbl val="0"/>
      </c:catAx>
      <c:valAx>
        <c:axId val="574943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932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975"/>
          <c:w val="0.13175"/>
          <c:h val="0.2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1"/>
          <c:w val="0.9557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'!$C$34</c:f>
              <c:strCache>
                <c:ptCount val="1"/>
                <c:pt idx="0">
                  <c:v>病気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(63.7)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(54.5)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(51.6)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(57.1)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(41.5)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'!$C$35:$C$44</c:f>
              <c:numCache>
                <c:ptCount val="10"/>
                <c:pt idx="0">
                  <c:v>931</c:v>
                </c:pt>
                <c:pt idx="1">
                  <c:v>747</c:v>
                </c:pt>
                <c:pt idx="2">
                  <c:v>593</c:v>
                </c:pt>
                <c:pt idx="3">
                  <c:v>518</c:v>
                </c:pt>
                <c:pt idx="4">
                  <c:v>575</c:v>
                </c:pt>
                <c:pt idx="5">
                  <c:v>622</c:v>
                </c:pt>
                <c:pt idx="6">
                  <c:v>513</c:v>
                </c:pt>
                <c:pt idx="7">
                  <c:v>399</c:v>
                </c:pt>
                <c:pt idx="8">
                  <c:v>342</c:v>
                </c:pt>
                <c:pt idx="9">
                  <c:v>372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'!$D$34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17375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'!$N$35:$N$43</c:f>
              <c:strCache>
                <c:ptCount val="9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</c:strCache>
            </c:strRef>
          </c:cat>
          <c:val>
            <c:numRef>
              <c:f>'[2]図３－１，３－２ '!$D$35:$D$44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'!$E$34</c:f>
              <c:strCache>
                <c:ptCount val="1"/>
                <c:pt idx="0">
                  <c:v>不登校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(35.4)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(39.5)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(38.3)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(47.5)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'!$E$35:$E$44</c:f>
              <c:numCache>
                <c:ptCount val="10"/>
                <c:pt idx="0">
                  <c:v>426</c:v>
                </c:pt>
                <c:pt idx="1">
                  <c:v>452</c:v>
                </c:pt>
                <c:pt idx="2">
                  <c:v>397</c:v>
                </c:pt>
                <c:pt idx="3">
                  <c:v>397</c:v>
                </c:pt>
                <c:pt idx="4">
                  <c:v>422</c:v>
                </c:pt>
                <c:pt idx="5">
                  <c:v>417</c:v>
                </c:pt>
                <c:pt idx="6">
                  <c:v>450</c:v>
                </c:pt>
                <c:pt idx="7">
                  <c:v>439</c:v>
                </c:pt>
                <c:pt idx="8">
                  <c:v>400</c:v>
                </c:pt>
                <c:pt idx="9">
                  <c:v>417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'!$F$34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(9.4)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'!$F$35:$F$44</c:f>
              <c:numCache>
                <c:ptCount val="10"/>
                <c:pt idx="0">
                  <c:v>99</c:v>
                </c:pt>
                <c:pt idx="1">
                  <c:v>77</c:v>
                </c:pt>
                <c:pt idx="2">
                  <c:v>97</c:v>
                </c:pt>
                <c:pt idx="3">
                  <c:v>89</c:v>
                </c:pt>
                <c:pt idx="4">
                  <c:v>91</c:v>
                </c:pt>
                <c:pt idx="5">
                  <c:v>48</c:v>
                </c:pt>
                <c:pt idx="6">
                  <c:v>64</c:v>
                </c:pt>
                <c:pt idx="7">
                  <c:v>87</c:v>
                </c:pt>
                <c:pt idx="8">
                  <c:v>72</c:v>
                </c:pt>
                <c:pt idx="9">
                  <c:v>108</c:v>
                </c:pt>
              </c:numCache>
            </c:numRef>
          </c:val>
        </c:ser>
        <c:overlap val="100"/>
        <c:gapWidth val="37"/>
        <c:axId val="55950940"/>
        <c:axId val="35086973"/>
      </c:barChart>
      <c:catAx>
        <c:axId val="559509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086973"/>
        <c:crosses val="autoZero"/>
        <c:auto val="0"/>
        <c:lblOffset val="0"/>
        <c:tickLblSkip val="1"/>
        <c:tickMarkSkip val="3"/>
        <c:noMultiLvlLbl val="0"/>
      </c:catAx>
      <c:valAx>
        <c:axId val="35086973"/>
        <c:scaling>
          <c:orientation val="minMax"/>
          <c:max val="17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50940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32"/>
          <c:w val="0.14075"/>
          <c:h val="0.225"/>
        </c:manualLayout>
      </c:layout>
      <c:overlay val="0"/>
      <c:spPr>
        <a:solidFill>
          <a:srgbClr val="FFFFFF"/>
        </a:solidFill>
        <a:ln w="12700">
          <a:solidFill>
            <a:srgbClr val="6633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25"/>
          <c:y val="0.20875"/>
          <c:w val="0.74775"/>
          <c:h val="0.788"/>
        </c:manualLayout>
      </c:layout>
      <c:pieChart>
        <c:varyColors val="1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普通科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43,998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73.0%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工業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5,069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8.4%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商業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3,803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総合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2,608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4.3%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農業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2,069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3.4%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家庭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605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水産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530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看護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1,381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福祉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'高校ｸﾞﾗﾌ'!$A$56:$A$65</c:f>
              <c:strCache/>
            </c:strRef>
          </c:cat>
          <c:val>
            <c:numRef>
              <c:f>'高校ｸﾞﾗﾌ'!$D$56:$D$65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25525"/>
          <c:w val="0.72025"/>
          <c:h val="0.73075"/>
        </c:manualLayout>
      </c:layout>
      <c:pieChart>
        <c:varyColors val="1"/>
        <c:ser>
          <c:idx val="0"/>
          <c:order val="0"/>
          <c:spPr>
            <a:solidFill>
              <a:srgbClr val="E6B9B8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普通科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1,848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85.4%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工業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317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14.6%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'高校ｸﾞﾗﾌ'!$G$56:$G$58</c:f>
              <c:strCache/>
            </c:strRef>
          </c:cat>
          <c:val>
            <c:numRef>
              <c:f>'高校ｸﾞﾗﾌ'!$H$56:$H$58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3"/>
          <c:w val="0.92075"/>
          <c:h val="0.90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'高校ｸﾞﾗﾌ'!$L$4:$L$33</c:f>
              <c:strCache/>
            </c:strRef>
          </c:cat>
          <c:val>
            <c:numRef>
              <c:f>'高校ｸﾞﾗﾌ'!$N$4:$N$33</c:f>
              <c:numCache/>
            </c:numRef>
          </c:val>
        </c:ser>
        <c:ser>
          <c:idx val="0"/>
          <c:order val="1"/>
          <c:tx>
            <c:strRef>
              <c:f>'高校ｸﾞﾗﾌ'!$O$3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'高校ｸﾞﾗﾌ'!$L$4:$L$33</c:f>
              <c:strCache/>
            </c:strRef>
          </c:cat>
          <c:val>
            <c:numRef>
              <c:f>'高校ｸﾞﾗﾌ'!$O$4:$O$33</c:f>
              <c:numCache/>
            </c:numRef>
          </c:val>
        </c:ser>
        <c:overlap val="100"/>
        <c:gapWidth val="25"/>
        <c:axId val="53800406"/>
        <c:axId val="46724263"/>
      </c:barChart>
      <c:lineChart>
        <c:grouping val="standard"/>
        <c:varyColors val="0"/>
        <c:ser>
          <c:idx val="2"/>
          <c:order val="2"/>
          <c:tx>
            <c:v>一人当たりの生徒数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'高校ｸﾞﾗﾌ'!$Q$4:$Q$33</c:f>
              <c:numCache/>
            </c:numRef>
          </c:val>
          <c:smooth val="0"/>
        </c:ser>
        <c:axId val="46037296"/>
        <c:axId val="6880177"/>
      </c:lineChart>
      <c:catAx>
        <c:axId val="53800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4263"/>
        <c:crosses val="autoZero"/>
        <c:auto val="0"/>
        <c:lblOffset val="100"/>
        <c:tickLblSkip val="1"/>
        <c:noMultiLvlLbl val="0"/>
      </c:catAx>
      <c:valAx>
        <c:axId val="46724263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00406"/>
        <c:crossesAt val="1"/>
        <c:crossBetween val="between"/>
        <c:dispUnits/>
      </c:valAx>
      <c:catAx>
        <c:axId val="46037296"/>
        <c:scaling>
          <c:orientation val="minMax"/>
        </c:scaling>
        <c:axPos val="b"/>
        <c:delete val="1"/>
        <c:majorTickMark val="out"/>
        <c:minorTickMark val="none"/>
        <c:tickLblPos val="nextTo"/>
        <c:crossAx val="6880177"/>
        <c:crosses val="autoZero"/>
        <c:auto val="0"/>
        <c:lblOffset val="100"/>
        <c:tickLblSkip val="1"/>
        <c:noMultiLvlLbl val="0"/>
      </c:catAx>
      <c:valAx>
        <c:axId val="6880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72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6145"/>
          <c:y val="0.10325"/>
          <c:w val="0.201"/>
          <c:h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1"/>
          <c:w val="0.96075"/>
          <c:h val="0.9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'特支援グラフ'!$M$28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10253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'特支援グラフ'!$M$29:$M$42</c:f>
              <c:numCache/>
            </c:numRef>
          </c:val>
        </c:ser>
        <c:ser>
          <c:idx val="1"/>
          <c:order val="1"/>
          <c:tx>
            <c:strRef>
              <c:f>'特支援グラフ'!$N$28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'特支援グラフ'!$N$29:$N$42</c:f>
              <c:numCache/>
            </c:numRef>
          </c:val>
        </c:ser>
        <c:ser>
          <c:idx val="2"/>
          <c:order val="2"/>
          <c:tx>
            <c:strRef>
              <c:f>'特支援グラフ'!$O$28</c:f>
              <c:strCache>
                <c:ptCount val="1"/>
                <c:pt idx="0">
                  <c:v>中学部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'特支援グラフ'!$O$29:$O$42</c:f>
              <c:numCache/>
            </c:numRef>
          </c:val>
        </c:ser>
        <c:ser>
          <c:idx val="3"/>
          <c:order val="3"/>
          <c:tx>
            <c:strRef>
              <c:f>'特支援グラフ'!$P$28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'特支援グラフ'!$P$29:$P$42</c:f>
              <c:numCache/>
            </c:numRef>
          </c:val>
        </c:ser>
        <c:overlap val="100"/>
        <c:gapWidth val="25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6625770"/>
        <c:axId val="6443419"/>
      </c:barChart>
      <c:catAx>
        <c:axId val="56625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3419"/>
        <c:crosses val="autoZero"/>
        <c:auto val="1"/>
        <c:lblOffset val="0"/>
        <c:tickLblSkip val="1"/>
        <c:noMultiLvlLbl val="0"/>
      </c:catAx>
      <c:valAx>
        <c:axId val="6443419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577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1"/>
          <c:w val="0.97075"/>
          <c:h val="0.894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'[4]特殊学校データ'!$V$4:$V$60</c:f>
              <c:numCache>
                <c:ptCount val="57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  <c:pt idx="55">
                  <c:v>2289</c:v>
                </c:pt>
                <c:pt idx="56">
                  <c:v>2367</c:v>
                </c:pt>
              </c:numCache>
            </c:numRef>
          </c:val>
        </c:ser>
        <c:overlap val="100"/>
        <c:gapWidth val="30"/>
        <c:axId val="31730564"/>
        <c:axId val="63811685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'[4]特殊学校データ'!$AI$4:$AI$60</c:f>
              <c:numCache>
                <c:ptCount val="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23</c:v>
                </c:pt>
              </c:numCache>
            </c:numRef>
          </c:val>
          <c:smooth val="0"/>
        </c:ser>
        <c:axId val="13387390"/>
        <c:axId val="24883727"/>
      </c:lineChart>
      <c:catAx>
        <c:axId val="317305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1685"/>
        <c:crosses val="autoZero"/>
        <c:auto val="1"/>
        <c:lblOffset val="100"/>
        <c:tickLblSkip val="7"/>
        <c:noMultiLvlLbl val="0"/>
      </c:catAx>
      <c:valAx>
        <c:axId val="6381168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0564"/>
        <c:crosses val="max"/>
        <c:crossBetween val="between"/>
        <c:dispUnits/>
        <c:majorUnit val="500"/>
        <c:minorUnit val="100"/>
      </c:valAx>
      <c:catAx>
        <c:axId val="133873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883727"/>
        <c:crosses val="autoZero"/>
        <c:auto val="1"/>
        <c:lblOffset val="100"/>
        <c:tickLblSkip val="1"/>
        <c:noMultiLvlLbl val="0"/>
      </c:catAx>
      <c:valAx>
        <c:axId val="24883727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7390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9455"/>
          <c:w val="0.763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575932"/>
        <c:axId val="17364701"/>
      </c:lineChart>
      <c:catAx>
        <c:axId val="485759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4701"/>
        <c:crosses val="autoZero"/>
        <c:auto val="1"/>
        <c:lblOffset val="100"/>
        <c:tickLblSkip val="1"/>
        <c:noMultiLvlLbl val="0"/>
      </c:catAx>
      <c:valAx>
        <c:axId val="17364701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575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149"/>
          <c:w val="0.542"/>
          <c:h val="0.8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国公立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学校法人立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宗教法人立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個人立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'幼稚園ｸﾞﾗﾌ'!$N$6:$Q$6</c:f>
              <c:strCache/>
            </c:strRef>
          </c:cat>
          <c:val>
            <c:numRef>
              <c:f>'幼稚園ｸﾞﾗﾌ'!$N$7:$Q$7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25"/>
          <c:w val="0.8885"/>
          <c:h val="0.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'幼稚園ｸﾞﾗﾌ'!$M$14:$M$23</c:f>
              <c:strCache/>
            </c:strRef>
          </c:cat>
          <c:val>
            <c:numRef>
              <c:f>'幼稚園ｸﾞﾗﾌ'!$P$14:$P$23</c:f>
              <c:numCache/>
            </c:numRef>
          </c:val>
          <c:smooth val="0"/>
        </c:ser>
        <c:marker val="1"/>
        <c:axId val="9086296"/>
        <c:axId val="48156825"/>
      </c:lineChart>
      <c:catAx>
        <c:axId val="908629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6825"/>
        <c:crosses val="autoZero"/>
        <c:auto val="1"/>
        <c:lblOffset val="0"/>
        <c:tickLblSkip val="1"/>
        <c:noMultiLvlLbl val="0"/>
      </c:catAx>
      <c:valAx>
        <c:axId val="48156825"/>
        <c:scaling>
          <c:orientation val="minMax"/>
          <c:max val="76"/>
          <c:min val="6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629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425"/>
          <c:w val="0.956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'幼稚園ｸﾞﾗﾌ'!$O$53:$O$67</c:f>
              <c:numCache/>
            </c:numRef>
          </c:val>
        </c:ser>
        <c:ser>
          <c:idx val="1"/>
          <c:order val="1"/>
          <c:tx>
            <c:strRef>
              <c:f>'幼稚園ｸﾞﾗﾌ'!$P$52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'幼稚園ｸﾞﾗﾌ'!$P$53:$P$67</c:f>
              <c:numCache/>
            </c:numRef>
          </c:val>
        </c:ser>
        <c:ser>
          <c:idx val="2"/>
          <c:order val="2"/>
          <c:tx>
            <c:strRef>
              <c:f>'幼稚園ｸﾞﾗﾌ'!$Q$52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'幼稚園ｸﾞﾗﾌ'!$Q$53:$Q$67</c:f>
              <c:numCache/>
            </c:numRef>
          </c:val>
        </c:ser>
        <c:overlap val="100"/>
        <c:gapWidth val="25"/>
        <c:axId val="60584466"/>
        <c:axId val="30762499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'幼稚園ｸﾞﾗﾌ'!$R$34:$R$48</c:f>
              <c:numCache/>
            </c:numRef>
          </c:val>
          <c:smooth val="0"/>
        </c:ser>
        <c:axId val="8631980"/>
        <c:axId val="22260813"/>
      </c:lineChart>
      <c:catAx>
        <c:axId val="605844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2499"/>
        <c:crosses val="autoZero"/>
        <c:auto val="1"/>
        <c:lblOffset val="100"/>
        <c:tickLblSkip val="1"/>
        <c:noMultiLvlLbl val="0"/>
      </c:catAx>
      <c:valAx>
        <c:axId val="3076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84466"/>
        <c:crossesAt val="1"/>
        <c:crossBetween val="between"/>
        <c:dispUnits/>
      </c:valAx>
      <c:catAx>
        <c:axId val="863198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60813"/>
        <c:crosses val="autoZero"/>
        <c:auto val="1"/>
        <c:lblOffset val="100"/>
        <c:tickLblSkip val="1"/>
        <c:noMultiLvlLbl val="0"/>
      </c:catAx>
      <c:valAx>
        <c:axId val="22260813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1980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13475"/>
          <c:w val="0.854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'各種グラフ'!$T$48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'各種グラフ'!$U$48:$AA$48</c:f>
              <c:numCache/>
            </c:numRef>
          </c:val>
          <c:smooth val="0"/>
        </c:ser>
        <c:ser>
          <c:idx val="1"/>
          <c:order val="1"/>
          <c:tx>
            <c:strRef>
              <c:f>'各種グラフ'!$T$49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'各種グラフ'!$U$49:$AA$49</c:f>
              <c:numCache/>
            </c:numRef>
          </c:val>
          <c:smooth val="0"/>
        </c:ser>
        <c:ser>
          <c:idx val="2"/>
          <c:order val="2"/>
          <c:tx>
            <c:strRef>
              <c:f>'各種グラフ'!$T$50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'各種グラフ'!$U$50:$AA$50</c:f>
              <c:numCache/>
            </c:numRef>
          </c:val>
          <c:smooth val="0"/>
        </c:ser>
        <c:ser>
          <c:idx val="3"/>
          <c:order val="3"/>
          <c:tx>
            <c:strRef>
              <c:f>'各種グラフ'!$T$51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'各種グラフ'!$U$51:$AA$51</c:f>
              <c:numCache/>
            </c:numRef>
          </c:val>
          <c:smooth val="0"/>
        </c:ser>
        <c:ser>
          <c:idx val="4"/>
          <c:order val="4"/>
          <c:tx>
            <c:strRef>
              <c:f>'各種グラフ'!$T$52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'各種グラフ'!$U$52:$AA$52</c:f>
              <c:numCache/>
            </c:numRef>
          </c:val>
          <c:smooth val="0"/>
        </c:ser>
        <c:marker val="1"/>
        <c:axId val="60906790"/>
        <c:axId val="49134967"/>
      </c:lineChart>
      <c:catAx>
        <c:axId val="6090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34967"/>
        <c:crosses val="autoZero"/>
        <c:auto val="1"/>
        <c:lblOffset val="100"/>
        <c:tickLblSkip val="1"/>
        <c:noMultiLvlLbl val="0"/>
      </c:catAx>
      <c:valAx>
        <c:axId val="49134967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06790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01875"/>
          <c:w val="0.268"/>
          <c:h val="0.2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16025"/>
          <c:w val="0.534"/>
          <c:h val="0.719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'各種グラフ'!$T$15:$T$18</c:f>
              <c:strCache/>
            </c:strRef>
          </c:cat>
          <c:val>
            <c:numRef>
              <c:f>'各種グラフ'!$V$15:$V$18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263862"/>
        <c:axId val="46467847"/>
      </c:lineChart>
      <c:catAx>
        <c:axId val="50263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467847"/>
        <c:crosses val="autoZero"/>
        <c:auto val="1"/>
        <c:lblOffset val="100"/>
        <c:tickLblSkip val="1"/>
        <c:noMultiLvlLbl val="0"/>
      </c:catAx>
      <c:valAx>
        <c:axId val="464678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2638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35"/>
          <c:w val="0.98"/>
          <c:h val="0.9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'小学校・ｸﾞﾗﾌ'!$P$1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'小学校・ｸﾞﾗﾌ'!$O$2:$O$31</c:f>
              <c:strCache/>
            </c:strRef>
          </c:cat>
          <c:val>
            <c:numRef>
              <c:f>'小学校・ｸﾞﾗﾌ'!$P$2:$P$31</c:f>
              <c:numCache/>
            </c:numRef>
          </c:val>
        </c:ser>
        <c:ser>
          <c:idx val="0"/>
          <c:order val="1"/>
          <c:tx>
            <c:strRef>
              <c:f>'小学校・ｸﾞﾗﾌ'!$Q$1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'小学校・ｸﾞﾗﾌ'!$O$2:$O$31</c:f>
              <c:strCache/>
            </c:strRef>
          </c:cat>
          <c:val>
            <c:numRef>
              <c:f>'小学校・ｸﾞﾗﾌ'!$Q$2:$Q$31</c:f>
              <c:numCache/>
            </c:numRef>
          </c:val>
        </c:ser>
        <c:overlap val="100"/>
        <c:gapWidth val="25"/>
        <c:axId val="31421584"/>
        <c:axId val="46199825"/>
      </c:barChart>
      <c:lineChart>
        <c:grouping val="standard"/>
        <c:varyColors val="0"/>
        <c:ser>
          <c:idx val="2"/>
          <c:order val="2"/>
          <c:tx>
            <c:strRef>
              <c:f>'小学校・ｸﾞﾗﾌ'!$R$1</c:f>
              <c:strCache>
                <c:ptCount val="1"/>
                <c:pt idx="0">
                  <c:v>教員１人当り児童数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'小学校・ｸﾞﾗﾌ'!$O$2:$O$31</c:f>
              <c:strCache/>
            </c:strRef>
          </c:cat>
          <c:val>
            <c:numRef>
              <c:f>'小学校・ｸﾞﾗﾌ'!$R$2:$R$31</c:f>
              <c:numCache/>
            </c:numRef>
          </c:val>
          <c:smooth val="0"/>
        </c:ser>
        <c:ser>
          <c:idx val="3"/>
          <c:order val="3"/>
          <c:tx>
            <c:strRef>
              <c:f>'小学校・ｸﾞﾗﾌ'!$S$1</c:f>
              <c:strCache>
                <c:ptCount val="1"/>
                <c:pt idx="0">
                  <c:v>１学級当り児童数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'小学校・ｸﾞﾗﾌ'!$O$2:$O$31</c:f>
              <c:strCache/>
            </c:strRef>
          </c:cat>
          <c:val>
            <c:numRef>
              <c:f>'小学校・ｸﾞﾗﾌ'!$S$2:$S$31</c:f>
              <c:numCache/>
            </c:numRef>
          </c:val>
          <c:smooth val="0"/>
        </c:ser>
        <c:axId val="16144330"/>
        <c:axId val="47811579"/>
      </c:lineChart>
      <c:catAx>
        <c:axId val="31421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9825"/>
        <c:crosses val="autoZero"/>
        <c:auto val="0"/>
        <c:lblOffset val="100"/>
        <c:tickLblSkip val="1"/>
        <c:noMultiLvlLbl val="0"/>
      </c:catAx>
      <c:valAx>
        <c:axId val="46199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21584"/>
        <c:crossesAt val="1"/>
        <c:crossBetween val="between"/>
        <c:dispUnits/>
      </c:valAx>
      <c:catAx>
        <c:axId val="16144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7811579"/>
        <c:crosses val="autoZero"/>
        <c:auto val="0"/>
        <c:lblOffset val="100"/>
        <c:tickLblSkip val="1"/>
        <c:noMultiLvlLbl val="0"/>
      </c:catAx>
      <c:valAx>
        <c:axId val="47811579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43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7975"/>
          <c:w val="0.27"/>
          <c:h val="0.1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8175"/>
          <c:w val="0.974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'小学校・ｸﾞﾗﾌ'!$P$33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'小学校・ｸﾞﾗﾌ'!$O$34:$O$63</c:f>
              <c:strCache/>
            </c:strRef>
          </c:cat>
          <c:val>
            <c:numRef>
              <c:f>'小学校・ｸﾞﾗﾌ'!$P$34:$P$63</c:f>
              <c:numCache/>
            </c:numRef>
          </c:val>
        </c:ser>
        <c:gapWidth val="25"/>
        <c:axId val="40905444"/>
        <c:axId val="49908933"/>
      </c:barChart>
      <c:lineChart>
        <c:grouping val="standard"/>
        <c:varyColors val="0"/>
        <c:ser>
          <c:idx val="0"/>
          <c:order val="1"/>
          <c:tx>
            <c:strRef>
              <c:f>'小学校・ｸﾞﾗﾌ'!$Q$33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'小学校・ｸﾞﾗﾌ'!$O$34:$O$63</c:f>
              <c:strCache/>
            </c:strRef>
          </c:cat>
          <c:val>
            <c:numRef>
              <c:f>'小学校・ｸﾞﾗﾌ'!$Q$34:$Q$63</c:f>
              <c:numCache/>
            </c:numRef>
          </c:val>
          <c:smooth val="0"/>
        </c:ser>
        <c:axId val="40905444"/>
        <c:axId val="49908933"/>
      </c:lineChart>
      <c:lineChart>
        <c:grouping val="standard"/>
        <c:varyColors val="0"/>
        <c:ser>
          <c:idx val="2"/>
          <c:order val="2"/>
          <c:tx>
            <c:strRef>
              <c:f>'小学校・ｸﾞﾗﾌ'!$R$33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'小学校・ｸﾞﾗﾌ'!$O$34:$O$63</c:f>
              <c:strCache/>
            </c:strRef>
          </c:cat>
          <c:val>
            <c:numRef>
              <c:f>'小学校・ｸﾞﾗﾌ'!$R$34:$R$63</c:f>
              <c:numCache/>
            </c:numRef>
          </c:val>
          <c:smooth val="0"/>
        </c:ser>
        <c:axId val="26236894"/>
        <c:axId val="19107951"/>
      </c:lineChart>
      <c:catAx>
        <c:axId val="4090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8933"/>
        <c:crosses val="autoZero"/>
        <c:auto val="0"/>
        <c:lblOffset val="100"/>
        <c:tickLblSkip val="1"/>
        <c:noMultiLvlLbl val="0"/>
      </c:catAx>
      <c:valAx>
        <c:axId val="49908933"/>
        <c:scaling>
          <c:orientation val="minMax"/>
          <c:max val="1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05444"/>
        <c:crossesAt val="1"/>
        <c:crossBetween val="between"/>
        <c:dispUnits/>
        <c:majorUnit val="1000"/>
        <c:minorUnit val="1000"/>
      </c:valAx>
      <c:catAx>
        <c:axId val="262368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107951"/>
        <c:crosses val="autoZero"/>
        <c:auto val="0"/>
        <c:lblOffset val="100"/>
        <c:tickLblSkip val="1"/>
        <c:noMultiLvlLbl val="0"/>
      </c:catAx>
      <c:valAx>
        <c:axId val="19107951"/>
        <c:scaling>
          <c:orientation val="minMax"/>
          <c:max val="10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6894"/>
        <c:crosses val="max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411384"/>
        <c:axId val="6033657"/>
      </c:lineChart>
      <c:catAx>
        <c:axId val="154113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33657"/>
        <c:crosses val="autoZero"/>
        <c:auto val="1"/>
        <c:lblOffset val="100"/>
        <c:tickLblSkip val="1"/>
        <c:noMultiLvlLbl val="0"/>
      </c:catAx>
      <c:valAx>
        <c:axId val="6033657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41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374130"/>
        <c:axId val="7563363"/>
      </c:lineChart>
      <c:catAx>
        <c:axId val="8374130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363"/>
        <c:crosses val="autoZero"/>
        <c:auto val="1"/>
        <c:lblOffset val="100"/>
        <c:tickLblSkip val="1"/>
        <c:noMultiLvlLbl val="0"/>
      </c:catAx>
      <c:valAx>
        <c:axId val="7563363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374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458508"/>
        <c:axId val="11522221"/>
      </c:lineChart>
      <c:catAx>
        <c:axId val="28458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522221"/>
        <c:crosses val="autoZero"/>
        <c:auto val="1"/>
        <c:lblOffset val="100"/>
        <c:tickLblSkip val="1"/>
        <c:noMultiLvlLbl val="0"/>
      </c:catAx>
      <c:valAx>
        <c:axId val="115222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4585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5"/>
          <c:w val="0.9795"/>
          <c:h val="0.9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'中学校・ｸﾞﾗﾌ'!$O$2:$O$31</c:f>
              <c:strCache/>
            </c:strRef>
          </c:cat>
          <c:val>
            <c:numRef>
              <c:f>'中学校・ｸﾞﾗﾌ'!$P$2:$P$31</c:f>
              <c:numCache/>
            </c:numRef>
          </c:val>
        </c:ser>
        <c:ser>
          <c:idx val="0"/>
          <c:order val="1"/>
          <c:tx>
            <c:strRef>
              <c:f>'中学校・ｸﾞﾗﾌ'!$Q$1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'中学校・ｸﾞﾗﾌ'!$O$2:$O$31</c:f>
              <c:strCache/>
            </c:strRef>
          </c:cat>
          <c:val>
            <c:numRef>
              <c:f>'中学校・ｸﾞﾗﾌ'!$Q$2:$Q$31</c:f>
              <c:numCache/>
            </c:numRef>
          </c:val>
        </c:ser>
        <c:overlap val="100"/>
        <c:gapWidth val="25"/>
        <c:axId val="52786822"/>
        <c:axId val="56058839"/>
      </c:barChart>
      <c:lineChart>
        <c:grouping val="standard"/>
        <c:varyColors val="0"/>
        <c:ser>
          <c:idx val="2"/>
          <c:order val="2"/>
          <c:tx>
            <c:strRef>
              <c:f>'中学校・ｸﾞﾗﾌ'!$R$1</c:f>
              <c:strCache>
                <c:ptCount val="1"/>
                <c:pt idx="0">
                  <c:v>教員１人当り生徒数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'中学校・ｸﾞﾗﾌ'!$O$2:$O$31</c:f>
              <c:strCache/>
            </c:strRef>
          </c:cat>
          <c:val>
            <c:numRef>
              <c:f>'中学校・ｸﾞﾗﾌ'!$R$2:$R$31</c:f>
              <c:numCache/>
            </c:numRef>
          </c:val>
          <c:smooth val="0"/>
        </c:ser>
        <c:ser>
          <c:idx val="3"/>
          <c:order val="3"/>
          <c:tx>
            <c:strRef>
              <c:f>'中学校・ｸﾞﾗﾌ'!$S$1</c:f>
              <c:strCache>
                <c:ptCount val="1"/>
                <c:pt idx="0">
                  <c:v>１学級当り生徒数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'中学校・ｸﾞﾗﾌ'!$O$2:$O$31</c:f>
              <c:strCache/>
            </c:strRef>
          </c:cat>
          <c:val>
            <c:numRef>
              <c:f>'中学校・ｸﾞﾗﾌ'!$S$2:$S$31</c:f>
              <c:numCache/>
            </c:numRef>
          </c:val>
          <c:smooth val="0"/>
        </c:ser>
        <c:axId val="41237216"/>
        <c:axId val="1711073"/>
      </c:lineChart>
      <c:catAx>
        <c:axId val="527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58839"/>
        <c:crosses val="autoZero"/>
        <c:auto val="0"/>
        <c:lblOffset val="100"/>
        <c:tickLblSkip val="1"/>
        <c:noMultiLvlLbl val="0"/>
      </c:catAx>
      <c:valAx>
        <c:axId val="56058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6822"/>
        <c:crossesAt val="1"/>
        <c:crossBetween val="between"/>
        <c:dispUnits/>
      </c:valAx>
      <c:catAx>
        <c:axId val="41237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11073"/>
        <c:crosses val="autoZero"/>
        <c:auto val="0"/>
        <c:lblOffset val="100"/>
        <c:tickLblSkip val="1"/>
        <c:noMultiLvlLbl val="0"/>
      </c:catAx>
      <c:valAx>
        <c:axId val="1711073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72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1255"/>
          <c:w val="0.2447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0.0945</cdr:y>
    </cdr:from>
    <cdr:to>
      <cdr:x>1</cdr:x>
      <cdr:y>0.1635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本務教員数</a:t>
          </a:r>
        </a:p>
      </cdr:txBody>
    </cdr:sp>
  </cdr:relSizeAnchor>
  <cdr:relSizeAnchor xmlns:cdr="http://schemas.openxmlformats.org/drawingml/2006/chartDrawing">
    <cdr:from>
      <cdr:x>0.12775</cdr:x>
      <cdr:y>0.1015</cdr:y>
    </cdr:from>
    <cdr:to>
      <cdr:x>0.1395</cdr:x>
      <cdr:y>0.16525</cdr:y>
    </cdr:to>
    <cdr:sp>
      <cdr:nvSpPr>
        <cdr:cNvPr id="2" name="Line 2"/>
        <cdr:cNvSpPr>
          <a:spLocks/>
        </cdr:cNvSpPr>
      </cdr:nvSpPr>
      <cdr:spPr>
        <a:xfrm>
          <a:off x="0" y="200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0.421</cdr:y>
    </cdr:from>
    <cdr:to>
      <cdr:x>1</cdr:x>
      <cdr:y>0.47625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857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級 数</a:t>
          </a:r>
        </a:p>
      </cdr:txBody>
    </cdr:sp>
  </cdr:relSizeAnchor>
  <cdr:relSizeAnchor xmlns:cdr="http://schemas.openxmlformats.org/drawingml/2006/chartDrawing">
    <cdr:from>
      <cdr:x>0.498</cdr:x>
      <cdr:y>0.50775</cdr:y>
    </cdr:from>
    <cdr:to>
      <cdr:x>0.53125</cdr:x>
      <cdr:y>0.58275</cdr:y>
    </cdr:to>
    <cdr:sp>
      <cdr:nvSpPr>
        <cdr:cNvPr id="4" name="Line 4"/>
        <cdr:cNvSpPr>
          <a:spLocks/>
        </cdr:cNvSpPr>
      </cdr:nvSpPr>
      <cdr:spPr>
        <a:xfrm flipH="1">
          <a:off x="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0.67625</cdr:y>
    </cdr:from>
    <cdr:to>
      <cdr:x>0.61875</cdr:x>
      <cdr:y>0.74425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09850" y="3028950"/>
          <a:ext cx="1647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18288" anchor="ctr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0.31575</cdr:x>
      <cdr:y>0.21175</cdr:y>
    </cdr:from>
    <cdr:to>
      <cdr:x>0.636</cdr:x>
      <cdr:y>0.28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942975"/>
          <a:ext cx="2209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0.2205</cdr:x>
      <cdr:y>0.0535</cdr:y>
    </cdr:from>
    <cdr:to>
      <cdr:x>0.5305</cdr:x>
      <cdr:y>0.1155</cdr:y>
    </cdr:to>
    <cdr:sp>
      <cdr:nvSpPr>
        <cdr:cNvPr id="3" name="Text Box 4"/>
        <cdr:cNvSpPr txBox="1">
          <a:spLocks noChangeArrowheads="1"/>
        </cdr:cNvSpPr>
      </cdr:nvSpPr>
      <cdr:spPr>
        <a:xfrm>
          <a:off x="1514475" y="238125"/>
          <a:ext cx="213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0.013</cdr:x>
      <cdr:y>0.016</cdr:y>
    </cdr:from>
    <cdr:to>
      <cdr:x>0.06125</cdr:x>
      <cdr:y>0.05375</cdr:y>
    </cdr:to>
    <cdr:sp>
      <cdr:nvSpPr>
        <cdr:cNvPr id="4" name="Text Box 6"/>
        <cdr:cNvSpPr txBox="1">
          <a:spLocks noChangeArrowheads="1"/>
        </cdr:cNvSpPr>
      </cdr:nvSpPr>
      <cdr:spPr>
        <a:xfrm>
          <a:off x="85725" y="6667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0.95375</cdr:x>
      <cdr:y>0.00225</cdr:y>
    </cdr:from>
    <cdr:to>
      <cdr:x>0.9955</cdr:x>
      <cdr:y>0.0535</cdr:y>
    </cdr:to>
    <cdr:sp>
      <cdr:nvSpPr>
        <cdr:cNvPr id="5" name="Text Box 7"/>
        <cdr:cNvSpPr txBox="1">
          <a:spLocks noChangeArrowheads="1"/>
        </cdr:cNvSpPr>
      </cdr:nvSpPr>
      <cdr:spPr>
        <a:xfrm>
          <a:off x="6572250" y="9525"/>
          <a:ext cx="285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0.15175</cdr:x>
      <cdr:y>0.112</cdr:y>
    </cdr:from>
    <cdr:to>
      <cdr:x>0.30275</cdr:x>
      <cdr:y>0.3005</cdr:y>
    </cdr:to>
    <cdr:sp>
      <cdr:nvSpPr>
        <cdr:cNvPr id="6" name="Line 8"/>
        <cdr:cNvSpPr>
          <a:spLocks/>
        </cdr:cNvSpPr>
      </cdr:nvSpPr>
      <cdr:spPr>
        <a:xfrm flipH="1">
          <a:off x="1038225" y="495300"/>
          <a:ext cx="10382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0.26</cdr:y>
    </cdr:from>
    <cdr:to>
      <cdr:x>0.436</cdr:x>
      <cdr:y>0.758</cdr:y>
    </cdr:to>
    <cdr:sp>
      <cdr:nvSpPr>
        <cdr:cNvPr id="7" name="Line 9"/>
        <cdr:cNvSpPr>
          <a:spLocks/>
        </cdr:cNvSpPr>
      </cdr:nvSpPr>
      <cdr:spPr>
        <a:xfrm flipH="1">
          <a:off x="2114550" y="1162050"/>
          <a:ext cx="885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0.0455</cdr:y>
    </cdr:from>
    <cdr:to>
      <cdr:x>0.11825</cdr:x>
      <cdr:y>0.098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05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学級・人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5" name="Chart 4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8" name="Chart 7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66675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3333750" y="8763000"/>
          <a:ext cx="1428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11" name="Rectangle 10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142875</xdr:colOff>
      <xdr:row>40</xdr:row>
      <xdr:rowOff>9525</xdr:rowOff>
    </xdr:to>
    <xdr:sp>
      <xdr:nvSpPr>
        <xdr:cNvPr id="13" name="Line 16"/>
        <xdr:cNvSpPr>
          <a:spLocks/>
        </xdr:cNvSpPr>
      </xdr:nvSpPr>
      <xdr:spPr>
        <a:xfrm>
          <a:off x="2124075" y="6324600"/>
          <a:ext cx="76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9525</xdr:rowOff>
    </xdr:from>
    <xdr:ext cx="342900" cy="285750"/>
    <xdr:sp>
      <xdr:nvSpPr>
        <xdr:cNvPr id="15" name="Text Box 18"/>
        <xdr:cNvSpPr txBox="1">
          <a:spLocks noChangeArrowheads="1"/>
        </xdr:cNvSpPr>
      </xdr:nvSpPr>
      <xdr:spPr>
        <a:xfrm>
          <a:off x="6657975" y="9782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0.1465</cdr:y>
    </cdr:from>
    <cdr:to>
      <cdr:x>0.29125</cdr:x>
      <cdr:y>0.20375</cdr:y>
    </cdr:to>
    <cdr:sp>
      <cdr:nvSpPr>
        <cdr:cNvPr id="1" name="Line 9"/>
        <cdr:cNvSpPr>
          <a:spLocks/>
        </cdr:cNvSpPr>
      </cdr:nvSpPr>
      <cdr:spPr>
        <a:xfrm>
          <a:off x="1781175" y="647700"/>
          <a:ext cx="114300" cy="2571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0.1575</cdr:y>
    </cdr:from>
    <cdr:to>
      <cdr:x>0.29125</cdr:x>
      <cdr:y>0.20375</cdr:y>
    </cdr:to>
    <cdr:sp>
      <cdr:nvSpPr>
        <cdr:cNvPr id="2" name="Line 8"/>
        <cdr:cNvSpPr>
          <a:spLocks/>
        </cdr:cNvSpPr>
      </cdr:nvSpPr>
      <cdr:spPr>
        <a:xfrm>
          <a:off x="1724025" y="695325"/>
          <a:ext cx="171450" cy="2095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0.93125</cdr:y>
    </cdr:from>
    <cdr:to>
      <cdr:x>0.97775</cdr:x>
      <cdr:y>0.974</cdr:y>
    </cdr:to>
    <cdr:sp>
      <cdr:nvSpPr>
        <cdr:cNvPr id="3" name="Text Box 34"/>
        <cdr:cNvSpPr txBox="1">
          <a:spLocks noChangeArrowheads="1"/>
        </cdr:cNvSpPr>
      </cdr:nvSpPr>
      <cdr:spPr>
        <a:xfrm flipH="1">
          <a:off x="6038850" y="41338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219075</xdr:rowOff>
    </xdr:from>
    <xdr:to>
      <xdr:col>9</xdr:col>
      <xdr:colOff>0</xdr:colOff>
      <xdr:row>45</xdr:row>
      <xdr:rowOff>247650</xdr:rowOff>
    </xdr:to>
    <xdr:graphicFrame>
      <xdr:nvGraphicFramePr>
        <xdr:cNvPr id="1" name="Chart 16"/>
        <xdr:cNvGraphicFramePr/>
      </xdr:nvGraphicFramePr>
      <xdr:xfrm>
        <a:off x="1076325" y="838200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962025</xdr:colOff>
      <xdr:row>29</xdr:row>
      <xdr:rowOff>238125</xdr:rowOff>
    </xdr:from>
    <xdr:to>
      <xdr:col>1</xdr:col>
      <xdr:colOff>457200</xdr:colOff>
      <xdr:row>30</xdr:row>
      <xdr:rowOff>142875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962025" y="84010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238125</xdr:colOff>
      <xdr:row>30</xdr:row>
      <xdr:rowOff>19050</xdr:rowOff>
    </xdr:from>
    <xdr:to>
      <xdr:col>9</xdr:col>
      <xdr:colOff>733425</xdr:colOff>
      <xdr:row>30</xdr:row>
      <xdr:rowOff>238125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7019925" y="845820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30</xdr:row>
      <xdr:rowOff>142875</xdr:rowOff>
    </xdr:from>
    <xdr:to>
      <xdr:col>8</xdr:col>
      <xdr:colOff>685800</xdr:colOff>
      <xdr:row>45</xdr:row>
      <xdr:rowOff>152400</xdr:rowOff>
    </xdr:to>
    <xdr:graphicFrame>
      <xdr:nvGraphicFramePr>
        <xdr:cNvPr id="1" name="Chart 23"/>
        <xdr:cNvGraphicFramePr/>
      </xdr:nvGraphicFramePr>
      <xdr:xfrm>
        <a:off x="1019175" y="8705850"/>
        <a:ext cx="6448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30</xdr:row>
      <xdr:rowOff>76200</xdr:rowOff>
    </xdr:from>
    <xdr:to>
      <xdr:col>1</xdr:col>
      <xdr:colOff>352425</xdr:colOff>
      <xdr:row>30</xdr:row>
      <xdr:rowOff>257175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857250" y="8639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247650</xdr:colOff>
      <xdr:row>30</xdr:row>
      <xdr:rowOff>133350</xdr:rowOff>
    </xdr:from>
    <xdr:to>
      <xdr:col>9</xdr:col>
      <xdr:colOff>742950</xdr:colOff>
      <xdr:row>31</xdr:row>
      <xdr:rowOff>76200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7029450" y="8696325"/>
          <a:ext cx="1304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  <xdr:twoCellAnchor>
    <xdr:from>
      <xdr:col>8</xdr:col>
      <xdr:colOff>314325</xdr:colOff>
      <xdr:row>43</xdr:row>
      <xdr:rowOff>219075</xdr:rowOff>
    </xdr:from>
    <xdr:to>
      <xdr:col>8</xdr:col>
      <xdr:colOff>676275</xdr:colOff>
      <xdr:row>44</xdr:row>
      <xdr:rowOff>180975</xdr:rowOff>
    </xdr:to>
    <xdr:sp>
      <xdr:nvSpPr>
        <xdr:cNvPr id="4" name="Text Box 34"/>
        <xdr:cNvSpPr txBox="1">
          <a:spLocks noChangeArrowheads="1"/>
        </xdr:cNvSpPr>
      </xdr:nvSpPr>
      <xdr:spPr>
        <a:xfrm flipH="1">
          <a:off x="7096125" y="123729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0.1465</cdr:y>
    </cdr:from>
    <cdr:to>
      <cdr:x>0.29125</cdr:x>
      <cdr:y>0.20375</cdr:y>
    </cdr:to>
    <cdr:sp>
      <cdr:nvSpPr>
        <cdr:cNvPr id="1" name="Line 9"/>
        <cdr:cNvSpPr>
          <a:spLocks/>
        </cdr:cNvSpPr>
      </cdr:nvSpPr>
      <cdr:spPr>
        <a:xfrm>
          <a:off x="1781175" y="647700"/>
          <a:ext cx="114300" cy="2571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0.1575</cdr:y>
    </cdr:from>
    <cdr:to>
      <cdr:x>0.29125</cdr:x>
      <cdr:y>0.20375</cdr:y>
    </cdr:to>
    <cdr:sp>
      <cdr:nvSpPr>
        <cdr:cNvPr id="2" name="Line 8"/>
        <cdr:cNvSpPr>
          <a:spLocks/>
        </cdr:cNvSpPr>
      </cdr:nvSpPr>
      <cdr:spPr>
        <a:xfrm>
          <a:off x="1724025" y="695325"/>
          <a:ext cx="171450" cy="2095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0.93125</cdr:y>
    </cdr:from>
    <cdr:to>
      <cdr:x>0.97775</cdr:x>
      <cdr:y>0.974</cdr:y>
    </cdr:to>
    <cdr:sp>
      <cdr:nvSpPr>
        <cdr:cNvPr id="3" name="Text Box 34"/>
        <cdr:cNvSpPr txBox="1">
          <a:spLocks noChangeArrowheads="1"/>
        </cdr:cNvSpPr>
      </cdr:nvSpPr>
      <cdr:spPr>
        <a:xfrm flipH="1">
          <a:off x="6038850" y="41338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17</xdr:row>
      <xdr:rowOff>47625</xdr:rowOff>
    </xdr:from>
    <xdr:to>
      <xdr:col>18</xdr:col>
      <xdr:colOff>495300</xdr:colOff>
      <xdr:row>26</xdr:row>
      <xdr:rowOff>0</xdr:rowOff>
    </xdr:to>
    <xdr:sp>
      <xdr:nvSpPr>
        <xdr:cNvPr id="2" name="WordArt 70"/>
        <xdr:cNvSpPr>
          <a:spLocks/>
        </xdr:cNvSpPr>
      </xdr:nvSpPr>
      <xdr:spPr>
        <a:xfrm>
          <a:off x="6791325" y="3257550"/>
          <a:ext cx="6210300" cy="1504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印刷しないシート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76200</xdr:rowOff>
    </xdr:from>
    <xdr:to>
      <xdr:col>11</xdr:col>
      <xdr:colOff>361950</xdr:colOff>
      <xdr:row>66</xdr:row>
      <xdr:rowOff>142875</xdr:rowOff>
    </xdr:to>
    <xdr:sp>
      <xdr:nvSpPr>
        <xdr:cNvPr id="4" name="Text Box 34"/>
        <xdr:cNvSpPr txBox="1">
          <a:spLocks noChangeArrowheads="1"/>
        </xdr:cNvSpPr>
      </xdr:nvSpPr>
      <xdr:spPr>
        <a:xfrm flipH="1">
          <a:off x="7705725" y="115252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11</xdr:col>
      <xdr:colOff>57150</xdr:colOff>
      <xdr:row>63</xdr:row>
      <xdr:rowOff>114300</xdr:rowOff>
    </xdr:from>
    <xdr:to>
      <xdr:col>12</xdr:col>
      <xdr:colOff>676275</xdr:colOff>
      <xdr:row>64</xdr:row>
      <xdr:rowOff>161925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7762875" y="1122045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  <xdr:twoCellAnchor>
    <xdr:from>
      <xdr:col>11</xdr:col>
      <xdr:colOff>85725</xdr:colOff>
      <xdr:row>62</xdr:row>
      <xdr:rowOff>0</xdr:rowOff>
    </xdr:from>
    <xdr:to>
      <xdr:col>11</xdr:col>
      <xdr:colOff>619125</xdr:colOff>
      <xdr:row>63</xdr:row>
      <xdr:rowOff>9525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7791450" y="109347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114300</xdr:rowOff>
    </xdr:from>
    <xdr:to>
      <xdr:col>9</xdr:col>
      <xdr:colOff>123825</xdr:colOff>
      <xdr:row>95</xdr:row>
      <xdr:rowOff>152400</xdr:rowOff>
    </xdr:to>
    <xdr:graphicFrame>
      <xdr:nvGraphicFramePr>
        <xdr:cNvPr id="8" name="Chart 23"/>
        <xdr:cNvGraphicFramePr/>
      </xdr:nvGraphicFramePr>
      <xdr:xfrm>
        <a:off x="9525" y="12592050"/>
        <a:ext cx="6448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180975</xdr:colOff>
      <xdr:row>70</xdr:row>
      <xdr:rowOff>161925</xdr:rowOff>
    </xdr:to>
    <xdr:graphicFrame>
      <xdr:nvGraphicFramePr>
        <xdr:cNvPr id="9" name="Chart 16"/>
        <xdr:cNvGraphicFramePr/>
      </xdr:nvGraphicFramePr>
      <xdr:xfrm>
        <a:off x="0" y="8020050"/>
        <a:ext cx="65151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0.44725</cdr:y>
    </cdr:from>
    <cdr:to>
      <cdr:x>0.6595</cdr:x>
      <cdr:y>0.774</cdr:y>
    </cdr:to>
    <cdr:sp>
      <cdr:nvSpPr>
        <cdr:cNvPr id="1" name="Oval 1025"/>
        <cdr:cNvSpPr>
          <a:spLocks/>
        </cdr:cNvSpPr>
      </cdr:nvSpPr>
      <cdr:spPr>
        <a:xfrm>
          <a:off x="1152525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定時制本科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2,165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0.035</cdr:y>
    </cdr:from>
    <cdr:to>
      <cdr:x>0.0895</cdr:x>
      <cdr:y>0.08225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5750" y="1428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0.86525</cdr:x>
      <cdr:y>0.03525</cdr:y>
    </cdr:from>
    <cdr:to>
      <cdr:x>0.912</cdr:x>
      <cdr:y>0.0815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972175" y="1524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0.874</cdr:x>
      <cdr:y>0.952</cdr:y>
    </cdr:from>
    <cdr:to>
      <cdr:x>0.9425</cdr:x>
      <cdr:y>0.98925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029325" y="4124325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0.17975</cdr:x>
      <cdr:y>0.15775</cdr:y>
    </cdr:from>
    <cdr:to>
      <cdr:x>0.50775</cdr:x>
      <cdr:y>0.221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238250" y="676275"/>
          <a:ext cx="2266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0.16425</cdr:x>
      <cdr:y>0.2005</cdr:y>
    </cdr:from>
    <cdr:to>
      <cdr:x>0.2515</cdr:x>
      <cdr:y>0.276</cdr:y>
    </cdr:to>
    <cdr:sp>
      <cdr:nvSpPr>
        <cdr:cNvPr id="5" name="Line 1030"/>
        <cdr:cNvSpPr>
          <a:spLocks/>
        </cdr:cNvSpPr>
      </cdr:nvSpPr>
      <cdr:spPr>
        <a:xfrm flipH="1">
          <a:off x="1133475" y="8667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0.73475</cdr:y>
    </cdr:from>
    <cdr:to>
      <cdr:x>0.57025</cdr:x>
      <cdr:y>0.811</cdr:y>
    </cdr:to>
    <cdr:sp>
      <cdr:nvSpPr>
        <cdr:cNvPr id="6" name="Text Box 1031"/>
        <cdr:cNvSpPr txBox="1">
          <a:spLocks noChangeArrowheads="1"/>
        </cdr:cNvSpPr>
      </cdr:nvSpPr>
      <cdr:spPr>
        <a:xfrm>
          <a:off x="2628900" y="3181350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0.3205</cdr:y>
    </cdr:from>
    <cdr:to>
      <cdr:x>1</cdr:x>
      <cdr:y>0.4195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96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校 数</a:t>
          </a:r>
        </a:p>
      </cdr:txBody>
    </cdr:sp>
  </cdr:relSizeAnchor>
  <cdr:relSizeAnchor xmlns:cdr="http://schemas.openxmlformats.org/drawingml/2006/chartDrawing">
    <cdr:from>
      <cdr:x>0.46575</cdr:x>
      <cdr:y>0.20175</cdr:y>
    </cdr:from>
    <cdr:to>
      <cdr:x>1</cdr:x>
      <cdr:y>0.2955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810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　　         　 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30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47625</xdr:rowOff>
    </xdr:from>
    <xdr:to>
      <xdr:col>3</xdr:col>
      <xdr:colOff>438150</xdr:colOff>
      <xdr:row>46</xdr:row>
      <xdr:rowOff>133350</xdr:rowOff>
    </xdr:to>
    <xdr:sp>
      <xdr:nvSpPr>
        <xdr:cNvPr id="3" name="Oval 32"/>
        <xdr:cNvSpPr>
          <a:spLocks/>
        </xdr:cNvSpPr>
      </xdr:nvSpPr>
      <xdr:spPr>
        <a:xfrm>
          <a:off x="1381125" y="6905625"/>
          <a:ext cx="1114425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全日制本科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60,288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133350</xdr:colOff>
      <xdr:row>30</xdr:row>
      <xdr:rowOff>161925</xdr:rowOff>
    </xdr:from>
    <xdr:to>
      <xdr:col>10</xdr:col>
      <xdr:colOff>200025</xdr:colOff>
      <xdr:row>51</xdr:row>
      <xdr:rowOff>9525</xdr:rowOff>
    </xdr:to>
    <xdr:graphicFrame>
      <xdr:nvGraphicFramePr>
        <xdr:cNvPr id="4" name="Chart 33"/>
        <xdr:cNvGraphicFramePr/>
      </xdr:nvGraphicFramePr>
      <xdr:xfrm>
        <a:off x="3562350" y="5305425"/>
        <a:ext cx="34956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39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 Box 50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-0.00075</cdr:y>
    </cdr:from>
    <cdr:to>
      <cdr:x>0.14025</cdr:x>
      <cdr:y>0.051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0.45875</cdr:x>
      <cdr:y>0.415</cdr:y>
    </cdr:from>
    <cdr:to>
      <cdr:x>0.583</cdr:x>
      <cdr:y>0.4835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857500" y="161925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0.34075</cdr:x>
      <cdr:y>0.778</cdr:y>
    </cdr:from>
    <cdr:to>
      <cdr:x>0.46675</cdr:x>
      <cdr:y>0.84925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24075" y="30384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0.456</cdr:x>
      <cdr:y>0.62175</cdr:y>
    </cdr:from>
    <cdr:to>
      <cdr:x>0.58025</cdr:x>
      <cdr:y>0.6905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838450" y="242887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0.9635</cdr:x>
      <cdr:y>-0.022</cdr:y>
    </cdr:from>
    <cdr:to>
      <cdr:x>1</cdr:x>
      <cdr:y>0.0515</cdr:y>
    </cdr:to>
    <cdr:sp>
      <cdr:nvSpPr>
        <cdr:cNvPr id="1" name="Text Box 3"/>
        <cdr:cNvSpPr txBox="1">
          <a:spLocks noChangeArrowheads="1"/>
        </cdr:cNvSpPr>
      </cdr:nvSpPr>
      <cdr:spPr>
        <a:xfrm>
          <a:off x="6467475" y="-95249"/>
          <a:ext cx="257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校）</a:t>
          </a:r>
        </a:p>
      </cdr:txBody>
    </cdr:sp>
  </cdr:relSizeAnchor>
  <cdr:relSizeAnchor xmlns:cdr="http://schemas.openxmlformats.org/drawingml/2006/chartDrawing">
    <cdr:from>
      <cdr:x>0.058</cdr:x>
      <cdr:y>-0.022</cdr:y>
    </cdr:from>
    <cdr:to>
      <cdr:x>0.104</cdr:x>
      <cdr:y>0.04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" y="-95249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3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53</xdr:row>
      <xdr:rowOff>133350</xdr:rowOff>
    </xdr:from>
    <xdr:to>
      <xdr:col>9</xdr:col>
      <xdr:colOff>657225</xdr:colOff>
      <xdr:row>55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343650" y="9220200"/>
          <a:ext cx="485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295275</xdr:colOff>
      <xdr:row>52</xdr:row>
      <xdr:rowOff>9525</xdr:rowOff>
    </xdr:from>
    <xdr:to>
      <xdr:col>8</xdr:col>
      <xdr:colOff>581025</xdr:colOff>
      <xdr:row>53</xdr:row>
      <xdr:rowOff>76200</xdr:rowOff>
    </xdr:to>
    <xdr:sp>
      <xdr:nvSpPr>
        <xdr:cNvPr id="3" name="Line 5"/>
        <xdr:cNvSpPr>
          <a:spLocks/>
        </xdr:cNvSpPr>
      </xdr:nvSpPr>
      <xdr:spPr>
        <a:xfrm flipV="1">
          <a:off x="5781675" y="8924925"/>
          <a:ext cx="2857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9</xdr:col>
      <xdr:colOff>161925</xdr:colOff>
      <xdr:row>28</xdr:row>
      <xdr:rowOff>47625</xdr:rowOff>
    </xdr:from>
    <xdr:to>
      <xdr:col>9</xdr:col>
      <xdr:colOff>619125</xdr:colOff>
      <xdr:row>29</xdr:row>
      <xdr:rowOff>57150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34125" y="4848225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7" name="Text Box 12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4</xdr:row>
      <xdr:rowOff>76200</xdr:rowOff>
    </xdr:from>
    <xdr:to>
      <xdr:col>9</xdr:col>
      <xdr:colOff>628650</xdr:colOff>
      <xdr:row>30</xdr:row>
      <xdr:rowOff>76200</xdr:rowOff>
    </xdr:to>
    <xdr:graphicFrame>
      <xdr:nvGraphicFramePr>
        <xdr:cNvPr id="8" name="Chart 7"/>
        <xdr:cNvGraphicFramePr/>
      </xdr:nvGraphicFramePr>
      <xdr:xfrm>
        <a:off x="85725" y="762000"/>
        <a:ext cx="6715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28</xdr:row>
      <xdr:rowOff>28575</xdr:rowOff>
    </xdr:from>
    <xdr:to>
      <xdr:col>10</xdr:col>
      <xdr:colOff>0</xdr:colOff>
      <xdr:row>29</xdr:row>
      <xdr:rowOff>104775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400800" y="4829175"/>
          <a:ext cx="45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0.92725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057525" y="275272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-0.01225</cdr:x>
      <cdr:y>-0.01825</cdr:y>
    </cdr:from>
    <cdr:to>
      <cdr:x>0.098</cdr:x>
      <cdr:y>0.05425</cdr:y>
    </cdr:to>
    <cdr:sp>
      <cdr:nvSpPr>
        <cdr:cNvPr id="2" name="Text Box 16"/>
        <cdr:cNvSpPr txBox="1">
          <a:spLocks noChangeArrowheads="1"/>
        </cdr:cNvSpPr>
      </cdr:nvSpPr>
      <cdr:spPr>
        <a:xfrm>
          <a:off x="-38099" y="-47624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4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8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総園数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12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11</xdr:col>
      <xdr:colOff>0</xdr:colOff>
      <xdr:row>58</xdr:row>
      <xdr:rowOff>47625</xdr:rowOff>
    </xdr:to>
    <xdr:graphicFrame>
      <xdr:nvGraphicFramePr>
        <xdr:cNvPr id="5" name="Chart 15"/>
        <xdr:cNvGraphicFramePr/>
      </xdr:nvGraphicFramePr>
      <xdr:xfrm>
        <a:off x="0" y="5534025"/>
        <a:ext cx="69151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56</xdr:row>
      <xdr:rowOff>152400</xdr:rowOff>
    </xdr:from>
    <xdr:to>
      <xdr:col>10</xdr:col>
      <xdr:colOff>342900</xdr:colOff>
      <xdr:row>58</xdr:row>
      <xdr:rowOff>9525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6115050" y="975360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0</xdr:col>
      <xdr:colOff>514350</xdr:colOff>
      <xdr:row>32</xdr:row>
      <xdr:rowOff>161925</xdr:rowOff>
    </xdr:from>
    <xdr:to>
      <xdr:col>1</xdr:col>
      <xdr:colOff>276225</xdr:colOff>
      <xdr:row>34</xdr:row>
      <xdr:rowOff>38100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514350" y="5648325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142875</xdr:colOff>
      <xdr:row>32</xdr:row>
      <xdr:rowOff>123825</xdr:rowOff>
    </xdr:from>
    <xdr:to>
      <xdr:col>10</xdr:col>
      <xdr:colOff>523875</xdr:colOff>
      <xdr:row>34</xdr:row>
      <xdr:rowOff>19050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6372225" y="561022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4</xdr:col>
      <xdr:colOff>457200</xdr:colOff>
      <xdr:row>34</xdr:row>
      <xdr:rowOff>142875</xdr:rowOff>
    </xdr:from>
    <xdr:to>
      <xdr:col>7</xdr:col>
      <xdr:colOff>495300</xdr:colOff>
      <xdr:row>36</xdr:row>
      <xdr:rowOff>66675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200400" y="59721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180975</xdr:colOff>
      <xdr:row>36</xdr:row>
      <xdr:rowOff>28575</xdr:rowOff>
    </xdr:from>
    <xdr:to>
      <xdr:col>6</xdr:col>
      <xdr:colOff>57150</xdr:colOff>
      <xdr:row>36</xdr:row>
      <xdr:rowOff>152400</xdr:rowOff>
    </xdr:to>
    <xdr:sp>
      <xdr:nvSpPr>
        <xdr:cNvPr id="10" name="Line 3"/>
        <xdr:cNvSpPr>
          <a:spLocks/>
        </xdr:cNvSpPr>
      </xdr:nvSpPr>
      <xdr:spPr>
        <a:xfrm flipH="1">
          <a:off x="3609975" y="62007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552450</xdr:colOff>
      <xdr:row>38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1847850" y="6257925"/>
          <a:ext cx="76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34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114300</xdr:rowOff>
    </xdr:from>
    <xdr:to>
      <xdr:col>10</xdr:col>
      <xdr:colOff>619125</xdr:colOff>
      <xdr:row>20</xdr:row>
      <xdr:rowOff>142875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6391275" y="337185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0.0455</cdr:y>
    </cdr:from>
    <cdr:to>
      <cdr:x>0.1615</cdr:x>
      <cdr:y>0.1205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095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0.8925</cdr:x>
      <cdr:y>0.96125</cdr:y>
    </cdr:from>
    <cdr:to>
      <cdr:x>0.9745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0" y="4457700"/>
          <a:ext cx="552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0.4165</cdr:y>
    </cdr:from>
    <cdr:to>
      <cdr:x>0.61125</cdr:x>
      <cdr:y>0.6265</cdr:y>
    </cdr:to>
    <cdr:sp>
      <cdr:nvSpPr>
        <cdr:cNvPr id="1" name="Oval 1"/>
        <cdr:cNvSpPr>
          <a:spLocks/>
        </cdr:cNvSpPr>
      </cdr:nvSpPr>
      <cdr:spPr>
        <a:xfrm>
          <a:off x="3514725" y="2409825"/>
          <a:ext cx="1228725" cy="1219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0.45675</cdr:y>
    </cdr:from>
    <cdr:to>
      <cdr:x>0.58725</cdr:x>
      <cdr:y>0.5805</cdr:y>
    </cdr:to>
    <cdr:sp>
      <cdr:nvSpPr>
        <cdr:cNvPr id="2" name="Text Box 3"/>
        <cdr:cNvSpPr txBox="1">
          <a:spLocks noChangeArrowheads="1"/>
        </cdr:cNvSpPr>
      </cdr:nvSpPr>
      <cdr:spPr>
        <a:xfrm>
          <a:off x="3695700" y="2638425"/>
          <a:ext cx="8667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3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0.21425</cdr:y>
    </cdr:from>
    <cdr:to>
      <cdr:x>1</cdr:x>
      <cdr:y>0.26475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6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１学級当たりの児童数</a:t>
          </a:r>
        </a:p>
      </cdr:txBody>
    </cdr:sp>
  </cdr:relSizeAnchor>
  <cdr:relSizeAnchor xmlns:cdr="http://schemas.openxmlformats.org/drawingml/2006/chartDrawing">
    <cdr:from>
      <cdr:x>0.42075</cdr:x>
      <cdr:y>0.34275</cdr:y>
    </cdr:from>
    <cdr:to>
      <cdr:x>0.44275</cdr:x>
      <cdr:y>0.41225</cdr:y>
    </cdr:to>
    <cdr:sp>
      <cdr:nvSpPr>
        <cdr:cNvPr id="2" name="Line 2"/>
        <cdr:cNvSpPr>
          <a:spLocks/>
        </cdr:cNvSpPr>
      </cdr:nvSpPr>
      <cdr:spPr>
        <a:xfrm flipH="1">
          <a:off x="0" y="77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0.574</cdr:y>
    </cdr:from>
    <cdr:to>
      <cdr:x>1</cdr:x>
      <cdr:y>0.62875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2954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0.18425</cdr:x>
      <cdr:y>0.506</cdr:y>
    </cdr:from>
    <cdr:to>
      <cdr:x>0.20625</cdr:x>
      <cdr:y>0.574</cdr:y>
    </cdr:to>
    <cdr:sp>
      <cdr:nvSpPr>
        <cdr:cNvPr id="4" name="Line 4"/>
        <cdr:cNvSpPr>
          <a:spLocks/>
        </cdr:cNvSpPr>
      </cdr:nvSpPr>
      <cdr:spPr>
        <a:xfrm flipV="1">
          <a:off x="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0.785</cdr:y>
    </cdr:from>
    <cdr:to>
      <cdr:x>0.45175</cdr:x>
      <cdr:y>0.8425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3514725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18288" anchor="ctr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児　　 童　　 数</a:t>
          </a:r>
        </a:p>
      </cdr:txBody>
    </cdr:sp>
  </cdr:relSizeAnchor>
  <cdr:relSizeAnchor xmlns:cdr="http://schemas.openxmlformats.org/drawingml/2006/chartDrawing">
    <cdr:from>
      <cdr:x>0.1545</cdr:x>
      <cdr:y>0.174</cdr:y>
    </cdr:from>
    <cdr:to>
      <cdr:x>0.25075</cdr:x>
      <cdr:y>0.33425</cdr:y>
    </cdr:to>
    <cdr:sp>
      <cdr:nvSpPr>
        <cdr:cNvPr id="2" name="Line 3"/>
        <cdr:cNvSpPr>
          <a:spLocks/>
        </cdr:cNvSpPr>
      </cdr:nvSpPr>
      <cdr:spPr>
        <a:xfrm flipH="1">
          <a:off x="1057275" y="771525"/>
          <a:ext cx="6667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0.33775</cdr:y>
    </cdr:from>
    <cdr:to>
      <cdr:x>0.37175</cdr:x>
      <cdr:y>0.62025</cdr:y>
    </cdr:to>
    <cdr:sp>
      <cdr:nvSpPr>
        <cdr:cNvPr id="3" name="Line 5"/>
        <cdr:cNvSpPr>
          <a:spLocks/>
        </cdr:cNvSpPr>
      </cdr:nvSpPr>
      <cdr:spPr>
        <a:xfrm flipH="1">
          <a:off x="1914525" y="1514475"/>
          <a:ext cx="6381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0.016</cdr:y>
    </cdr:from>
    <cdr:to>
      <cdr:x>0.06675</cdr:x>
      <cdr:y>0.05375</cdr:y>
    </cdr:to>
    <cdr:sp>
      <cdr:nvSpPr>
        <cdr:cNvPr id="4" name="Text Box 6"/>
        <cdr:cNvSpPr txBox="1">
          <a:spLocks noChangeArrowheads="1"/>
        </cdr:cNvSpPr>
      </cdr:nvSpPr>
      <cdr:spPr>
        <a:xfrm>
          <a:off x="123825" y="666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0.95175</cdr:x>
      <cdr:y>0.0025</cdr:y>
    </cdr:from>
    <cdr:to>
      <cdr:x>0.995</cdr:x>
      <cdr:y>0.05375</cdr:y>
    </cdr:to>
    <cdr:sp>
      <cdr:nvSpPr>
        <cdr:cNvPr id="5" name="Text Box 7"/>
        <cdr:cNvSpPr txBox="1">
          <a:spLocks noChangeArrowheads="1"/>
        </cdr:cNvSpPr>
      </cdr:nvSpPr>
      <cdr:spPr>
        <a:xfrm>
          <a:off x="6562725" y="9525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0.151</cdr:x>
      <cdr:y>0.1215</cdr:y>
    </cdr:from>
    <cdr:to>
      <cdr:x>0.541</cdr:x>
      <cdr:y>0.168</cdr:y>
    </cdr:to>
    <cdr:sp>
      <cdr:nvSpPr>
        <cdr:cNvPr id="6" name="Text Box 2"/>
        <cdr:cNvSpPr txBox="1">
          <a:spLocks noChangeArrowheads="1"/>
        </cdr:cNvSpPr>
      </cdr:nvSpPr>
      <cdr:spPr>
        <a:xfrm>
          <a:off x="1038225" y="542925"/>
          <a:ext cx="2686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本務教員１人当たりの児童数（右目盛）</a:t>
          </a:r>
        </a:p>
      </cdr:txBody>
    </cdr:sp>
  </cdr:relSizeAnchor>
  <cdr:relSizeAnchor xmlns:cdr="http://schemas.openxmlformats.org/drawingml/2006/chartDrawing">
    <cdr:from>
      <cdr:x>0.255</cdr:x>
      <cdr:y>0.26375</cdr:y>
    </cdr:from>
    <cdr:to>
      <cdr:x>0.572</cdr:x>
      <cdr:y>0.3145</cdr:y>
    </cdr:to>
    <cdr:sp>
      <cdr:nvSpPr>
        <cdr:cNvPr id="7" name="Text Box 4"/>
        <cdr:cNvSpPr txBox="1">
          <a:spLocks noChangeArrowheads="1"/>
        </cdr:cNvSpPr>
      </cdr:nvSpPr>
      <cdr:spPr>
        <a:xfrm>
          <a:off x="1752600" y="1181100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１学級当たりの児童数（右目盛）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0.96075</cdr:y>
    </cdr:from>
    <cdr:to>
      <cdr:x>0.99525</cdr:x>
      <cdr:y>0.9905</cdr:y>
    </cdr:to>
    <cdr:sp>
      <cdr:nvSpPr>
        <cdr:cNvPr id="1" name="Text Box 1027"/>
        <cdr:cNvSpPr txBox="1">
          <a:spLocks noChangeArrowheads="1"/>
        </cdr:cNvSpPr>
      </cdr:nvSpPr>
      <cdr:spPr>
        <a:xfrm>
          <a:off x="6553200" y="43434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0.02475</cdr:x>
      <cdr:y>0.018</cdr:y>
    </cdr:from>
    <cdr:to>
      <cdr:x>0.15075</cdr:x>
      <cdr:y>0.06825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61925" y="76200"/>
          <a:ext cx="866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（学級・人）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9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57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123825</xdr:rowOff>
    </xdr:from>
    <xdr:to>
      <xdr:col>11</xdr:col>
      <xdr:colOff>542925</xdr:colOff>
      <xdr:row>27</xdr:row>
      <xdr:rowOff>152400</xdr:rowOff>
    </xdr:to>
    <xdr:graphicFrame>
      <xdr:nvGraphicFramePr>
        <xdr:cNvPr id="5" name="Chart 50"/>
        <xdr:cNvGraphicFramePr/>
      </xdr:nvGraphicFramePr>
      <xdr:xfrm>
        <a:off x="438150" y="295275"/>
        <a:ext cx="68961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276225</xdr:colOff>
      <xdr:row>33</xdr:row>
      <xdr:rowOff>38100</xdr:rowOff>
    </xdr:from>
    <xdr:to>
      <xdr:col>11</xdr:col>
      <xdr:colOff>390525</xdr:colOff>
      <xdr:row>59</xdr:row>
      <xdr:rowOff>104775</xdr:rowOff>
    </xdr:to>
    <xdr:graphicFrame>
      <xdr:nvGraphicFramePr>
        <xdr:cNvPr id="7" name="Chart 77"/>
        <xdr:cNvGraphicFramePr/>
      </xdr:nvGraphicFramePr>
      <xdr:xfrm>
        <a:off x="276225" y="5695950"/>
        <a:ext cx="69056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8" name="Text Box 7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9" name="Text Box 79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0" name="Rectangle 8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333375</xdr:colOff>
      <xdr:row>38</xdr:row>
      <xdr:rowOff>28575</xdr:rowOff>
    </xdr:from>
    <xdr:to>
      <xdr:col>4</xdr:col>
      <xdr:colOff>657225</xdr:colOff>
      <xdr:row>39</xdr:row>
      <xdr:rowOff>38100</xdr:rowOff>
    </xdr:to>
    <xdr:sp>
      <xdr:nvSpPr>
        <xdr:cNvPr id="11" name="Line 81"/>
        <xdr:cNvSpPr>
          <a:spLocks/>
        </xdr:cNvSpPr>
      </xdr:nvSpPr>
      <xdr:spPr>
        <a:xfrm>
          <a:off x="2695575" y="654367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12" name="Rectangle 8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133350</xdr:colOff>
      <xdr:row>42</xdr:row>
      <xdr:rowOff>66675</xdr:rowOff>
    </xdr:from>
    <xdr:to>
      <xdr:col>6</xdr:col>
      <xdr:colOff>342900</xdr:colOff>
      <xdr:row>47</xdr:row>
      <xdr:rowOff>19050</xdr:rowOff>
    </xdr:to>
    <xdr:sp>
      <xdr:nvSpPr>
        <xdr:cNvPr id="13" name="Line 83"/>
        <xdr:cNvSpPr>
          <a:spLocks/>
        </xdr:cNvSpPr>
      </xdr:nvSpPr>
      <xdr:spPr>
        <a:xfrm flipH="1" flipV="1">
          <a:off x="3457575" y="726757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4" name="Text Box 84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0.0945</cdr:y>
    </cdr:from>
    <cdr:to>
      <cdr:x>1</cdr:x>
      <cdr:y>0.1635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本務教員数</a:t>
          </a:r>
        </a:p>
      </cdr:txBody>
    </cdr:sp>
  </cdr:relSizeAnchor>
  <cdr:relSizeAnchor xmlns:cdr="http://schemas.openxmlformats.org/drawingml/2006/chartDrawing">
    <cdr:from>
      <cdr:x>0.12775</cdr:x>
      <cdr:y>0.1015</cdr:y>
    </cdr:from>
    <cdr:to>
      <cdr:x>0.1395</cdr:x>
      <cdr:y>0.16525</cdr:y>
    </cdr:to>
    <cdr:sp>
      <cdr:nvSpPr>
        <cdr:cNvPr id="2" name="Line 2"/>
        <cdr:cNvSpPr>
          <a:spLocks/>
        </cdr:cNvSpPr>
      </cdr:nvSpPr>
      <cdr:spPr>
        <a:xfrm>
          <a:off x="0" y="200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0.421</cdr:y>
    </cdr:from>
    <cdr:to>
      <cdr:x>1</cdr:x>
      <cdr:y>0.47625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857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級 数</a:t>
          </a:r>
        </a:p>
      </cdr:txBody>
    </cdr:sp>
  </cdr:relSizeAnchor>
  <cdr:relSizeAnchor xmlns:cdr="http://schemas.openxmlformats.org/drawingml/2006/chartDrawing">
    <cdr:from>
      <cdr:x>0.498</cdr:x>
      <cdr:y>0.50775</cdr:y>
    </cdr:from>
    <cdr:to>
      <cdr:x>0.53125</cdr:x>
      <cdr:y>0.58275</cdr:y>
    </cdr:to>
    <cdr:sp>
      <cdr:nvSpPr>
        <cdr:cNvPr id="4" name="Line 4"/>
        <cdr:cNvSpPr>
          <a:spLocks/>
        </cdr:cNvSpPr>
      </cdr:nvSpPr>
      <cdr:spPr>
        <a:xfrm flipH="1">
          <a:off x="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0.3205</cdr:y>
    </cdr:from>
    <cdr:to>
      <cdr:x>1</cdr:x>
      <cdr:y>0.4195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96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校 数</a:t>
          </a:r>
        </a:p>
      </cdr:txBody>
    </cdr:sp>
  </cdr:relSizeAnchor>
  <cdr:relSizeAnchor xmlns:cdr="http://schemas.openxmlformats.org/drawingml/2006/chartDrawing">
    <cdr:from>
      <cdr:x>0.46575</cdr:x>
      <cdr:y>0.20175</cdr:y>
    </cdr:from>
    <cdr:to>
      <cdr:x>1</cdr:x>
      <cdr:y>0.2955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810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0.21425</cdr:y>
    </cdr:from>
    <cdr:to>
      <cdr:x>1</cdr:x>
      <cdr:y>0.26475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6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１学級当たりの児童数</a:t>
          </a:r>
        </a:p>
      </cdr:txBody>
    </cdr:sp>
  </cdr:relSizeAnchor>
  <cdr:relSizeAnchor xmlns:cdr="http://schemas.openxmlformats.org/drawingml/2006/chartDrawing">
    <cdr:from>
      <cdr:x>0.42075</cdr:x>
      <cdr:y>0.34275</cdr:y>
    </cdr:from>
    <cdr:to>
      <cdr:x>0.44275</cdr:x>
      <cdr:y>0.41225</cdr:y>
    </cdr:to>
    <cdr:sp>
      <cdr:nvSpPr>
        <cdr:cNvPr id="2" name="Line 2"/>
        <cdr:cNvSpPr>
          <a:spLocks/>
        </cdr:cNvSpPr>
      </cdr:nvSpPr>
      <cdr:spPr>
        <a:xfrm flipH="1">
          <a:off x="0" y="77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0.574</cdr:y>
    </cdr:from>
    <cdr:to>
      <cdr:x>1</cdr:x>
      <cdr:y>0.62875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2954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0.18425</cdr:x>
      <cdr:y>0.506</cdr:y>
    </cdr:from>
    <cdr:to>
      <cdr:x>0.20625</cdr:x>
      <cdr:y>0.574</cdr:y>
    </cdr:to>
    <cdr:sp>
      <cdr:nvSpPr>
        <cdr:cNvPr id="4" name="Line 4"/>
        <cdr:cNvSpPr>
          <a:spLocks/>
        </cdr:cNvSpPr>
      </cdr:nvSpPr>
      <cdr:spPr>
        <a:xfrm flipV="1">
          <a:off x="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H23&#23398;&#26657;&#22522;&#26412;&#35519;&#26619;&#65288;&#27010;&#35201;&#65289;\H23&#36895;&#22577;&#27010;&#35201;&#65288;&#34920;&#12539;&#12464;&#12521;&#1250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3554;&#20462;&#12539;&#21508;&#31278;&#23398;&#26657;&#65400;&#65438;&#65431;&#654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4188;&#31258;&#22290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2"/>
      <sheetName val="表３"/>
      <sheetName val="図２"/>
      <sheetName val="図３－１，３－２ "/>
    </sheetNames>
    <sheetDataSet>
      <sheetData sheetId="4">
        <row r="21">
          <cell r="I21" t="str">
            <v>病気</v>
          </cell>
          <cell r="J21" t="str">
            <v>経済的理由</v>
          </cell>
          <cell r="K21" t="str">
            <v>不登校</v>
          </cell>
          <cell r="L21" t="str">
            <v>その他</v>
          </cell>
        </row>
        <row r="34">
          <cell r="C34" t="str">
            <v>病気</v>
          </cell>
          <cell r="D34" t="str">
            <v>経済的理由</v>
          </cell>
          <cell r="E34" t="str">
            <v>不登校</v>
          </cell>
          <cell r="F34" t="str">
            <v>その他</v>
          </cell>
        </row>
        <row r="35">
          <cell r="C35">
            <v>931</v>
          </cell>
          <cell r="D35">
            <v>6</v>
          </cell>
          <cell r="E35">
            <v>426</v>
          </cell>
          <cell r="F35">
            <v>99</v>
          </cell>
          <cell r="I35">
            <v>696</v>
          </cell>
          <cell r="J35">
            <v>1</v>
          </cell>
          <cell r="K35">
            <v>2262</v>
          </cell>
          <cell r="L35">
            <v>89</v>
          </cell>
          <cell r="N35" t="str">
            <v>H13</v>
          </cell>
        </row>
        <row r="36">
          <cell r="C36">
            <v>747</v>
          </cell>
          <cell r="D36">
            <v>2</v>
          </cell>
          <cell r="E36">
            <v>452</v>
          </cell>
          <cell r="F36">
            <v>77</v>
          </cell>
          <cell r="I36">
            <v>644</v>
          </cell>
          <cell r="J36">
            <v>1</v>
          </cell>
          <cell r="K36">
            <v>2068</v>
          </cell>
          <cell r="L36">
            <v>74</v>
          </cell>
          <cell r="N36" t="str">
            <v>H14</v>
          </cell>
        </row>
        <row r="37">
          <cell r="C37">
            <v>593</v>
          </cell>
          <cell r="D37">
            <v>1</v>
          </cell>
          <cell r="E37">
            <v>397</v>
          </cell>
          <cell r="F37">
            <v>97</v>
          </cell>
          <cell r="I37">
            <v>560</v>
          </cell>
          <cell r="J37">
            <v>0</v>
          </cell>
          <cell r="K37">
            <v>2015</v>
          </cell>
          <cell r="L37">
            <v>74</v>
          </cell>
          <cell r="N37" t="str">
            <v>H15</v>
          </cell>
        </row>
        <row r="38">
          <cell r="C38">
            <v>518</v>
          </cell>
          <cell r="D38">
            <v>0</v>
          </cell>
          <cell r="E38">
            <v>397</v>
          </cell>
          <cell r="F38">
            <v>89</v>
          </cell>
          <cell r="I38">
            <v>403</v>
          </cell>
          <cell r="J38">
            <v>1</v>
          </cell>
          <cell r="K38">
            <v>2015</v>
          </cell>
          <cell r="L38">
            <v>55</v>
          </cell>
          <cell r="N38" t="str">
            <v>H16</v>
          </cell>
        </row>
        <row r="39">
          <cell r="C39">
            <v>575</v>
          </cell>
          <cell r="D39">
            <v>1</v>
          </cell>
          <cell r="E39">
            <v>422</v>
          </cell>
          <cell r="F39">
            <v>91</v>
          </cell>
          <cell r="I39">
            <v>450</v>
          </cell>
          <cell r="J39">
            <v>0</v>
          </cell>
          <cell r="K39">
            <v>1938</v>
          </cell>
          <cell r="L39">
            <v>81</v>
          </cell>
          <cell r="N39" t="str">
            <v>H17</v>
          </cell>
        </row>
        <row r="40">
          <cell r="C40">
            <v>622</v>
          </cell>
          <cell r="D40">
            <v>2</v>
          </cell>
          <cell r="E40">
            <v>417</v>
          </cell>
          <cell r="F40">
            <v>48</v>
          </cell>
          <cell r="I40">
            <v>397</v>
          </cell>
          <cell r="J40">
            <v>1</v>
          </cell>
          <cell r="K40">
            <v>2097</v>
          </cell>
          <cell r="L40">
            <v>59</v>
          </cell>
          <cell r="N40" t="str">
            <v>H18</v>
          </cell>
        </row>
        <row r="41">
          <cell r="C41">
            <v>513</v>
          </cell>
          <cell r="D41">
            <v>0</v>
          </cell>
          <cell r="E41">
            <v>450</v>
          </cell>
          <cell r="F41">
            <v>64</v>
          </cell>
          <cell r="I41">
            <v>403</v>
          </cell>
          <cell r="J41">
            <v>1</v>
          </cell>
          <cell r="K41">
            <v>2203</v>
          </cell>
          <cell r="L41">
            <v>71</v>
          </cell>
          <cell r="N41" t="str">
            <v>H19</v>
          </cell>
        </row>
        <row r="42">
          <cell r="C42">
            <v>399</v>
          </cell>
          <cell r="D42">
            <v>0</v>
          </cell>
          <cell r="E42">
            <v>439</v>
          </cell>
          <cell r="F42">
            <v>87</v>
          </cell>
          <cell r="I42">
            <v>342</v>
          </cell>
          <cell r="J42">
            <v>0</v>
          </cell>
          <cell r="K42">
            <v>2123</v>
          </cell>
          <cell r="L42">
            <v>87</v>
          </cell>
          <cell r="N42" t="str">
            <v>H20</v>
          </cell>
        </row>
        <row r="43">
          <cell r="C43">
            <v>342</v>
          </cell>
          <cell r="D43">
            <v>1</v>
          </cell>
          <cell r="E43">
            <v>400</v>
          </cell>
          <cell r="F43">
            <v>72</v>
          </cell>
          <cell r="I43">
            <v>339</v>
          </cell>
          <cell r="J43">
            <v>1</v>
          </cell>
          <cell r="K43">
            <v>2022</v>
          </cell>
          <cell r="L43">
            <v>94</v>
          </cell>
          <cell r="N43" t="str">
            <v>H21</v>
          </cell>
        </row>
        <row r="44">
          <cell r="C44">
            <v>372</v>
          </cell>
          <cell r="D44">
            <v>0</v>
          </cell>
          <cell r="E44">
            <v>417</v>
          </cell>
          <cell r="F44">
            <v>108</v>
          </cell>
          <cell r="I44">
            <v>309</v>
          </cell>
          <cell r="J44">
            <v>0</v>
          </cell>
          <cell r="K44">
            <v>1991</v>
          </cell>
          <cell r="L44">
            <v>103</v>
          </cell>
          <cell r="N44" t="str">
            <v>H22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I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I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I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I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I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I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I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I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I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I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I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I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I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I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I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I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I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I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I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I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I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I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I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I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I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I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I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I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I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I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I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I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I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I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I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I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I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I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I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I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I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I45">
            <v>20</v>
          </cell>
        </row>
        <row r="46">
          <cell r="A46">
            <v>9</v>
          </cell>
          <cell r="P46">
            <v>64</v>
          </cell>
          <cell r="R46">
            <v>161</v>
          </cell>
          <cell r="T46">
            <v>1484</v>
          </cell>
          <cell r="AI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I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I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I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I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I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I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I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I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I55">
            <v>22</v>
          </cell>
        </row>
        <row r="56">
          <cell r="A56">
            <v>19</v>
          </cell>
          <cell r="V56">
            <v>2090</v>
          </cell>
          <cell r="AI56">
            <v>22</v>
          </cell>
        </row>
        <row r="57">
          <cell r="A57">
            <v>20</v>
          </cell>
          <cell r="V57">
            <v>2125</v>
          </cell>
          <cell r="AI57">
            <v>22</v>
          </cell>
        </row>
        <row r="58">
          <cell r="A58">
            <v>21</v>
          </cell>
          <cell r="V58">
            <v>2233</v>
          </cell>
          <cell r="AI58">
            <v>22</v>
          </cell>
        </row>
        <row r="59">
          <cell r="A59">
            <v>22</v>
          </cell>
          <cell r="V59">
            <v>2289</v>
          </cell>
          <cell r="AI59">
            <v>22</v>
          </cell>
        </row>
        <row r="60">
          <cell r="A60">
            <v>23</v>
          </cell>
          <cell r="V60">
            <v>2367</v>
          </cell>
          <cell r="AI60">
            <v>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showGridLines="0" tabSelected="1" zoomScalePageLayoutView="0" workbookViewId="0" topLeftCell="A7">
      <selection activeCell="Q13" sqref="Q13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6" width="9.00390625" style="19" customWidth="1"/>
    <col min="17" max="17" width="8.75390625" style="19" customWidth="1"/>
    <col min="18" max="18" width="8.00390625" style="19" customWidth="1"/>
    <col min="19" max="19" width="6.625" style="19" customWidth="1"/>
    <col min="20" max="21" width="7.00390625" style="19" customWidth="1"/>
    <col min="22" max="16384" width="9.00390625" style="19" customWidth="1"/>
  </cols>
  <sheetData>
    <row r="1" ht="25.5" customHeight="1">
      <c r="A1" s="66" t="s">
        <v>17</v>
      </c>
    </row>
    <row r="2" ht="21" customHeight="1">
      <c r="A2" s="3"/>
    </row>
    <row r="3" spans="1:14" s="100" customFormat="1" ht="40.5" customHeight="1">
      <c r="A3" s="556" t="s">
        <v>18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61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6"/>
      <c r="G5" s="77"/>
      <c r="H5" s="6"/>
      <c r="I5" s="77"/>
      <c r="J5" s="6"/>
      <c r="K5" s="569" t="s">
        <v>227</v>
      </c>
      <c r="L5" s="570"/>
      <c r="M5" s="569" t="s">
        <v>228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77"/>
      <c r="H6" s="82" t="s">
        <v>62</v>
      </c>
      <c r="I6" s="77"/>
      <c r="J6" s="82" t="s">
        <v>62</v>
      </c>
      <c r="K6" s="77"/>
      <c r="L6" s="82" t="s">
        <v>62</v>
      </c>
      <c r="M6" s="77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81"/>
      <c r="H7" s="83" t="s">
        <v>109</v>
      </c>
      <c r="I7" s="81"/>
      <c r="J7" s="83" t="s">
        <v>109</v>
      </c>
      <c r="K7" s="81"/>
      <c r="L7" s="83" t="s">
        <v>108</v>
      </c>
      <c r="M7" s="81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166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5" t="s">
        <v>66</v>
      </c>
      <c r="L8" s="5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77">
        <v>465</v>
      </c>
      <c r="D9" s="374">
        <v>-1</v>
      </c>
      <c r="E9" s="104">
        <v>5571</v>
      </c>
      <c r="F9" s="268">
        <v>0.3</v>
      </c>
      <c r="G9" s="104">
        <v>132876</v>
      </c>
      <c r="H9" s="268">
        <v>-0.4</v>
      </c>
      <c r="I9" s="104">
        <v>8284</v>
      </c>
      <c r="J9" s="268">
        <v>0.2</v>
      </c>
      <c r="K9" s="269">
        <v>23.9</v>
      </c>
      <c r="L9" s="268">
        <v>-0.1</v>
      </c>
      <c r="M9" s="270">
        <v>16</v>
      </c>
      <c r="N9" s="268">
        <v>-0.10000000000000142</v>
      </c>
      <c r="O9" s="4"/>
    </row>
    <row r="10" spans="1:15" ht="24" customHeight="1">
      <c r="A10" s="106"/>
      <c r="B10" s="103">
        <v>19</v>
      </c>
      <c r="C10" s="77">
        <v>463</v>
      </c>
      <c r="D10" s="479">
        <v>-2</v>
      </c>
      <c r="E10" s="271">
        <v>5541</v>
      </c>
      <c r="F10" s="268">
        <v>-0.5</v>
      </c>
      <c r="G10" s="271">
        <v>131466</v>
      </c>
      <c r="H10" s="268">
        <v>-1.1</v>
      </c>
      <c r="I10" s="271">
        <v>8286</v>
      </c>
      <c r="J10" s="272">
        <v>0</v>
      </c>
      <c r="K10" s="269">
        <v>23.7</v>
      </c>
      <c r="L10" s="268">
        <v>-0.1999999999999993</v>
      </c>
      <c r="M10" s="273">
        <v>15.9</v>
      </c>
      <c r="N10" s="268">
        <v>-0.09999999999999964</v>
      </c>
      <c r="O10" s="4"/>
    </row>
    <row r="11" spans="1:15" ht="24" customHeight="1">
      <c r="A11" s="106"/>
      <c r="B11" s="103">
        <v>20</v>
      </c>
      <c r="C11" s="274">
        <v>457</v>
      </c>
      <c r="D11" s="374">
        <v>-6</v>
      </c>
      <c r="E11" s="275">
        <v>5520</v>
      </c>
      <c r="F11" s="268">
        <v>-0.4</v>
      </c>
      <c r="G11" s="275">
        <v>130933</v>
      </c>
      <c r="H11" s="268">
        <v>-0.4</v>
      </c>
      <c r="I11" s="275">
        <v>8233</v>
      </c>
      <c r="J11" s="268">
        <v>-0.6</v>
      </c>
      <c r="K11" s="269">
        <v>23.7</v>
      </c>
      <c r="L11" s="272">
        <v>0</v>
      </c>
      <c r="M11" s="276">
        <v>15.9</v>
      </c>
      <c r="N11" s="272">
        <v>0</v>
      </c>
      <c r="O11" s="4"/>
    </row>
    <row r="12" spans="1:15" ht="24" customHeight="1">
      <c r="A12" s="4"/>
      <c r="B12" s="103">
        <v>21</v>
      </c>
      <c r="C12" s="274">
        <v>456</v>
      </c>
      <c r="D12" s="374">
        <v>-1</v>
      </c>
      <c r="E12" s="275">
        <v>5480</v>
      </c>
      <c r="F12" s="268">
        <v>-0.7</v>
      </c>
      <c r="G12" s="275">
        <v>129708</v>
      </c>
      <c r="H12" s="268">
        <v>-0.9</v>
      </c>
      <c r="I12" s="275">
        <v>8231</v>
      </c>
      <c r="J12" s="553">
        <v>0</v>
      </c>
      <c r="K12" s="269">
        <v>23.7</v>
      </c>
      <c r="L12" s="272">
        <v>0</v>
      </c>
      <c r="M12" s="276">
        <v>15.8</v>
      </c>
      <c r="N12" s="268">
        <v>-0.09999999999999964</v>
      </c>
      <c r="O12" s="4"/>
    </row>
    <row r="13" spans="1:15" ht="24" customHeight="1">
      <c r="A13" s="4"/>
      <c r="B13" s="103">
        <v>22</v>
      </c>
      <c r="C13" s="274">
        <v>455</v>
      </c>
      <c r="D13" s="374">
        <v>-1</v>
      </c>
      <c r="E13" s="275">
        <v>5494</v>
      </c>
      <c r="F13" s="277">
        <v>0.3</v>
      </c>
      <c r="G13" s="275">
        <v>128901</v>
      </c>
      <c r="H13" s="268">
        <v>-0.6</v>
      </c>
      <c r="I13" s="275">
        <v>8255</v>
      </c>
      <c r="J13" s="278">
        <v>0.3</v>
      </c>
      <c r="K13" s="269">
        <v>23.5</v>
      </c>
      <c r="L13" s="268">
        <v>-0.1999999999999993</v>
      </c>
      <c r="M13" s="276">
        <v>15.6</v>
      </c>
      <c r="N13" s="268">
        <v>-0.1999999999999993</v>
      </c>
      <c r="O13" s="4"/>
    </row>
    <row r="14" spans="1:15" ht="24" customHeight="1">
      <c r="A14" s="4"/>
      <c r="B14" s="103"/>
      <c r="C14" s="274"/>
      <c r="D14" s="279"/>
      <c r="E14" s="275"/>
      <c r="F14" s="279"/>
      <c r="G14" s="275"/>
      <c r="H14" s="279"/>
      <c r="I14" s="275"/>
      <c r="J14" s="279"/>
      <c r="K14" s="280"/>
      <c r="L14" s="279"/>
      <c r="M14" s="281"/>
      <c r="N14" s="279"/>
      <c r="O14" s="4"/>
    </row>
    <row r="15" spans="1:15" s="480" customFormat="1" ht="24" customHeight="1">
      <c r="A15" s="112"/>
      <c r="B15" s="113">
        <v>23</v>
      </c>
      <c r="C15" s="282">
        <v>449</v>
      </c>
      <c r="D15" s="283">
        <v>-6</v>
      </c>
      <c r="E15" s="284">
        <v>5396</v>
      </c>
      <c r="F15" s="285">
        <v>-1.8</v>
      </c>
      <c r="G15" s="284">
        <v>125638</v>
      </c>
      <c r="H15" s="285">
        <v>-2.5</v>
      </c>
      <c r="I15" s="284">
        <v>8179</v>
      </c>
      <c r="J15" s="286">
        <v>-0.9</v>
      </c>
      <c r="K15" s="287">
        <v>23.3</v>
      </c>
      <c r="L15" s="268">
        <v>-0.1999999999999993</v>
      </c>
      <c r="M15" s="288">
        <v>15.4</v>
      </c>
      <c r="N15" s="286">
        <v>-0.1999999999999993</v>
      </c>
      <c r="O15" s="4"/>
    </row>
    <row r="16" spans="1:15" ht="24" customHeight="1">
      <c r="A16" s="4" t="s">
        <v>135</v>
      </c>
      <c r="B16" s="53" t="s">
        <v>136</v>
      </c>
      <c r="C16" s="289">
        <v>1</v>
      </c>
      <c r="D16" s="290">
        <v>0</v>
      </c>
      <c r="E16" s="291">
        <v>24</v>
      </c>
      <c r="F16" s="292" t="s">
        <v>67</v>
      </c>
      <c r="G16" s="291">
        <v>856</v>
      </c>
      <c r="H16" s="286">
        <v>0.1</v>
      </c>
      <c r="I16" s="291">
        <v>36</v>
      </c>
      <c r="J16" s="292" t="s">
        <v>67</v>
      </c>
      <c r="K16" s="293">
        <v>35.7</v>
      </c>
      <c r="L16" s="286">
        <v>0.10000000000000142</v>
      </c>
      <c r="M16" s="294">
        <v>23.8</v>
      </c>
      <c r="N16" s="286">
        <v>-0.5999999999999979</v>
      </c>
      <c r="O16" s="4"/>
    </row>
    <row r="17" spans="1:15" ht="24" customHeight="1">
      <c r="A17" s="54" t="s">
        <v>137</v>
      </c>
      <c r="B17" s="53" t="s">
        <v>136</v>
      </c>
      <c r="C17" s="289">
        <v>444</v>
      </c>
      <c r="D17" s="295">
        <v>-6</v>
      </c>
      <c r="E17" s="291">
        <v>5340</v>
      </c>
      <c r="F17" s="294">
        <v>-1.8</v>
      </c>
      <c r="G17" s="291">
        <v>124021</v>
      </c>
      <c r="H17" s="286">
        <v>-2.5</v>
      </c>
      <c r="I17" s="291">
        <v>8088</v>
      </c>
      <c r="J17" s="286">
        <v>-1</v>
      </c>
      <c r="K17" s="293">
        <v>23.2</v>
      </c>
      <c r="L17" s="286">
        <v>-0.1999999999999993</v>
      </c>
      <c r="M17" s="294">
        <v>15.3</v>
      </c>
      <c r="N17" s="286">
        <v>-0.29999999999999893</v>
      </c>
      <c r="O17" s="4"/>
    </row>
    <row r="18" spans="1:15" ht="24" customHeight="1">
      <c r="A18" s="34" t="s">
        <v>138</v>
      </c>
      <c r="B18" s="55" t="s">
        <v>136</v>
      </c>
      <c r="C18" s="296">
        <v>4</v>
      </c>
      <c r="D18" s="297">
        <v>0</v>
      </c>
      <c r="E18" s="298">
        <v>32</v>
      </c>
      <c r="F18" s="299">
        <v>0</v>
      </c>
      <c r="G18" s="298">
        <v>761</v>
      </c>
      <c r="H18" s="300">
        <v>-4.2</v>
      </c>
      <c r="I18" s="298">
        <v>55</v>
      </c>
      <c r="J18" s="300">
        <v>1.9</v>
      </c>
      <c r="K18" s="301">
        <v>23.8</v>
      </c>
      <c r="L18" s="300">
        <v>-1</v>
      </c>
      <c r="M18" s="300">
        <v>13.8</v>
      </c>
      <c r="N18" s="300">
        <v>-0.8999999999999986</v>
      </c>
      <c r="O18" s="4"/>
    </row>
    <row r="19" spans="1:14" ht="21.75" customHeight="1">
      <c r="A19" s="16"/>
      <c r="B19" s="145"/>
      <c r="C19" s="302"/>
      <c r="D19" s="304"/>
      <c r="E19" s="303"/>
      <c r="F19" s="304"/>
      <c r="G19" s="303"/>
      <c r="H19" s="304"/>
      <c r="I19" s="303"/>
      <c r="J19" s="304"/>
      <c r="K19" s="304"/>
      <c r="L19" s="304"/>
      <c r="M19" s="305"/>
      <c r="N19" s="304"/>
    </row>
    <row r="20" ht="23.25" customHeight="1">
      <c r="A20" s="150"/>
    </row>
    <row r="21" spans="1:15" ht="21" customHeight="1">
      <c r="A21" s="151" t="s">
        <v>473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474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 t="s">
        <v>268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196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269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270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475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21" customHeight="1"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197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271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476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272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273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274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275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477</v>
      </c>
      <c r="B37" s="4"/>
      <c r="C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151" t="s">
        <v>198</v>
      </c>
      <c r="B38" s="4"/>
      <c r="C38" s="4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04" t="s">
        <v>276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4" t="s">
        <v>277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278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4" ht="17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 ht="17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60" ht="14.25" customHeight="1"/>
    <row r="61" ht="23.25" customHeight="1">
      <c r="A61" s="19" t="s">
        <v>478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6:21" ht="13.5">
      <c r="P139" s="17"/>
      <c r="Q139" s="17"/>
      <c r="R139" s="17"/>
      <c r="S139" s="17"/>
      <c r="T139" s="17"/>
      <c r="U139" s="17"/>
    </row>
    <row r="140" spans="16:21" ht="13.5">
      <c r="P140" s="154"/>
      <c r="Q140" s="153"/>
      <c r="R140" s="154"/>
      <c r="S140" s="153"/>
      <c r="T140" s="153"/>
      <c r="U140" s="153"/>
    </row>
    <row r="141" spans="16:21" ht="13.5">
      <c r="P141" s="155"/>
      <c r="Q141" s="156"/>
      <c r="R141" s="157" t="s">
        <v>68</v>
      </c>
      <c r="S141" s="158"/>
      <c r="T141" s="158"/>
      <c r="U141" s="158"/>
    </row>
    <row r="142" spans="16:21" ht="13.5">
      <c r="P142" s="155" t="s">
        <v>70</v>
      </c>
      <c r="Q142" s="155" t="s">
        <v>71</v>
      </c>
      <c r="R142" s="131"/>
      <c r="S142" s="156"/>
      <c r="T142" s="156"/>
      <c r="U142" s="156"/>
    </row>
    <row r="143" spans="16:21" ht="13.5">
      <c r="P143" s="155"/>
      <c r="Q143" s="155" t="s">
        <v>72</v>
      </c>
      <c r="R143" s="564" t="s">
        <v>73</v>
      </c>
      <c r="S143" s="155" t="s">
        <v>74</v>
      </c>
      <c r="T143" s="564" t="s">
        <v>104</v>
      </c>
      <c r="U143" s="567" t="s">
        <v>75</v>
      </c>
    </row>
    <row r="144" spans="16:21" ht="13.5">
      <c r="P144" s="131"/>
      <c r="Q144" s="131" t="s">
        <v>76</v>
      </c>
      <c r="R144" s="565"/>
      <c r="S144" s="131" t="s">
        <v>77</v>
      </c>
      <c r="T144" s="566"/>
      <c r="U144" s="568"/>
    </row>
    <row r="145" spans="16:17" ht="13.5">
      <c r="P145" s="159" t="s">
        <v>78</v>
      </c>
      <c r="Q145" s="160" t="s">
        <v>79</v>
      </c>
    </row>
    <row r="146" spans="16:21" ht="13.5">
      <c r="P146" s="161" t="s">
        <v>81</v>
      </c>
      <c r="Q146" s="162" t="s">
        <v>82</v>
      </c>
      <c r="R146" s="162" t="s">
        <v>83</v>
      </c>
      <c r="S146" s="162" t="s">
        <v>84</v>
      </c>
      <c r="T146" s="162" t="s">
        <v>85</v>
      </c>
      <c r="U146" s="162" t="s">
        <v>86</v>
      </c>
    </row>
    <row r="147" spans="16:21" ht="13.5">
      <c r="P147" s="163" t="s">
        <v>87</v>
      </c>
      <c r="Q147" s="164" t="s">
        <v>88</v>
      </c>
      <c r="R147" s="164" t="s">
        <v>89</v>
      </c>
      <c r="S147" s="164" t="s">
        <v>90</v>
      </c>
      <c r="T147" s="164" t="s">
        <v>91</v>
      </c>
      <c r="U147" s="164" t="s">
        <v>92</v>
      </c>
    </row>
    <row r="148" spans="16:21" ht="13.5">
      <c r="P148" s="161" t="s">
        <v>93</v>
      </c>
      <c r="Q148" s="162" t="s">
        <v>94</v>
      </c>
      <c r="R148" s="162" t="s">
        <v>95</v>
      </c>
      <c r="S148" s="162" t="s">
        <v>84</v>
      </c>
      <c r="T148" s="162" t="s">
        <v>96</v>
      </c>
      <c r="U148" s="162" t="s">
        <v>97</v>
      </c>
    </row>
    <row r="149" spans="16:21" ht="13.5">
      <c r="P149" s="163" t="s">
        <v>98</v>
      </c>
      <c r="Q149" s="165" t="s">
        <v>99</v>
      </c>
      <c r="R149" s="165" t="s">
        <v>100</v>
      </c>
      <c r="S149" s="165" t="s">
        <v>90</v>
      </c>
      <c r="T149" s="165" t="s">
        <v>101</v>
      </c>
      <c r="U149" s="165" t="s">
        <v>102</v>
      </c>
    </row>
    <row r="150" spans="16:21" ht="13.5">
      <c r="P150" s="161" t="s">
        <v>479</v>
      </c>
      <c r="Q150" s="152" t="s">
        <v>480</v>
      </c>
      <c r="R150" s="152" t="s">
        <v>481</v>
      </c>
      <c r="S150" s="152" t="s">
        <v>84</v>
      </c>
      <c r="T150" s="152" t="s">
        <v>482</v>
      </c>
      <c r="U150" s="152" t="s">
        <v>483</v>
      </c>
    </row>
    <row r="151" spans="16:21" ht="13.5">
      <c r="P151" s="163" t="s">
        <v>484</v>
      </c>
      <c r="Q151" s="165" t="s">
        <v>485</v>
      </c>
      <c r="R151" s="165" t="s">
        <v>486</v>
      </c>
      <c r="S151" s="165" t="s">
        <v>90</v>
      </c>
      <c r="T151" s="165" t="s">
        <v>487</v>
      </c>
      <c r="U151" s="165" t="s">
        <v>488</v>
      </c>
    </row>
    <row r="152" spans="16:21" ht="13.5">
      <c r="P152" s="161" t="s">
        <v>489</v>
      </c>
      <c r="Q152" s="162" t="s">
        <v>490</v>
      </c>
      <c r="R152" s="162" t="s">
        <v>491</v>
      </c>
      <c r="S152" s="162" t="s">
        <v>492</v>
      </c>
      <c r="T152" s="162" t="s">
        <v>493</v>
      </c>
      <c r="U152" s="162" t="s">
        <v>494</v>
      </c>
    </row>
    <row r="153" spans="16:21" ht="13.5">
      <c r="P153" s="163" t="s">
        <v>495</v>
      </c>
      <c r="Q153" s="165" t="s">
        <v>496</v>
      </c>
      <c r="R153" s="165" t="s">
        <v>497</v>
      </c>
      <c r="S153" s="165" t="s">
        <v>498</v>
      </c>
      <c r="T153" s="165" t="s">
        <v>499</v>
      </c>
      <c r="U153" s="165" t="s">
        <v>500</v>
      </c>
    </row>
    <row r="154" spans="16:21" ht="13.5">
      <c r="P154" s="161" t="s">
        <v>501</v>
      </c>
      <c r="Q154" s="152" t="s">
        <v>502</v>
      </c>
      <c r="R154" s="152" t="s">
        <v>503</v>
      </c>
      <c r="S154" s="152" t="s">
        <v>492</v>
      </c>
      <c r="T154" s="152" t="s">
        <v>504</v>
      </c>
      <c r="U154" s="152" t="s">
        <v>505</v>
      </c>
    </row>
    <row r="155" spans="16:21" ht="13.5">
      <c r="P155" s="166" t="s">
        <v>506</v>
      </c>
      <c r="Q155" s="167" t="s">
        <v>496</v>
      </c>
      <c r="R155" s="167" t="s">
        <v>507</v>
      </c>
      <c r="S155" s="167" t="s">
        <v>498</v>
      </c>
      <c r="T155" s="167" t="s">
        <v>508</v>
      </c>
      <c r="U155" s="168" t="s">
        <v>509</v>
      </c>
    </row>
  </sheetData>
  <sheetProtection/>
  <mergeCells count="13">
    <mergeCell ref="R143:R144"/>
    <mergeCell ref="T143:T144"/>
    <mergeCell ref="K4:L4"/>
    <mergeCell ref="M4:N4"/>
    <mergeCell ref="U143:U144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5.625" style="19" customWidth="1"/>
    <col min="4" max="4" width="6.625" style="19" customWidth="1"/>
    <col min="5" max="5" width="8.50390625" style="19" customWidth="1"/>
    <col min="6" max="6" width="9.625" style="19" customWidth="1"/>
    <col min="7" max="7" width="8.375" style="19" customWidth="1"/>
    <col min="8" max="11" width="6.625" style="19" customWidth="1"/>
    <col min="12" max="12" width="8.625" style="19" customWidth="1"/>
    <col min="13" max="13" width="8.25390625" style="19" customWidth="1"/>
    <col min="14" max="14" width="8.125" style="19" customWidth="1"/>
    <col min="15" max="15" width="9.875" style="19" customWidth="1"/>
    <col min="16" max="17" width="9.00390625" style="19" customWidth="1"/>
    <col min="18" max="18" width="8.75390625" style="19" customWidth="1"/>
    <col min="19" max="19" width="8.00390625" style="19" customWidth="1"/>
    <col min="20" max="20" width="6.625" style="19" customWidth="1"/>
    <col min="21" max="22" width="7.00390625" style="19" customWidth="1"/>
    <col min="23" max="16384" width="9.00390625" style="19" customWidth="1"/>
  </cols>
  <sheetData>
    <row r="1" ht="25.5" customHeight="1">
      <c r="A1" s="267" t="s">
        <v>231</v>
      </c>
    </row>
    <row r="2" ht="21" customHeight="1">
      <c r="A2" s="3"/>
    </row>
    <row r="3" spans="1:15" s="100" customFormat="1" ht="40.5" customHeight="1">
      <c r="A3" s="556" t="s">
        <v>164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</row>
    <row r="4" spans="1:15" s="100" customFormat="1" ht="30" customHeight="1">
      <c r="A4" s="557" t="s">
        <v>233</v>
      </c>
      <c r="B4" s="558"/>
      <c r="C4" s="90" t="s">
        <v>39</v>
      </c>
      <c r="D4" s="563" t="s">
        <v>128</v>
      </c>
      <c r="E4" s="558"/>
      <c r="F4" s="563" t="s">
        <v>129</v>
      </c>
      <c r="G4" s="558"/>
      <c r="H4" s="563" t="s">
        <v>42</v>
      </c>
      <c r="I4" s="557"/>
      <c r="J4" s="557"/>
      <c r="K4" s="558"/>
      <c r="L4" s="563" t="s">
        <v>124</v>
      </c>
      <c r="M4" s="558"/>
      <c r="N4" s="563" t="s">
        <v>56</v>
      </c>
      <c r="O4" s="557"/>
    </row>
    <row r="5" spans="1:15" s="100" customFormat="1" ht="30" customHeight="1">
      <c r="A5" s="559"/>
      <c r="B5" s="560"/>
      <c r="C5" s="92" t="s">
        <v>40</v>
      </c>
      <c r="D5" s="77"/>
      <c r="E5" s="6"/>
      <c r="F5" s="77"/>
      <c r="G5" s="91"/>
      <c r="H5" s="81"/>
      <c r="I5" s="76"/>
      <c r="J5" s="76"/>
      <c r="K5" s="95"/>
      <c r="L5" s="630" t="s">
        <v>126</v>
      </c>
      <c r="M5" s="560"/>
      <c r="N5" s="569" t="s">
        <v>229</v>
      </c>
      <c r="O5" s="571"/>
    </row>
    <row r="6" spans="1:15" s="100" customFormat="1" ht="30" customHeight="1">
      <c r="A6" s="559"/>
      <c r="B6" s="560"/>
      <c r="C6" s="92" t="s">
        <v>41</v>
      </c>
      <c r="D6" s="77"/>
      <c r="E6" s="82" t="s">
        <v>62</v>
      </c>
      <c r="F6" s="77"/>
      <c r="G6" s="82" t="s">
        <v>62</v>
      </c>
      <c r="H6" s="90" t="s">
        <v>43</v>
      </c>
      <c r="I6" s="82" t="s">
        <v>45</v>
      </c>
      <c r="J6" s="29" t="s">
        <v>46</v>
      </c>
      <c r="K6" s="82" t="s">
        <v>47</v>
      </c>
      <c r="L6" s="77"/>
      <c r="M6" s="82" t="s">
        <v>62</v>
      </c>
      <c r="N6" s="6"/>
      <c r="O6" s="90" t="s">
        <v>62</v>
      </c>
    </row>
    <row r="7" spans="1:15" s="100" customFormat="1" ht="22.5" customHeight="1">
      <c r="A7" s="561"/>
      <c r="B7" s="562"/>
      <c r="C7" s="81"/>
      <c r="D7" s="81"/>
      <c r="E7" s="83" t="s">
        <v>49</v>
      </c>
      <c r="F7" s="81"/>
      <c r="G7" s="83" t="s">
        <v>109</v>
      </c>
      <c r="H7" s="231" t="s">
        <v>44</v>
      </c>
      <c r="I7" s="232" t="s">
        <v>44</v>
      </c>
      <c r="J7" s="233" t="s">
        <v>44</v>
      </c>
      <c r="K7" s="232" t="s">
        <v>44</v>
      </c>
      <c r="L7" s="81"/>
      <c r="M7" s="83" t="s">
        <v>109</v>
      </c>
      <c r="N7" s="76"/>
      <c r="O7" s="93" t="s">
        <v>108</v>
      </c>
    </row>
    <row r="8" spans="1:15" s="100" customFormat="1" ht="24" customHeight="1">
      <c r="A8" s="6"/>
      <c r="B8" s="6"/>
      <c r="C8" s="101" t="s">
        <v>40</v>
      </c>
      <c r="D8" s="5" t="s">
        <v>48</v>
      </c>
      <c r="E8" s="102" t="s">
        <v>57</v>
      </c>
      <c r="F8" s="102" t="s">
        <v>116</v>
      </c>
      <c r="G8" s="102" t="s">
        <v>65</v>
      </c>
      <c r="H8" s="102" t="s">
        <v>116</v>
      </c>
      <c r="I8" s="102" t="s">
        <v>116</v>
      </c>
      <c r="J8" s="102" t="s">
        <v>116</v>
      </c>
      <c r="K8" s="102" t="s">
        <v>116</v>
      </c>
      <c r="L8" s="102" t="s">
        <v>113</v>
      </c>
      <c r="M8" s="102" t="s">
        <v>65</v>
      </c>
      <c r="N8" s="102" t="s">
        <v>66</v>
      </c>
      <c r="O8" s="102" t="s">
        <v>66</v>
      </c>
    </row>
    <row r="9" spans="1:16" ht="24" customHeight="1">
      <c r="A9" s="4" t="s">
        <v>219</v>
      </c>
      <c r="B9" s="103">
        <v>18</v>
      </c>
      <c r="C9" s="77">
        <v>22</v>
      </c>
      <c r="D9" s="4">
        <v>526</v>
      </c>
      <c r="E9" s="212" t="s">
        <v>67</v>
      </c>
      <c r="F9" s="104">
        <v>2013</v>
      </c>
      <c r="G9" s="213">
        <v>2.4</v>
      </c>
      <c r="H9" s="4">
        <v>16</v>
      </c>
      <c r="I9" s="4">
        <v>563</v>
      </c>
      <c r="J9" s="4">
        <v>406</v>
      </c>
      <c r="K9" s="134">
        <v>1028</v>
      </c>
      <c r="L9" s="104">
        <v>1265</v>
      </c>
      <c r="M9" s="235">
        <v>-1</v>
      </c>
      <c r="N9" s="4">
        <v>1.6</v>
      </c>
      <c r="O9" s="105">
        <v>0.1</v>
      </c>
      <c r="P9" s="4"/>
    </row>
    <row r="10" spans="1:16" ht="24" customHeight="1">
      <c r="A10" s="106"/>
      <c r="B10" s="103">
        <v>19</v>
      </c>
      <c r="C10" s="77">
        <v>22</v>
      </c>
      <c r="D10" s="4">
        <v>541</v>
      </c>
      <c r="E10" s="212">
        <v>2.9</v>
      </c>
      <c r="F10" s="271">
        <v>2090</v>
      </c>
      <c r="G10" s="236">
        <v>3.8</v>
      </c>
      <c r="H10" s="4">
        <v>25</v>
      </c>
      <c r="I10" s="4">
        <v>583</v>
      </c>
      <c r="J10" s="4">
        <v>403</v>
      </c>
      <c r="K10" s="357">
        <v>1079</v>
      </c>
      <c r="L10" s="271">
        <v>1302</v>
      </c>
      <c r="M10" s="235">
        <v>2.9</v>
      </c>
      <c r="N10" s="4">
        <v>1.6</v>
      </c>
      <c r="O10" s="204" t="s">
        <v>67</v>
      </c>
      <c r="P10" s="4"/>
    </row>
    <row r="11" spans="1:16" ht="24" customHeight="1">
      <c r="A11" s="106"/>
      <c r="B11" s="103">
        <v>20</v>
      </c>
      <c r="C11" s="107">
        <v>22</v>
      </c>
      <c r="D11" s="214">
        <v>553</v>
      </c>
      <c r="E11" s="212">
        <v>2.2</v>
      </c>
      <c r="F11" s="134">
        <v>2125</v>
      </c>
      <c r="G11" s="212">
        <v>1.7</v>
      </c>
      <c r="H11" s="109">
        <v>24</v>
      </c>
      <c r="I11" s="109">
        <v>603</v>
      </c>
      <c r="J11" s="109">
        <v>411</v>
      </c>
      <c r="K11" s="139">
        <v>1087</v>
      </c>
      <c r="L11" s="137">
        <v>1314</v>
      </c>
      <c r="M11" s="212">
        <v>0.9</v>
      </c>
      <c r="N11" s="110">
        <v>1.6</v>
      </c>
      <c r="O11" s="358">
        <v>0</v>
      </c>
      <c r="P11" s="4"/>
    </row>
    <row r="12" spans="1:16" ht="24" customHeight="1">
      <c r="A12" s="106"/>
      <c r="B12" s="103">
        <v>21</v>
      </c>
      <c r="C12" s="107">
        <v>22</v>
      </c>
      <c r="D12" s="214">
        <v>568</v>
      </c>
      <c r="E12" s="212">
        <v>2.7</v>
      </c>
      <c r="F12" s="134">
        <v>2233</v>
      </c>
      <c r="G12" s="212">
        <v>5.1</v>
      </c>
      <c r="H12" s="109">
        <v>32</v>
      </c>
      <c r="I12" s="109">
        <v>623</v>
      </c>
      <c r="J12" s="109">
        <v>456</v>
      </c>
      <c r="K12" s="139">
        <v>1122</v>
      </c>
      <c r="L12" s="137">
        <v>1347</v>
      </c>
      <c r="M12" s="212">
        <v>2.5</v>
      </c>
      <c r="N12" s="110">
        <v>1.7</v>
      </c>
      <c r="O12" s="105">
        <v>0.09999999999999987</v>
      </c>
      <c r="P12" s="4"/>
    </row>
    <row r="13" spans="1:16" ht="24" customHeight="1">
      <c r="A13" s="106"/>
      <c r="B13" s="103">
        <v>22</v>
      </c>
      <c r="C13" s="107">
        <v>22</v>
      </c>
      <c r="D13" s="214">
        <v>590</v>
      </c>
      <c r="E13" s="212">
        <v>3.9</v>
      </c>
      <c r="F13" s="134">
        <v>2289</v>
      </c>
      <c r="G13" s="212">
        <v>2.5</v>
      </c>
      <c r="H13" s="109">
        <v>23</v>
      </c>
      <c r="I13" s="109">
        <v>637</v>
      </c>
      <c r="J13" s="109">
        <v>472</v>
      </c>
      <c r="K13" s="139">
        <v>1157</v>
      </c>
      <c r="L13" s="137">
        <v>1396</v>
      </c>
      <c r="M13" s="212">
        <v>3.6</v>
      </c>
      <c r="N13" s="110">
        <v>1.6</v>
      </c>
      <c r="O13" s="359">
        <v>-0.09999999999999987</v>
      </c>
      <c r="P13" s="4"/>
    </row>
    <row r="14" spans="1:16" ht="24" customHeight="1">
      <c r="A14" s="4"/>
      <c r="B14" s="103"/>
      <c r="C14" s="107"/>
      <c r="D14" s="214"/>
      <c r="E14" s="138"/>
      <c r="F14" s="134"/>
      <c r="G14" s="109"/>
      <c r="H14" s="109"/>
      <c r="I14" s="109"/>
      <c r="J14" s="109"/>
      <c r="K14" s="139"/>
      <c r="L14" s="134"/>
      <c r="M14" s="109"/>
      <c r="N14" s="138"/>
      <c r="O14" s="109"/>
      <c r="P14" s="4"/>
    </row>
    <row r="15" spans="1:16" ht="24" customHeight="1">
      <c r="A15" s="112"/>
      <c r="B15" s="113">
        <v>23</v>
      </c>
      <c r="C15" s="197">
        <v>23</v>
      </c>
      <c r="D15" s="215">
        <v>598</v>
      </c>
      <c r="E15" s="227">
        <v>1.4</v>
      </c>
      <c r="F15" s="218">
        <v>2367</v>
      </c>
      <c r="G15" s="216">
        <v>3.4</v>
      </c>
      <c r="H15" s="198">
        <v>26</v>
      </c>
      <c r="I15" s="198">
        <v>659</v>
      </c>
      <c r="J15" s="198">
        <v>500</v>
      </c>
      <c r="K15" s="217">
        <v>1182</v>
      </c>
      <c r="L15" s="218">
        <v>1407</v>
      </c>
      <c r="M15" s="216">
        <v>0.8</v>
      </c>
      <c r="N15" s="201">
        <v>1.7</v>
      </c>
      <c r="O15" s="234">
        <v>0.09999999999999987</v>
      </c>
      <c r="P15" s="4"/>
    </row>
    <row r="16" spans="1:16" ht="24" customHeight="1">
      <c r="A16" s="4" t="s">
        <v>135</v>
      </c>
      <c r="B16" s="53" t="s">
        <v>136</v>
      </c>
      <c r="C16" s="219">
        <v>1</v>
      </c>
      <c r="D16" s="220">
        <v>9</v>
      </c>
      <c r="E16" s="228" t="s">
        <v>67</v>
      </c>
      <c r="F16" s="133">
        <v>60</v>
      </c>
      <c r="G16" s="361">
        <v>0</v>
      </c>
      <c r="H16" s="141" t="s">
        <v>67</v>
      </c>
      <c r="I16" s="141">
        <v>18</v>
      </c>
      <c r="J16" s="141">
        <v>18</v>
      </c>
      <c r="K16" s="222">
        <v>24</v>
      </c>
      <c r="L16" s="133">
        <v>30</v>
      </c>
      <c r="M16" s="105" t="s">
        <v>67</v>
      </c>
      <c r="N16" s="223">
        <v>2</v>
      </c>
      <c r="O16" s="105" t="s">
        <v>67</v>
      </c>
      <c r="P16" s="4"/>
    </row>
    <row r="17" spans="1:16" ht="24" customHeight="1">
      <c r="A17" s="54" t="s">
        <v>137</v>
      </c>
      <c r="B17" s="53" t="s">
        <v>136</v>
      </c>
      <c r="C17" s="115">
        <v>21</v>
      </c>
      <c r="D17" s="224">
        <v>579</v>
      </c>
      <c r="E17" s="229">
        <v>1.4</v>
      </c>
      <c r="F17" s="133">
        <v>2236</v>
      </c>
      <c r="G17" s="221">
        <v>3.8</v>
      </c>
      <c r="H17" s="141">
        <v>26</v>
      </c>
      <c r="I17" s="141">
        <v>641</v>
      </c>
      <c r="J17" s="141">
        <v>482</v>
      </c>
      <c r="K17" s="222">
        <v>1087</v>
      </c>
      <c r="L17" s="351">
        <v>1357</v>
      </c>
      <c r="M17" s="114">
        <v>0.8</v>
      </c>
      <c r="N17" s="206">
        <v>1.6</v>
      </c>
      <c r="O17" s="105" t="s">
        <v>67</v>
      </c>
      <c r="P17" s="4"/>
    </row>
    <row r="18" spans="1:16" ht="24" customHeight="1">
      <c r="A18" s="34" t="s">
        <v>138</v>
      </c>
      <c r="B18" s="55" t="s">
        <v>136</v>
      </c>
      <c r="C18" s="118">
        <v>1</v>
      </c>
      <c r="D18" s="144">
        <v>10</v>
      </c>
      <c r="E18" s="230" t="s">
        <v>67</v>
      </c>
      <c r="F18" s="360">
        <v>71</v>
      </c>
      <c r="G18" s="120">
        <v>-5.3</v>
      </c>
      <c r="H18" s="143" t="s">
        <v>67</v>
      </c>
      <c r="I18" s="143" t="s">
        <v>67</v>
      </c>
      <c r="J18" s="143" t="s">
        <v>67</v>
      </c>
      <c r="K18" s="225">
        <v>71</v>
      </c>
      <c r="L18" s="352">
        <v>20</v>
      </c>
      <c r="M18" s="362">
        <v>0</v>
      </c>
      <c r="N18" s="144">
        <v>3.6</v>
      </c>
      <c r="O18" s="121">
        <v>-0.19999999999999973</v>
      </c>
      <c r="P18" s="4"/>
    </row>
    <row r="19" spans="1:15" ht="24" customHeight="1">
      <c r="A19" s="14"/>
      <c r="B19" s="183"/>
      <c r="C19" s="183"/>
      <c r="D19" s="214"/>
      <c r="E19" s="226"/>
      <c r="F19" s="108"/>
      <c r="G19" s="110"/>
      <c r="H19" s="110"/>
      <c r="I19" s="110"/>
      <c r="J19" s="110"/>
      <c r="K19" s="110"/>
      <c r="L19" s="108"/>
      <c r="M19" s="110"/>
      <c r="N19" s="111"/>
      <c r="O19" s="110"/>
    </row>
    <row r="20" spans="1:16" ht="21" customHeight="1">
      <c r="A20" s="151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1" customHeight="1">
      <c r="A21" s="4" t="s">
        <v>357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>
      <c r="A22" s="4" t="s">
        <v>303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>
      <c r="A24" s="151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1" customHeight="1">
      <c r="A25" s="104" t="s">
        <v>304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1" customHeight="1">
      <c r="A26" s="4" t="s">
        <v>305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>
      <c r="A27" s="4" t="s">
        <v>257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1" customHeight="1">
      <c r="A29" s="151" t="s">
        <v>8</v>
      </c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>
      <c r="A30" s="4" t="s">
        <v>306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1" customHeight="1">
      <c r="A31" s="4" t="s">
        <v>307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1" customHeight="1">
      <c r="A32" s="4" t="s">
        <v>308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" customHeight="1">
      <c r="A33" s="4" t="s">
        <v>309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>
      <c r="A35" s="151" t="s">
        <v>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1" customHeight="1">
      <c r="A36" s="104" t="s">
        <v>310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1" customHeight="1">
      <c r="A37" s="4" t="s">
        <v>311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1" customHeight="1">
      <c r="A38" s="4" t="s">
        <v>312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1" customHeight="1">
      <c r="A39" s="10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1" customHeight="1">
      <c r="A40" s="4" t="s">
        <v>162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>
      <c r="A41" s="4" t="s">
        <v>163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7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4"/>
    </row>
    <row r="53" spans="1:16" ht="17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4"/>
    </row>
    <row r="54" ht="15">
      <c r="P54" s="4"/>
    </row>
    <row r="55" ht="15">
      <c r="P55" s="4"/>
    </row>
    <row r="59" ht="13.5">
      <c r="A59" s="19" t="s">
        <v>162</v>
      </c>
    </row>
    <row r="62" ht="14.25" customHeight="1"/>
    <row r="63" ht="23.25" customHeight="1"/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7:22" ht="13.5">
      <c r="Q141" s="17"/>
      <c r="R141" s="17"/>
      <c r="S141" s="17"/>
      <c r="T141" s="17"/>
      <c r="U141" s="17"/>
      <c r="V141" s="17"/>
    </row>
    <row r="142" spans="17:22" ht="13.5">
      <c r="Q142" s="154"/>
      <c r="R142" s="153"/>
      <c r="S142" s="154"/>
      <c r="T142" s="153"/>
      <c r="U142" s="153"/>
      <c r="V142" s="153"/>
    </row>
    <row r="143" spans="17:22" ht="13.5">
      <c r="Q143" s="155"/>
      <c r="R143" s="156"/>
      <c r="S143" s="157" t="s">
        <v>68</v>
      </c>
      <c r="T143" s="158"/>
      <c r="U143" s="158"/>
      <c r="V143" s="158"/>
    </row>
    <row r="144" spans="17:22" ht="13.5">
      <c r="Q144" s="155" t="s">
        <v>70</v>
      </c>
      <c r="R144" s="155" t="s">
        <v>71</v>
      </c>
      <c r="S144" s="131"/>
      <c r="T144" s="156"/>
      <c r="U144" s="156"/>
      <c r="V144" s="156"/>
    </row>
    <row r="145" spans="17:22" ht="13.5">
      <c r="Q145" s="155"/>
      <c r="R145" s="155" t="s">
        <v>72</v>
      </c>
      <c r="S145" s="564" t="s">
        <v>73</v>
      </c>
      <c r="T145" s="155" t="s">
        <v>74</v>
      </c>
      <c r="U145" s="564" t="s">
        <v>104</v>
      </c>
      <c r="V145" s="567" t="s">
        <v>75</v>
      </c>
    </row>
    <row r="146" spans="17:22" ht="13.5">
      <c r="Q146" s="131"/>
      <c r="R146" s="131" t="s">
        <v>76</v>
      </c>
      <c r="S146" s="565"/>
      <c r="T146" s="131" t="s">
        <v>77</v>
      </c>
      <c r="U146" s="566"/>
      <c r="V146" s="568"/>
    </row>
    <row r="147" spans="17:18" ht="13.5">
      <c r="Q147" s="159" t="s">
        <v>78</v>
      </c>
      <c r="R147" s="160" t="s">
        <v>79</v>
      </c>
    </row>
    <row r="148" spans="17:22" ht="13.5">
      <c r="Q148" s="161" t="s">
        <v>81</v>
      </c>
      <c r="R148" s="162" t="s">
        <v>82</v>
      </c>
      <c r="S148" s="162" t="s">
        <v>83</v>
      </c>
      <c r="T148" s="162" t="s">
        <v>84</v>
      </c>
      <c r="U148" s="162" t="s">
        <v>85</v>
      </c>
      <c r="V148" s="162" t="s">
        <v>86</v>
      </c>
    </row>
    <row r="149" spans="17:22" ht="13.5">
      <c r="Q149" s="163" t="s">
        <v>87</v>
      </c>
      <c r="R149" s="164" t="s">
        <v>88</v>
      </c>
      <c r="S149" s="164" t="s">
        <v>89</v>
      </c>
      <c r="T149" s="164" t="s">
        <v>90</v>
      </c>
      <c r="U149" s="164" t="s">
        <v>91</v>
      </c>
      <c r="V149" s="164" t="s">
        <v>92</v>
      </c>
    </row>
    <row r="150" spans="17:22" ht="13.5">
      <c r="Q150" s="161" t="s">
        <v>93</v>
      </c>
      <c r="R150" s="162" t="s">
        <v>94</v>
      </c>
      <c r="S150" s="162" t="s">
        <v>95</v>
      </c>
      <c r="T150" s="162" t="s">
        <v>84</v>
      </c>
      <c r="U150" s="162" t="s">
        <v>96</v>
      </c>
      <c r="V150" s="162" t="s">
        <v>97</v>
      </c>
    </row>
    <row r="151" spans="17:22" ht="13.5">
      <c r="Q151" s="163" t="s">
        <v>98</v>
      </c>
      <c r="R151" s="165" t="s">
        <v>99</v>
      </c>
      <c r="S151" s="165" t="s">
        <v>100</v>
      </c>
      <c r="T151" s="165" t="s">
        <v>90</v>
      </c>
      <c r="U151" s="165" t="s">
        <v>101</v>
      </c>
      <c r="V151" s="165" t="s">
        <v>102</v>
      </c>
    </row>
    <row r="152" spans="17:22" ht="13.5">
      <c r="Q152" s="161" t="s">
        <v>142</v>
      </c>
      <c r="R152" s="152" t="s">
        <v>143</v>
      </c>
      <c r="S152" s="152" t="s">
        <v>144</v>
      </c>
      <c r="T152" s="152" t="s">
        <v>84</v>
      </c>
      <c r="U152" s="152" t="s">
        <v>145</v>
      </c>
      <c r="V152" s="152" t="s">
        <v>146</v>
      </c>
    </row>
    <row r="153" spans="17:22" ht="13.5">
      <c r="Q153" s="163" t="s">
        <v>147</v>
      </c>
      <c r="R153" s="165" t="s">
        <v>148</v>
      </c>
      <c r="S153" s="165" t="s">
        <v>149</v>
      </c>
      <c r="T153" s="165" t="s">
        <v>90</v>
      </c>
      <c r="U153" s="165" t="s">
        <v>150</v>
      </c>
      <c r="V153" s="165" t="s">
        <v>151</v>
      </c>
    </row>
    <row r="154" spans="17:22" ht="13.5">
      <c r="Q154" s="161" t="s">
        <v>152</v>
      </c>
      <c r="R154" s="162" t="s">
        <v>153</v>
      </c>
      <c r="S154" s="162" t="s">
        <v>154</v>
      </c>
      <c r="T154" s="162" t="s">
        <v>155</v>
      </c>
      <c r="U154" s="162" t="s">
        <v>22</v>
      </c>
      <c r="V154" s="162" t="s">
        <v>23</v>
      </c>
    </row>
    <row r="155" spans="17:22" ht="13.5">
      <c r="Q155" s="163" t="s">
        <v>24</v>
      </c>
      <c r="R155" s="165" t="s">
        <v>25</v>
      </c>
      <c r="S155" s="165" t="s">
        <v>26</v>
      </c>
      <c r="T155" s="165" t="s">
        <v>27</v>
      </c>
      <c r="U155" s="165" t="s">
        <v>28</v>
      </c>
      <c r="V155" s="165" t="s">
        <v>29</v>
      </c>
    </row>
    <row r="156" spans="17:22" ht="13.5">
      <c r="Q156" s="161" t="s">
        <v>30</v>
      </c>
      <c r="R156" s="152" t="s">
        <v>31</v>
      </c>
      <c r="S156" s="152" t="s">
        <v>32</v>
      </c>
      <c r="T156" s="152" t="s">
        <v>155</v>
      </c>
      <c r="U156" s="152" t="s">
        <v>33</v>
      </c>
      <c r="V156" s="152" t="s">
        <v>34</v>
      </c>
    </row>
    <row r="157" spans="17:22" ht="13.5">
      <c r="Q157" s="166" t="s">
        <v>35</v>
      </c>
      <c r="R157" s="167" t="s">
        <v>25</v>
      </c>
      <c r="S157" s="167" t="s">
        <v>36</v>
      </c>
      <c r="T157" s="167" t="s">
        <v>27</v>
      </c>
      <c r="U157" s="167" t="s">
        <v>37</v>
      </c>
      <c r="V157" s="168" t="s">
        <v>38</v>
      </c>
    </row>
  </sheetData>
  <sheetProtection/>
  <mergeCells count="12">
    <mergeCell ref="A3:O3"/>
    <mergeCell ref="A4:B7"/>
    <mergeCell ref="V145:V146"/>
    <mergeCell ref="U145:U146"/>
    <mergeCell ref="S145:S146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3:R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2" max="17" width="9.00390625" style="397" customWidth="1"/>
    <col min="18" max="18" width="9.00390625" style="438" customWidth="1"/>
  </cols>
  <sheetData>
    <row r="3" spans="2:11" ht="13.5">
      <c r="B3" s="574" t="s">
        <v>424</v>
      </c>
      <c r="C3" s="575"/>
      <c r="D3" s="575"/>
      <c r="E3" s="575"/>
      <c r="F3" s="575"/>
      <c r="G3" s="575"/>
      <c r="H3" s="575"/>
      <c r="I3" s="575"/>
      <c r="J3" s="575"/>
      <c r="K3" s="575"/>
    </row>
    <row r="18" ht="13.5">
      <c r="L18" s="458"/>
    </row>
    <row r="25" ht="13.5"/>
    <row r="26" ht="13.5"/>
    <row r="27" ht="13.5">
      <c r="M27" s="397" t="s">
        <v>425</v>
      </c>
    </row>
    <row r="28" spans="13:17" ht="13.5">
      <c r="M28" s="397" t="s">
        <v>426</v>
      </c>
      <c r="N28" s="397" t="s">
        <v>427</v>
      </c>
      <c r="O28" s="397" t="s">
        <v>428</v>
      </c>
      <c r="P28" s="397" t="s">
        <v>429</v>
      </c>
      <c r="Q28" s="397" t="s">
        <v>50</v>
      </c>
    </row>
    <row r="29" spans="12:17" ht="13.5">
      <c r="L29" s="397" t="s">
        <v>430</v>
      </c>
      <c r="M29" s="397">
        <v>35</v>
      </c>
      <c r="N29" s="397">
        <v>421</v>
      </c>
      <c r="O29" s="397">
        <v>289</v>
      </c>
      <c r="P29" s="397">
        <v>278</v>
      </c>
      <c r="Q29" s="397">
        <f aca="true" t="shared" si="0" ref="Q29:Q35">SUM(M29:P29)</f>
        <v>1023</v>
      </c>
    </row>
    <row r="30" spans="12:18" ht="13.5">
      <c r="L30" s="397" t="s">
        <v>431</v>
      </c>
      <c r="M30" s="397">
        <v>39</v>
      </c>
      <c r="N30" s="397">
        <v>607</v>
      </c>
      <c r="O30" s="397">
        <v>362</v>
      </c>
      <c r="P30" s="397">
        <v>414</v>
      </c>
      <c r="Q30" s="397">
        <f t="shared" si="0"/>
        <v>1422</v>
      </c>
      <c r="R30" s="397"/>
    </row>
    <row r="31" spans="3:18" ht="13.5">
      <c r="C31" s="379"/>
      <c r="D31" s="379"/>
      <c r="E31" s="379"/>
      <c r="F31" s="379"/>
      <c r="G31" s="379"/>
      <c r="H31" s="379"/>
      <c r="I31" s="379"/>
      <c r="J31" s="379"/>
      <c r="K31" s="379"/>
      <c r="L31" s="397">
        <v>55</v>
      </c>
      <c r="M31" s="397">
        <v>32</v>
      </c>
      <c r="N31" s="397">
        <v>844</v>
      </c>
      <c r="O31" s="397">
        <v>504</v>
      </c>
      <c r="P31" s="397">
        <v>362</v>
      </c>
      <c r="Q31" s="397">
        <f t="shared" si="0"/>
        <v>1742</v>
      </c>
      <c r="R31" s="397"/>
    </row>
    <row r="32" spans="2:18" ht="13.5">
      <c r="B32" s="378" t="s">
        <v>432</v>
      </c>
      <c r="L32" s="397">
        <v>60</v>
      </c>
      <c r="M32" s="397">
        <v>26</v>
      </c>
      <c r="N32" s="397">
        <v>681</v>
      </c>
      <c r="O32" s="397">
        <v>554</v>
      </c>
      <c r="P32" s="397">
        <v>374</v>
      </c>
      <c r="Q32" s="397">
        <f t="shared" si="0"/>
        <v>1635</v>
      </c>
      <c r="R32" s="397"/>
    </row>
    <row r="33" spans="12:18" ht="13.5">
      <c r="L33" s="397" t="s">
        <v>433</v>
      </c>
      <c r="M33" s="397">
        <v>31</v>
      </c>
      <c r="N33" s="397">
        <v>689</v>
      </c>
      <c r="O33" s="397">
        <v>433</v>
      </c>
      <c r="P33" s="397">
        <v>563</v>
      </c>
      <c r="Q33" s="397">
        <f t="shared" si="0"/>
        <v>1716</v>
      </c>
      <c r="R33" s="397"/>
    </row>
    <row r="34" spans="12:18" ht="13.5">
      <c r="L34" s="397">
        <v>7</v>
      </c>
      <c r="M34" s="397">
        <v>19</v>
      </c>
      <c r="N34" s="397">
        <v>589</v>
      </c>
      <c r="O34" s="397">
        <v>412</v>
      </c>
      <c r="P34" s="397">
        <v>712</v>
      </c>
      <c r="Q34" s="397">
        <f t="shared" si="0"/>
        <v>1732</v>
      </c>
      <c r="R34" s="397"/>
    </row>
    <row r="35" spans="12:18" ht="13.5">
      <c r="L35" s="397">
        <v>12</v>
      </c>
      <c r="M35" s="397">
        <v>13</v>
      </c>
      <c r="N35" s="397">
        <v>490</v>
      </c>
      <c r="O35" s="397">
        <v>389</v>
      </c>
      <c r="P35" s="397">
        <v>874</v>
      </c>
      <c r="Q35" s="397">
        <f t="shared" si="0"/>
        <v>1766</v>
      </c>
      <c r="R35" s="397"/>
    </row>
    <row r="36" spans="12:17" ht="13.5">
      <c r="L36" s="397">
        <v>17</v>
      </c>
      <c r="M36" s="397">
        <v>18</v>
      </c>
      <c r="N36" s="397">
        <v>534</v>
      </c>
      <c r="O36" s="397">
        <v>397</v>
      </c>
      <c r="P36" s="397">
        <v>1017</v>
      </c>
      <c r="Q36" s="397">
        <v>1966</v>
      </c>
    </row>
    <row r="37" spans="12:17" ht="13.5">
      <c r="L37" s="397">
        <v>18</v>
      </c>
      <c r="M37" s="397">
        <v>16</v>
      </c>
      <c r="N37" s="397">
        <v>563</v>
      </c>
      <c r="O37" s="397">
        <v>406</v>
      </c>
      <c r="P37" s="397">
        <v>1028</v>
      </c>
      <c r="Q37" s="397">
        <v>2013</v>
      </c>
    </row>
    <row r="38" spans="12:17" ht="13.5">
      <c r="L38" s="397">
        <v>19</v>
      </c>
      <c r="M38" s="397">
        <v>25</v>
      </c>
      <c r="N38" s="397">
        <v>583</v>
      </c>
      <c r="O38" s="397">
        <v>403</v>
      </c>
      <c r="P38" s="397">
        <v>1079</v>
      </c>
      <c r="Q38" s="397">
        <v>2090</v>
      </c>
    </row>
    <row r="39" spans="12:17" ht="13.5">
      <c r="L39" s="397">
        <v>20</v>
      </c>
      <c r="M39" s="397">
        <v>24</v>
      </c>
      <c r="N39" s="397">
        <v>603</v>
      </c>
      <c r="O39" s="397">
        <v>411</v>
      </c>
      <c r="P39" s="397">
        <v>1087</v>
      </c>
      <c r="Q39" s="397">
        <v>2125</v>
      </c>
    </row>
    <row r="40" spans="12:17" ht="13.5">
      <c r="L40" s="397">
        <v>21</v>
      </c>
      <c r="M40" s="397">
        <v>32</v>
      </c>
      <c r="N40" s="397">
        <v>623</v>
      </c>
      <c r="O40" s="397">
        <v>456</v>
      </c>
      <c r="P40" s="397">
        <v>1122</v>
      </c>
      <c r="Q40" s="397">
        <v>2233</v>
      </c>
    </row>
    <row r="41" spans="12:17" ht="13.5">
      <c r="L41" s="397">
        <v>22</v>
      </c>
      <c r="M41" s="397">
        <v>23</v>
      </c>
      <c r="N41" s="397">
        <v>637</v>
      </c>
      <c r="O41" s="397">
        <v>472</v>
      </c>
      <c r="P41" s="397">
        <v>1157</v>
      </c>
      <c r="Q41" s="397">
        <v>2289</v>
      </c>
    </row>
    <row r="42" spans="12:17" ht="13.5">
      <c r="L42" s="397">
        <v>23</v>
      </c>
      <c r="M42" s="397">
        <v>26</v>
      </c>
      <c r="N42" s="397">
        <v>659</v>
      </c>
      <c r="O42" s="397">
        <v>500</v>
      </c>
      <c r="P42" s="397">
        <v>1182</v>
      </c>
      <c r="Q42" s="397">
        <v>2367</v>
      </c>
    </row>
  </sheetData>
  <sheetProtection/>
  <mergeCells count="1">
    <mergeCell ref="B3:K3"/>
  </mergeCells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7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6384" width="8.625" style="19" customWidth="1"/>
  </cols>
  <sheetData>
    <row r="1" ht="25.5" customHeight="1">
      <c r="A1" s="267" t="s">
        <v>131</v>
      </c>
    </row>
    <row r="2" ht="21" customHeight="1">
      <c r="A2" s="3"/>
    </row>
    <row r="3" spans="1:14" s="100" customFormat="1" ht="40.5" customHeight="1">
      <c r="A3" s="556" t="s">
        <v>165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218</v>
      </c>
      <c r="D4" s="558"/>
      <c r="E4" s="563" t="s">
        <v>60</v>
      </c>
      <c r="F4" s="558"/>
      <c r="G4" s="563" t="s">
        <v>121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91"/>
      <c r="G5" s="6"/>
      <c r="H5" s="6"/>
      <c r="I5" s="77"/>
      <c r="J5" s="91"/>
      <c r="K5" s="569" t="s">
        <v>224</v>
      </c>
      <c r="L5" s="570"/>
      <c r="M5" s="630" t="s">
        <v>122</v>
      </c>
      <c r="N5" s="559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77"/>
      <c r="J6" s="82" t="s">
        <v>62</v>
      </c>
      <c r="K6" s="77"/>
      <c r="L6" s="82" t="s">
        <v>62</v>
      </c>
      <c r="M6" s="6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81"/>
      <c r="J7" s="83" t="s">
        <v>109</v>
      </c>
      <c r="K7" s="81"/>
      <c r="L7" s="83" t="s">
        <v>108</v>
      </c>
      <c r="M7" s="76"/>
      <c r="N7" s="93" t="s">
        <v>108</v>
      </c>
    </row>
    <row r="8" spans="1:14" s="100" customFormat="1" ht="24" customHeight="1">
      <c r="A8" s="6"/>
      <c r="B8" s="6"/>
      <c r="C8" s="101" t="s">
        <v>13</v>
      </c>
      <c r="D8" s="102" t="s">
        <v>13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102" t="s">
        <v>66</v>
      </c>
      <c r="L8" s="102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77">
        <v>318</v>
      </c>
      <c r="D9" s="110" t="s">
        <v>230</v>
      </c>
      <c r="E9" s="104">
        <v>1518</v>
      </c>
      <c r="F9" s="212">
        <v>-0.6</v>
      </c>
      <c r="G9" s="104">
        <v>35554</v>
      </c>
      <c r="H9" s="135">
        <v>-2.1</v>
      </c>
      <c r="I9" s="104">
        <v>2305</v>
      </c>
      <c r="J9" s="236">
        <v>1.7</v>
      </c>
      <c r="K9" s="4">
        <v>23.4</v>
      </c>
      <c r="L9" s="135">
        <v>-0.4</v>
      </c>
      <c r="M9" s="213">
        <v>15.4</v>
      </c>
      <c r="N9" s="135">
        <v>-0.6</v>
      </c>
      <c r="O9" s="4"/>
    </row>
    <row r="10" spans="1:15" ht="24" customHeight="1">
      <c r="A10" s="106"/>
      <c r="B10" s="103">
        <v>19</v>
      </c>
      <c r="C10" s="77">
        <v>314</v>
      </c>
      <c r="D10" s="110" t="s">
        <v>132</v>
      </c>
      <c r="E10" s="104">
        <v>1506</v>
      </c>
      <c r="F10" s="212">
        <v>-0.8</v>
      </c>
      <c r="G10" s="104">
        <v>34813</v>
      </c>
      <c r="H10" s="135">
        <v>-2.1</v>
      </c>
      <c r="I10" s="104">
        <v>2310</v>
      </c>
      <c r="J10" s="236">
        <v>0.2</v>
      </c>
      <c r="K10" s="4">
        <v>23.1</v>
      </c>
      <c r="L10" s="135">
        <v>-0.29999999999999716</v>
      </c>
      <c r="M10" s="213">
        <v>15.1</v>
      </c>
      <c r="N10" s="135">
        <v>-0.3000000000000007</v>
      </c>
      <c r="O10" s="4"/>
    </row>
    <row r="11" spans="1:15" ht="24" customHeight="1">
      <c r="A11" s="106"/>
      <c r="B11" s="103">
        <v>20</v>
      </c>
      <c r="C11" s="77">
        <v>312</v>
      </c>
      <c r="D11" s="136">
        <v>-2</v>
      </c>
      <c r="E11" s="104">
        <v>1494</v>
      </c>
      <c r="F11" s="212">
        <v>-0.8</v>
      </c>
      <c r="G11" s="104">
        <v>34025</v>
      </c>
      <c r="H11" s="135">
        <v>-2.3</v>
      </c>
      <c r="I11" s="104">
        <v>2397</v>
      </c>
      <c r="J11" s="212">
        <v>3.8</v>
      </c>
      <c r="K11" s="4">
        <v>22.8</v>
      </c>
      <c r="L11" s="135">
        <v>-0.3000000000000007</v>
      </c>
      <c r="M11" s="213">
        <v>14.2</v>
      </c>
      <c r="N11" s="135">
        <v>-0.9</v>
      </c>
      <c r="O11" s="4"/>
    </row>
    <row r="12" spans="1:15" ht="24" customHeight="1">
      <c r="A12" s="4"/>
      <c r="B12" s="103">
        <v>21</v>
      </c>
      <c r="C12" s="77">
        <v>311</v>
      </c>
      <c r="D12" s="136">
        <v>-1</v>
      </c>
      <c r="E12" s="104">
        <v>1458</v>
      </c>
      <c r="F12" s="212">
        <v>-2.4</v>
      </c>
      <c r="G12" s="104">
        <v>32910</v>
      </c>
      <c r="H12" s="135">
        <v>-3.3</v>
      </c>
      <c r="I12" s="104">
        <v>2377</v>
      </c>
      <c r="J12" s="212">
        <v>-0.8</v>
      </c>
      <c r="K12" s="4">
        <v>22.6</v>
      </c>
      <c r="L12" s="135">
        <v>-0.1999999999999993</v>
      </c>
      <c r="M12" s="213">
        <v>13.8</v>
      </c>
      <c r="N12" s="135">
        <v>-0.3999999999999986</v>
      </c>
      <c r="O12" s="4"/>
    </row>
    <row r="13" spans="1:15" ht="24" customHeight="1">
      <c r="A13" s="4"/>
      <c r="B13" s="103">
        <v>22</v>
      </c>
      <c r="C13" s="77">
        <v>301</v>
      </c>
      <c r="D13" s="136">
        <v>-10</v>
      </c>
      <c r="E13" s="271">
        <v>1435</v>
      </c>
      <c r="F13" s="135">
        <v>-1.6</v>
      </c>
      <c r="G13" s="271">
        <v>32024</v>
      </c>
      <c r="H13" s="135">
        <v>-2.7</v>
      </c>
      <c r="I13" s="271">
        <v>2326</v>
      </c>
      <c r="J13" s="236">
        <v>-2.1</v>
      </c>
      <c r="K13" s="4">
        <v>22.3</v>
      </c>
      <c r="L13" s="135">
        <v>-0.3000000000000007</v>
      </c>
      <c r="M13" s="204">
        <v>13.8</v>
      </c>
      <c r="N13" s="363">
        <v>0</v>
      </c>
      <c r="O13" s="4"/>
    </row>
    <row r="14" spans="1:15" ht="24" customHeight="1">
      <c r="A14" s="4"/>
      <c r="B14" s="103"/>
      <c r="C14" s="107"/>
      <c r="D14" s="138"/>
      <c r="E14" s="134"/>
      <c r="F14" s="138"/>
      <c r="G14" s="134"/>
      <c r="H14" s="109"/>
      <c r="I14" s="134"/>
      <c r="J14" s="138"/>
      <c r="K14" s="138"/>
      <c r="L14" s="109"/>
      <c r="M14" s="138"/>
      <c r="N14" s="109"/>
      <c r="O14" s="4"/>
    </row>
    <row r="15" spans="1:15" ht="24" customHeight="1">
      <c r="A15" s="112"/>
      <c r="B15" s="113">
        <v>23</v>
      </c>
      <c r="C15" s="197">
        <v>296</v>
      </c>
      <c r="D15" s="237">
        <v>-5</v>
      </c>
      <c r="E15" s="238">
        <v>1410</v>
      </c>
      <c r="F15" s="200">
        <v>-1.7</v>
      </c>
      <c r="G15" s="238">
        <v>31142</v>
      </c>
      <c r="H15" s="200">
        <v>-2.8</v>
      </c>
      <c r="I15" s="238">
        <v>2311</v>
      </c>
      <c r="J15" s="200">
        <v>-0.6</v>
      </c>
      <c r="K15" s="201">
        <v>22.1</v>
      </c>
      <c r="L15" s="239">
        <v>-0.1999999999999993</v>
      </c>
      <c r="M15" s="240">
        <v>13.5</v>
      </c>
      <c r="N15" s="200">
        <v>-0.3000000000000007</v>
      </c>
      <c r="O15" s="4" t="s">
        <v>521</v>
      </c>
    </row>
    <row r="16" spans="1:15" ht="24" customHeight="1">
      <c r="A16" s="4" t="s">
        <v>135</v>
      </c>
      <c r="B16" s="53" t="s">
        <v>136</v>
      </c>
      <c r="C16" s="115">
        <v>1</v>
      </c>
      <c r="D16" s="141" t="s">
        <v>67</v>
      </c>
      <c r="E16" s="206">
        <v>5</v>
      </c>
      <c r="F16" s="141" t="s">
        <v>67</v>
      </c>
      <c r="G16" s="116">
        <v>159</v>
      </c>
      <c r="H16" s="205">
        <v>1.9</v>
      </c>
      <c r="I16" s="116">
        <v>7</v>
      </c>
      <c r="J16" s="133" t="s">
        <v>67</v>
      </c>
      <c r="K16" s="206">
        <v>31.8</v>
      </c>
      <c r="L16" s="105">
        <v>0.6000000000000014</v>
      </c>
      <c r="M16" s="221">
        <v>22.7</v>
      </c>
      <c r="N16" s="205">
        <v>0.3999999999999986</v>
      </c>
      <c r="O16" s="4" t="s">
        <v>522</v>
      </c>
    </row>
    <row r="17" spans="1:15" ht="24" customHeight="1">
      <c r="A17" s="54" t="s">
        <v>137</v>
      </c>
      <c r="B17" s="53" t="s">
        <v>136</v>
      </c>
      <c r="C17" s="115">
        <v>109</v>
      </c>
      <c r="D17" s="142">
        <v>-3</v>
      </c>
      <c r="E17" s="224">
        <v>308</v>
      </c>
      <c r="F17" s="205">
        <v>-1</v>
      </c>
      <c r="G17" s="241">
        <v>5202</v>
      </c>
      <c r="H17" s="205">
        <v>-0.2</v>
      </c>
      <c r="I17" s="241">
        <v>540</v>
      </c>
      <c r="J17" s="205">
        <v>3.8</v>
      </c>
      <c r="K17" s="220">
        <v>16.9</v>
      </c>
      <c r="L17" s="355">
        <v>0.09999999999999787</v>
      </c>
      <c r="M17" s="221">
        <v>9.6</v>
      </c>
      <c r="N17" s="205">
        <v>-0.40000000000000036</v>
      </c>
      <c r="O17" s="4"/>
    </row>
    <row r="18" spans="1:15" ht="24" customHeight="1">
      <c r="A18" s="34" t="s">
        <v>138</v>
      </c>
      <c r="B18" s="55" t="s">
        <v>136</v>
      </c>
      <c r="C18" s="118">
        <v>186</v>
      </c>
      <c r="D18" s="242">
        <v>-2</v>
      </c>
      <c r="E18" s="119">
        <v>1097</v>
      </c>
      <c r="F18" s="121">
        <v>-2</v>
      </c>
      <c r="G18" s="119">
        <v>25781</v>
      </c>
      <c r="H18" s="121">
        <v>-3.3</v>
      </c>
      <c r="I18" s="119">
        <v>1764</v>
      </c>
      <c r="J18" s="121">
        <v>-1.9</v>
      </c>
      <c r="K18" s="243">
        <v>23.5</v>
      </c>
      <c r="L18" s="364">
        <v>-0.3000000000000007</v>
      </c>
      <c r="M18" s="120">
        <v>14.6</v>
      </c>
      <c r="N18" s="121">
        <v>-0.20000000000000107</v>
      </c>
      <c r="O18" s="4"/>
    </row>
    <row r="19" spans="1:14" ht="21.75" customHeight="1">
      <c r="A19" s="16"/>
      <c r="B19" s="145"/>
      <c r="C19" s="146"/>
      <c r="D19" s="148"/>
      <c r="E19" s="21"/>
      <c r="F19" s="148"/>
      <c r="G19" s="21"/>
      <c r="H19" s="148"/>
      <c r="I19" s="21"/>
      <c r="J19" s="148"/>
      <c r="K19" s="148"/>
      <c r="L19" s="148"/>
      <c r="M19" s="149"/>
      <c r="N19" s="148"/>
    </row>
    <row r="20" spans="1:15" ht="21" customHeight="1">
      <c r="A20" s="151" t="s">
        <v>205</v>
      </c>
      <c r="B20" s="4"/>
      <c r="C20" s="4"/>
      <c r="F20" s="102"/>
      <c r="G20" s="4"/>
      <c r="H20" s="4"/>
      <c r="I20" s="4"/>
      <c r="J20" s="4"/>
      <c r="K20" s="4"/>
      <c r="L20" s="4"/>
      <c r="M20" s="4"/>
      <c r="N20" s="4"/>
      <c r="O20" s="4"/>
    </row>
    <row r="21" spans="1:15" ht="21" customHeight="1">
      <c r="A21" s="4" t="s">
        <v>313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351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 t="s">
        <v>523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206</v>
      </c>
      <c r="B25" s="4"/>
      <c r="D25" s="54"/>
      <c r="E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314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352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254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 customHeight="1">
      <c r="A29" s="4" t="s">
        <v>477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207</v>
      </c>
      <c r="B30" s="4"/>
      <c r="C30" s="4"/>
      <c r="D30" s="54"/>
      <c r="E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315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316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317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318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319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320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4" t="s">
        <v>477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51" t="s">
        <v>208</v>
      </c>
      <c r="B39" s="4"/>
      <c r="C39" s="4"/>
      <c r="E39" s="53"/>
      <c r="F39" s="53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104" t="s">
        <v>321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353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1" customHeight="1">
      <c r="A42" s="4" t="s">
        <v>322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1" customHeight="1">
      <c r="A44" s="151" t="s">
        <v>209</v>
      </c>
      <c r="B44" s="4"/>
      <c r="D44" s="10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1" customHeight="1">
      <c r="A45" s="4" t="s">
        <v>323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1" customHeight="1">
      <c r="A46" s="4" t="s">
        <v>524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4" ht="17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ht="17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62" ht="14.25" customHeight="1"/>
    <row r="63" ht="23.25" customHeight="1">
      <c r="A63" s="19" t="s">
        <v>478</v>
      </c>
    </row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6:23" ht="13.5">
      <c r="P141" s="17"/>
      <c r="Q141" s="17"/>
      <c r="R141" s="17"/>
      <c r="S141" s="17"/>
      <c r="T141" s="17"/>
      <c r="U141" s="17"/>
      <c r="V141" s="17"/>
      <c r="W141" s="17"/>
    </row>
    <row r="142" spans="16:23" ht="13.5">
      <c r="P142" s="153"/>
      <c r="Q142" s="153"/>
      <c r="R142" s="154"/>
      <c r="S142" s="153"/>
      <c r="T142" s="154"/>
      <c r="U142" s="153"/>
      <c r="V142" s="153"/>
      <c r="W142" s="153"/>
    </row>
    <row r="143" spans="18:23" ht="13.5">
      <c r="R143" s="155"/>
      <c r="S143" s="156"/>
      <c r="T143" s="157" t="s">
        <v>68</v>
      </c>
      <c r="U143" s="158"/>
      <c r="V143" s="158"/>
      <c r="W143" s="158"/>
    </row>
    <row r="144" spans="16:23" ht="13.5">
      <c r="P144" s="19" t="s">
        <v>69</v>
      </c>
      <c r="R144" s="155" t="s">
        <v>70</v>
      </c>
      <c r="S144" s="155" t="s">
        <v>71</v>
      </c>
      <c r="T144" s="131"/>
      <c r="U144" s="156"/>
      <c r="V144" s="156"/>
      <c r="W144" s="156"/>
    </row>
    <row r="145" spans="18:23" ht="13.5">
      <c r="R145" s="155"/>
      <c r="S145" s="155" t="s">
        <v>72</v>
      </c>
      <c r="T145" s="564" t="s">
        <v>73</v>
      </c>
      <c r="U145" s="155" t="s">
        <v>74</v>
      </c>
      <c r="V145" s="564" t="s">
        <v>104</v>
      </c>
      <c r="W145" s="567" t="s">
        <v>75</v>
      </c>
    </row>
    <row r="146" spans="16:23" ht="13.5">
      <c r="P146" s="156"/>
      <c r="Q146" s="156"/>
      <c r="R146" s="131"/>
      <c r="S146" s="131" t="s">
        <v>76</v>
      </c>
      <c r="T146" s="565"/>
      <c r="U146" s="131" t="s">
        <v>77</v>
      </c>
      <c r="V146" s="566"/>
      <c r="W146" s="568"/>
    </row>
    <row r="147" spans="18:19" ht="13.5">
      <c r="R147" s="159" t="s">
        <v>78</v>
      </c>
      <c r="S147" s="160" t="s">
        <v>79</v>
      </c>
    </row>
    <row r="148" spans="16:23" ht="13.5">
      <c r="P148" s="19" t="s">
        <v>80</v>
      </c>
      <c r="Q148" s="58">
        <v>6</v>
      </c>
      <c r="R148" s="161" t="s">
        <v>81</v>
      </c>
      <c r="S148" s="162" t="s">
        <v>82</v>
      </c>
      <c r="T148" s="162" t="s">
        <v>83</v>
      </c>
      <c r="U148" s="162" t="s">
        <v>84</v>
      </c>
      <c r="V148" s="162" t="s">
        <v>85</v>
      </c>
      <c r="W148" s="162" t="s">
        <v>86</v>
      </c>
    </row>
    <row r="149" spans="17:23" ht="13.5">
      <c r="Q149" s="58"/>
      <c r="R149" s="163" t="s">
        <v>87</v>
      </c>
      <c r="S149" s="164" t="s">
        <v>88</v>
      </c>
      <c r="T149" s="164" t="s">
        <v>89</v>
      </c>
      <c r="U149" s="164" t="s">
        <v>90</v>
      </c>
      <c r="V149" s="164" t="s">
        <v>91</v>
      </c>
      <c r="W149" s="164" t="s">
        <v>92</v>
      </c>
    </row>
    <row r="150" spans="17:23" ht="13.5">
      <c r="Q150" s="58">
        <v>7</v>
      </c>
      <c r="R150" s="161" t="s">
        <v>93</v>
      </c>
      <c r="S150" s="162" t="s">
        <v>94</v>
      </c>
      <c r="T150" s="162" t="s">
        <v>95</v>
      </c>
      <c r="U150" s="162" t="s">
        <v>84</v>
      </c>
      <c r="V150" s="162" t="s">
        <v>96</v>
      </c>
      <c r="W150" s="162" t="s">
        <v>97</v>
      </c>
    </row>
    <row r="151" spans="17:23" ht="13.5">
      <c r="Q151" s="17"/>
      <c r="R151" s="163" t="s">
        <v>98</v>
      </c>
      <c r="S151" s="165" t="s">
        <v>99</v>
      </c>
      <c r="T151" s="165" t="s">
        <v>100</v>
      </c>
      <c r="U151" s="165" t="s">
        <v>90</v>
      </c>
      <c r="V151" s="165" t="s">
        <v>101</v>
      </c>
      <c r="W151" s="165" t="s">
        <v>102</v>
      </c>
    </row>
    <row r="152" spans="17:23" ht="13.5">
      <c r="Q152" s="18">
        <v>8</v>
      </c>
      <c r="R152" s="161" t="s">
        <v>479</v>
      </c>
      <c r="S152" s="152" t="s">
        <v>480</v>
      </c>
      <c r="T152" s="152" t="s">
        <v>481</v>
      </c>
      <c r="U152" s="152" t="s">
        <v>84</v>
      </c>
      <c r="V152" s="152" t="s">
        <v>482</v>
      </c>
      <c r="W152" s="152" t="s">
        <v>483</v>
      </c>
    </row>
    <row r="153" spans="17:23" ht="13.5">
      <c r="Q153" s="17"/>
      <c r="R153" s="163" t="s">
        <v>484</v>
      </c>
      <c r="S153" s="165" t="s">
        <v>485</v>
      </c>
      <c r="T153" s="165" t="s">
        <v>486</v>
      </c>
      <c r="U153" s="165" t="s">
        <v>90</v>
      </c>
      <c r="V153" s="165" t="s">
        <v>487</v>
      </c>
      <c r="W153" s="165" t="s">
        <v>488</v>
      </c>
    </row>
    <row r="154" spans="17:23" ht="13.5">
      <c r="Q154" s="58">
        <v>9</v>
      </c>
      <c r="R154" s="161" t="s">
        <v>489</v>
      </c>
      <c r="S154" s="162" t="s">
        <v>490</v>
      </c>
      <c r="T154" s="162" t="s">
        <v>491</v>
      </c>
      <c r="U154" s="162" t="s">
        <v>492</v>
      </c>
      <c r="V154" s="162" t="s">
        <v>493</v>
      </c>
      <c r="W154" s="162" t="s">
        <v>494</v>
      </c>
    </row>
    <row r="155" spans="17:23" ht="13.5">
      <c r="Q155" s="17"/>
      <c r="R155" s="163" t="s">
        <v>495</v>
      </c>
      <c r="S155" s="165" t="s">
        <v>496</v>
      </c>
      <c r="T155" s="165" t="s">
        <v>497</v>
      </c>
      <c r="U155" s="165" t="s">
        <v>498</v>
      </c>
      <c r="V155" s="165" t="s">
        <v>499</v>
      </c>
      <c r="W155" s="165" t="s">
        <v>500</v>
      </c>
    </row>
    <row r="156" spans="17:23" ht="13.5">
      <c r="Q156" s="18">
        <v>10</v>
      </c>
      <c r="R156" s="161" t="s">
        <v>501</v>
      </c>
      <c r="S156" s="152" t="s">
        <v>502</v>
      </c>
      <c r="T156" s="152" t="s">
        <v>503</v>
      </c>
      <c r="U156" s="152" t="s">
        <v>492</v>
      </c>
      <c r="V156" s="152" t="s">
        <v>504</v>
      </c>
      <c r="W156" s="152" t="s">
        <v>505</v>
      </c>
    </row>
    <row r="157" spans="16:23" ht="13.5">
      <c r="P157" s="156"/>
      <c r="Q157" s="156"/>
      <c r="R157" s="166" t="s">
        <v>506</v>
      </c>
      <c r="S157" s="167" t="s">
        <v>496</v>
      </c>
      <c r="T157" s="167" t="s">
        <v>507</v>
      </c>
      <c r="U157" s="167" t="s">
        <v>498</v>
      </c>
      <c r="V157" s="167" t="s">
        <v>508</v>
      </c>
      <c r="W157" s="168" t="s">
        <v>509</v>
      </c>
    </row>
  </sheetData>
  <sheetProtection/>
  <mergeCells count="13">
    <mergeCell ref="W145:W146"/>
    <mergeCell ref="V145:V146"/>
    <mergeCell ref="T145:T146"/>
    <mergeCell ref="C4:D4"/>
    <mergeCell ref="E4:F4"/>
    <mergeCell ref="G4:H4"/>
    <mergeCell ref="I4:J4"/>
    <mergeCell ref="A3:N3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80"/>
  <sheetViews>
    <sheetView showGridLines="0" zoomScalePageLayoutView="0" workbookViewId="0" topLeftCell="A1">
      <selection activeCell="M13" sqref="M13"/>
    </sheetView>
  </sheetViews>
  <sheetFormatPr defaultColWidth="9.00390625" defaultRowHeight="13.5"/>
  <cols>
    <col min="6" max="6" width="5.25390625" style="0" customWidth="1"/>
    <col min="7" max="7" width="4.50390625" style="0" customWidth="1"/>
    <col min="13" max="13" width="9.125" style="397" bestFit="1" customWidth="1"/>
    <col min="14" max="14" width="9.75390625" style="397" bestFit="1" customWidth="1"/>
    <col min="15" max="17" width="9.125" style="397" bestFit="1" customWidth="1"/>
    <col min="18" max="18" width="10.50390625" style="397" customWidth="1"/>
    <col min="19" max="19" width="11.25390625" style="397" customWidth="1"/>
    <col min="20" max="20" width="11.625" style="397" customWidth="1"/>
    <col min="21" max="21" width="11.375" style="397" customWidth="1"/>
    <col min="22" max="23" width="9.00390625" style="397" customWidth="1"/>
  </cols>
  <sheetData>
    <row r="3" spans="1:13" ht="13.5">
      <c r="A3" s="379" t="s">
        <v>434</v>
      </c>
      <c r="C3" s="379"/>
      <c r="D3" s="379"/>
      <c r="E3" s="379"/>
      <c r="F3" s="379" t="s">
        <v>435</v>
      </c>
      <c r="G3" s="379"/>
      <c r="M3" s="442"/>
    </row>
    <row r="4" spans="13:16" ht="13.5">
      <c r="M4" s="466"/>
      <c r="N4" s="466"/>
      <c r="O4" s="466"/>
      <c r="P4" s="466"/>
    </row>
    <row r="5" ht="13.5">
      <c r="M5" s="442"/>
    </row>
    <row r="6" spans="14:18" ht="13.5">
      <c r="N6" s="397" t="s">
        <v>436</v>
      </c>
      <c r="O6" s="397" t="s">
        <v>437</v>
      </c>
      <c r="P6" s="397" t="s">
        <v>438</v>
      </c>
      <c r="Q6" s="397" t="s">
        <v>439</v>
      </c>
      <c r="R6" s="397" t="s">
        <v>50</v>
      </c>
    </row>
    <row r="7" spans="13:18" ht="13.5">
      <c r="M7" s="397" t="s">
        <v>440</v>
      </c>
      <c r="N7" s="397">
        <v>110</v>
      </c>
      <c r="O7" s="397">
        <v>158</v>
      </c>
      <c r="P7" s="397">
        <v>13</v>
      </c>
      <c r="Q7" s="397">
        <v>15</v>
      </c>
      <c r="R7" s="397">
        <f>SUM(N7:Q7)</f>
        <v>296</v>
      </c>
    </row>
    <row r="8" spans="13:18" ht="13.5">
      <c r="M8" s="397" t="s">
        <v>0</v>
      </c>
      <c r="N8" s="467">
        <f>ROUND(N7/R7*100,1)</f>
        <v>37.2</v>
      </c>
      <c r="O8" s="467">
        <f>ROUND(O7/R7*100,1)</f>
        <v>53.4</v>
      </c>
      <c r="P8" s="467">
        <f>ROUND(P7/R7*100,1)</f>
        <v>4.4</v>
      </c>
      <c r="Q8" s="467">
        <f>ROUND(Q7/R7*100,1)</f>
        <v>5.1</v>
      </c>
      <c r="R8" s="467">
        <f>ROUND(R7/R7*100,1)</f>
        <v>100</v>
      </c>
    </row>
    <row r="10" spans="13:19" ht="13.5">
      <c r="M10" s="472" t="s">
        <v>441</v>
      </c>
      <c r="N10" s="472"/>
      <c r="O10" s="472"/>
      <c r="P10" s="472"/>
      <c r="Q10" s="472"/>
      <c r="R10" s="472"/>
      <c r="S10" s="472"/>
    </row>
    <row r="11" spans="13:19" ht="13.5">
      <c r="M11" s="473"/>
      <c r="N11" s="467"/>
      <c r="O11" s="467"/>
      <c r="P11" s="467"/>
      <c r="Q11" s="467"/>
      <c r="R11" s="473" t="s">
        <v>442</v>
      </c>
      <c r="S11" s="473"/>
    </row>
    <row r="12" spans="13:23" ht="13.5">
      <c r="M12" s="474"/>
      <c r="N12" s="468" t="s">
        <v>443</v>
      </c>
      <c r="O12" s="475" t="s">
        <v>444</v>
      </c>
      <c r="P12" s="468"/>
      <c r="Q12" s="468"/>
      <c r="R12" s="476" t="s">
        <v>445</v>
      </c>
      <c r="S12" s="476"/>
      <c r="T12" s="477" t="s">
        <v>446</v>
      </c>
      <c r="U12" s="477"/>
      <c r="V12" s="477"/>
      <c r="W12" s="631" t="s">
        <v>447</v>
      </c>
    </row>
    <row r="13" spans="13:23" ht="13.5">
      <c r="M13" s="474" t="s">
        <v>448</v>
      </c>
      <c r="N13" s="478" t="s">
        <v>260</v>
      </c>
      <c r="O13" s="478" t="s">
        <v>449</v>
      </c>
      <c r="P13" s="468" t="s">
        <v>450</v>
      </c>
      <c r="Q13" s="468"/>
      <c r="R13" s="476"/>
      <c r="S13" s="476"/>
      <c r="T13" s="477" t="s">
        <v>451</v>
      </c>
      <c r="U13" s="477"/>
      <c r="V13" s="477"/>
      <c r="W13" s="631"/>
    </row>
    <row r="14" spans="13:23" ht="13.5">
      <c r="M14" s="474" t="s">
        <v>452</v>
      </c>
      <c r="N14" s="463">
        <v>17067</v>
      </c>
      <c r="O14" s="469">
        <v>22871</v>
      </c>
      <c r="P14" s="470">
        <v>74.6</v>
      </c>
      <c r="Q14" s="467"/>
      <c r="R14" s="467" t="s">
        <v>453</v>
      </c>
      <c r="S14" s="467"/>
      <c r="T14" s="467"/>
      <c r="U14" s="467"/>
      <c r="V14" s="467"/>
      <c r="W14" s="467"/>
    </row>
    <row r="15" spans="13:23" ht="13.5">
      <c r="M15" s="474">
        <v>15</v>
      </c>
      <c r="N15" s="463">
        <v>16181</v>
      </c>
      <c r="O15" s="469">
        <v>22146</v>
      </c>
      <c r="P15" s="470">
        <v>73.1</v>
      </c>
      <c r="Q15" s="467"/>
      <c r="R15" s="467" t="s">
        <v>454</v>
      </c>
      <c r="S15" s="467"/>
      <c r="T15" s="467"/>
      <c r="U15" s="467"/>
      <c r="V15" s="467"/>
      <c r="W15" s="467"/>
    </row>
    <row r="16" spans="13:17" ht="13.5">
      <c r="M16" s="465">
        <v>16</v>
      </c>
      <c r="N16" s="463">
        <v>15849</v>
      </c>
      <c r="O16" s="469">
        <v>21926</v>
      </c>
      <c r="P16" s="470">
        <v>72.3</v>
      </c>
      <c r="Q16" s="467"/>
    </row>
    <row r="17" spans="13:17" ht="13.5">
      <c r="M17" s="465">
        <v>17</v>
      </c>
      <c r="N17" s="463">
        <v>15932</v>
      </c>
      <c r="O17" s="469">
        <v>22114</v>
      </c>
      <c r="P17" s="470">
        <v>72</v>
      </c>
      <c r="Q17" s="467"/>
    </row>
    <row r="18" spans="13:17" ht="13.5">
      <c r="M18" s="465">
        <v>18</v>
      </c>
      <c r="N18" s="463">
        <v>15482</v>
      </c>
      <c r="O18" s="469">
        <v>21774</v>
      </c>
      <c r="P18" s="470">
        <v>71.1</v>
      </c>
      <c r="Q18" s="467"/>
    </row>
    <row r="19" spans="13:17" ht="13.5">
      <c r="M19" s="465">
        <v>19</v>
      </c>
      <c r="N19" s="463">
        <v>15279</v>
      </c>
      <c r="O19" s="469">
        <v>21647</v>
      </c>
      <c r="P19" s="470">
        <v>70.6</v>
      </c>
      <c r="Q19" s="467"/>
    </row>
    <row r="20" spans="13:17" ht="13.5">
      <c r="M20" s="465">
        <v>20</v>
      </c>
      <c r="N20" s="463">
        <v>14802</v>
      </c>
      <c r="O20" s="469">
        <v>21487</v>
      </c>
      <c r="P20" s="470">
        <v>68.9</v>
      </c>
      <c r="Q20" s="467"/>
    </row>
    <row r="21" spans="13:17" ht="13.5">
      <c r="M21" s="465">
        <v>21</v>
      </c>
      <c r="N21" s="463">
        <v>14340</v>
      </c>
      <c r="O21" s="464">
        <v>20977</v>
      </c>
      <c r="P21" s="470">
        <v>68.4</v>
      </c>
      <c r="Q21" s="467"/>
    </row>
    <row r="22" spans="13:17" ht="13.5">
      <c r="M22" s="465">
        <v>22</v>
      </c>
      <c r="N22" s="463">
        <v>14027</v>
      </c>
      <c r="O22" s="463">
        <v>20783</v>
      </c>
      <c r="P22" s="470">
        <f>ROUND(N22/O22*100,1)</f>
        <v>67.5</v>
      </c>
      <c r="Q22" s="467"/>
    </row>
    <row r="23" spans="6:17" ht="13.5">
      <c r="F23" s="459" t="s">
        <v>455</v>
      </c>
      <c r="M23" s="465">
        <v>23</v>
      </c>
      <c r="N23" s="463">
        <v>13232</v>
      </c>
      <c r="O23" s="463">
        <v>19571</v>
      </c>
      <c r="P23" s="470">
        <f>ROUND(N23/O23*100,1)</f>
        <v>67.6</v>
      </c>
      <c r="Q23" s="467"/>
    </row>
    <row r="24" spans="6:17" ht="13.5">
      <c r="F24" s="460" t="s">
        <v>456</v>
      </c>
      <c r="H24" s="461"/>
      <c r="I24" s="461"/>
      <c r="J24" s="461"/>
      <c r="K24" s="461"/>
      <c r="L24" s="461"/>
      <c r="M24" s="465"/>
      <c r="N24" s="463"/>
      <c r="O24" s="463"/>
      <c r="P24" s="470"/>
      <c r="Q24" s="467"/>
    </row>
    <row r="25" spans="6:19" ht="13.5">
      <c r="F25" s="460" t="s">
        <v>457</v>
      </c>
      <c r="H25" s="462"/>
      <c r="I25" s="462"/>
      <c r="K25" s="462"/>
      <c r="L25" s="462"/>
      <c r="M25" s="465"/>
      <c r="N25" s="463"/>
      <c r="O25" s="463"/>
      <c r="P25" s="470"/>
      <c r="Q25" s="467"/>
      <c r="R25" s="467"/>
      <c r="S25" s="467"/>
    </row>
    <row r="26" spans="10:19" ht="13.5">
      <c r="J26" s="462"/>
      <c r="K26" s="462"/>
      <c r="L26" s="462"/>
      <c r="Q26" s="467"/>
      <c r="R26" s="467"/>
      <c r="S26" s="467"/>
    </row>
    <row r="27" spans="8:9" ht="13.5">
      <c r="H27" s="379"/>
      <c r="I27" s="379"/>
    </row>
    <row r="28" spans="4:10" ht="13.5">
      <c r="D28" s="379"/>
      <c r="E28" s="379"/>
      <c r="F28" s="379"/>
      <c r="G28" s="379"/>
      <c r="J28" s="379"/>
    </row>
    <row r="29" spans="15:18" ht="13.5">
      <c r="O29" s="396"/>
      <c r="P29" s="396"/>
      <c r="Q29" s="396"/>
      <c r="R29" s="396"/>
    </row>
    <row r="30" spans="14:18" ht="13.5">
      <c r="N30" s="466"/>
      <c r="O30" s="396"/>
      <c r="P30" s="396"/>
      <c r="Q30" s="396"/>
      <c r="R30" s="396"/>
    </row>
    <row r="31" spans="3:18" ht="13.5">
      <c r="C31" s="379" t="s">
        <v>458</v>
      </c>
      <c r="N31" s="466"/>
      <c r="O31" s="396"/>
      <c r="P31" s="396"/>
      <c r="Q31" s="396"/>
      <c r="R31" s="396"/>
    </row>
    <row r="32" spans="14:20" ht="13.5">
      <c r="N32" s="397" t="s">
        <v>459</v>
      </c>
      <c r="S32" s="396"/>
      <c r="T32" s="395"/>
    </row>
    <row r="33" spans="15:20" ht="13.5">
      <c r="O33" s="442" t="s">
        <v>460</v>
      </c>
      <c r="P33" s="442" t="s">
        <v>461</v>
      </c>
      <c r="Q33" s="442" t="s">
        <v>462</v>
      </c>
      <c r="R33" s="397" t="s">
        <v>463</v>
      </c>
      <c r="S33" s="396"/>
      <c r="T33" s="395"/>
    </row>
    <row r="34" spans="14:20" ht="13.5">
      <c r="N34" s="466">
        <v>9</v>
      </c>
      <c r="O34" s="396">
        <v>4739</v>
      </c>
      <c r="P34" s="396">
        <v>16300</v>
      </c>
      <c r="Q34" s="396">
        <v>17761</v>
      </c>
      <c r="R34" s="396">
        <v>2072</v>
      </c>
      <c r="S34" s="396"/>
      <c r="T34" s="395"/>
    </row>
    <row r="35" spans="14:20" ht="13.5">
      <c r="N35" s="466">
        <v>10</v>
      </c>
      <c r="O35" s="396">
        <v>5088</v>
      </c>
      <c r="P35" s="396">
        <v>15582</v>
      </c>
      <c r="Q35" s="396">
        <v>17449</v>
      </c>
      <c r="R35" s="396">
        <v>2096</v>
      </c>
      <c r="S35" s="396"/>
      <c r="T35" s="395"/>
    </row>
    <row r="36" spans="14:20" ht="13.5">
      <c r="N36" s="466">
        <v>11</v>
      </c>
      <c r="O36" s="396">
        <v>4925</v>
      </c>
      <c r="P36" s="396">
        <v>16200</v>
      </c>
      <c r="Q36" s="396">
        <v>16612</v>
      </c>
      <c r="R36" s="396">
        <v>2142</v>
      </c>
      <c r="S36" s="396"/>
      <c r="T36" s="395"/>
    </row>
    <row r="37" spans="14:20" ht="13.5">
      <c r="N37" s="397">
        <v>12</v>
      </c>
      <c r="O37" s="396">
        <v>5249</v>
      </c>
      <c r="P37" s="396">
        <v>15541</v>
      </c>
      <c r="Q37" s="396">
        <v>17098</v>
      </c>
      <c r="R37" s="396">
        <v>2184</v>
      </c>
      <c r="S37" s="396"/>
      <c r="T37" s="395"/>
    </row>
    <row r="38" spans="14:20" ht="13.5">
      <c r="N38" s="397">
        <v>13</v>
      </c>
      <c r="O38" s="396">
        <v>5525</v>
      </c>
      <c r="P38" s="396">
        <v>15569</v>
      </c>
      <c r="Q38" s="396">
        <v>16249</v>
      </c>
      <c r="R38" s="396">
        <v>2196</v>
      </c>
      <c r="S38" s="396"/>
      <c r="T38" s="395"/>
    </row>
    <row r="39" spans="14:20" ht="13.5">
      <c r="N39" s="397">
        <v>14</v>
      </c>
      <c r="O39" s="396">
        <v>5716</v>
      </c>
      <c r="P39" s="396">
        <v>15180</v>
      </c>
      <c r="Q39" s="396">
        <v>16286</v>
      </c>
      <c r="R39" s="396">
        <v>2220</v>
      </c>
      <c r="S39" s="396"/>
      <c r="T39" s="395"/>
    </row>
    <row r="40" spans="14:20" ht="13.5">
      <c r="N40" s="397">
        <v>15</v>
      </c>
      <c r="O40" s="396">
        <v>5732</v>
      </c>
      <c r="P40" s="396">
        <v>15422</v>
      </c>
      <c r="Q40" s="396">
        <v>15838</v>
      </c>
      <c r="R40" s="396">
        <v>2217</v>
      </c>
      <c r="S40" s="396"/>
      <c r="T40" s="395"/>
    </row>
    <row r="41" spans="14:20" ht="13.5">
      <c r="N41" s="397">
        <v>16</v>
      </c>
      <c r="O41" s="396">
        <v>5825</v>
      </c>
      <c r="P41" s="396">
        <v>14845</v>
      </c>
      <c r="Q41" s="396">
        <v>15976</v>
      </c>
      <c r="R41" s="396">
        <v>2233</v>
      </c>
      <c r="S41" s="396"/>
      <c r="T41" s="395"/>
    </row>
    <row r="42" spans="14:20" ht="13.5">
      <c r="N42" s="397">
        <v>17</v>
      </c>
      <c r="O42" s="396">
        <v>6164</v>
      </c>
      <c r="P42" s="396">
        <v>14701</v>
      </c>
      <c r="Q42" s="396">
        <v>15447</v>
      </c>
      <c r="R42" s="396">
        <v>2267</v>
      </c>
      <c r="S42" s="396"/>
      <c r="T42" s="395"/>
    </row>
    <row r="43" spans="14:20" ht="13.5">
      <c r="N43" s="397">
        <v>18</v>
      </c>
      <c r="O43" s="396">
        <v>6106</v>
      </c>
      <c r="P43" s="396">
        <v>14268</v>
      </c>
      <c r="Q43" s="396">
        <v>15180</v>
      </c>
      <c r="R43" s="396">
        <v>2305</v>
      </c>
      <c r="S43" s="396"/>
      <c r="T43" s="395"/>
    </row>
    <row r="44" spans="14:20" ht="13.5">
      <c r="N44" s="397">
        <v>19</v>
      </c>
      <c r="O44" s="396">
        <v>6222</v>
      </c>
      <c r="P44" s="396">
        <v>13821</v>
      </c>
      <c r="Q44" s="396">
        <v>14770</v>
      </c>
      <c r="R44" s="396">
        <v>2310</v>
      </c>
      <c r="S44" s="396"/>
      <c r="T44" s="395"/>
    </row>
    <row r="45" spans="14:20" ht="13.5">
      <c r="N45" s="397">
        <v>20</v>
      </c>
      <c r="O45" s="396">
        <v>6307</v>
      </c>
      <c r="P45" s="396">
        <v>13441</v>
      </c>
      <c r="Q45" s="396">
        <v>14277</v>
      </c>
      <c r="R45" s="396">
        <v>2397</v>
      </c>
      <c r="S45" s="396"/>
      <c r="T45" s="395"/>
    </row>
    <row r="46" spans="14:20" ht="13.5">
      <c r="N46" s="397">
        <v>21</v>
      </c>
      <c r="O46" s="396">
        <v>6188</v>
      </c>
      <c r="P46" s="396">
        <v>12787</v>
      </c>
      <c r="Q46" s="396">
        <v>13935</v>
      </c>
      <c r="R46" s="396">
        <v>2388</v>
      </c>
      <c r="S46" s="396"/>
      <c r="T46" s="395"/>
    </row>
    <row r="47" spans="14:20" ht="13.5">
      <c r="N47" s="397">
        <v>22</v>
      </c>
      <c r="O47" s="396">
        <v>6433</v>
      </c>
      <c r="P47" s="396">
        <v>12361</v>
      </c>
      <c r="Q47" s="396">
        <v>13230</v>
      </c>
      <c r="R47" s="396">
        <v>2326</v>
      </c>
      <c r="S47" s="396"/>
      <c r="T47" s="395"/>
    </row>
    <row r="48" spans="14:20" ht="13.5">
      <c r="N48" s="397">
        <v>23</v>
      </c>
      <c r="O48" s="396">
        <v>6511</v>
      </c>
      <c r="P48" s="396">
        <v>12131</v>
      </c>
      <c r="Q48" s="396">
        <v>12500</v>
      </c>
      <c r="R48" s="396">
        <v>2311</v>
      </c>
      <c r="S48" s="396"/>
      <c r="T48" s="395"/>
    </row>
    <row r="49" spans="15:20" ht="13.5">
      <c r="O49" s="396"/>
      <c r="P49" s="396"/>
      <c r="Q49" s="396"/>
      <c r="R49" s="396"/>
      <c r="T49" s="395"/>
    </row>
    <row r="50" spans="15:18" ht="13.5">
      <c r="O50" s="396"/>
      <c r="P50" s="396"/>
      <c r="Q50" s="396"/>
      <c r="R50" s="396"/>
    </row>
    <row r="51" spans="14:19" ht="13.5">
      <c r="N51" s="397" t="s">
        <v>464</v>
      </c>
      <c r="S51" s="396"/>
    </row>
    <row r="52" spans="15:22" ht="13.5">
      <c r="O52" s="442" t="s">
        <v>465</v>
      </c>
      <c r="P52" s="442" t="s">
        <v>466</v>
      </c>
      <c r="Q52" s="442" t="s">
        <v>467</v>
      </c>
      <c r="R52" s="442" t="s">
        <v>50</v>
      </c>
      <c r="S52" s="397" t="s">
        <v>468</v>
      </c>
      <c r="T52" s="397" t="s">
        <v>469</v>
      </c>
      <c r="U52" s="397" t="s">
        <v>470</v>
      </c>
      <c r="V52" s="397" t="s">
        <v>50</v>
      </c>
    </row>
    <row r="53" spans="14:22" ht="13.5">
      <c r="N53" s="445" t="s">
        <v>471</v>
      </c>
      <c r="O53" s="396">
        <v>12994</v>
      </c>
      <c r="P53" s="396">
        <v>23817</v>
      </c>
      <c r="Q53" s="396">
        <v>2114</v>
      </c>
      <c r="R53" s="396">
        <v>38925</v>
      </c>
      <c r="S53" s="471">
        <f>ROUND(O53/R53*100,1)</f>
        <v>33.4</v>
      </c>
      <c r="T53" s="471">
        <f>ROUND(P53/R53*100,1)</f>
        <v>61.2</v>
      </c>
      <c r="U53" s="471">
        <f>ROUND(Q53/R53*100,1)</f>
        <v>5.4</v>
      </c>
      <c r="V53" s="397">
        <f>SUM(S53:U53)</f>
        <v>100</v>
      </c>
    </row>
    <row r="54" spans="14:22" ht="13.5">
      <c r="N54" s="445">
        <v>10</v>
      </c>
      <c r="O54" s="396">
        <v>13939</v>
      </c>
      <c r="P54" s="396">
        <v>22481</v>
      </c>
      <c r="Q54" s="396">
        <v>1699</v>
      </c>
      <c r="R54" s="396">
        <v>38119</v>
      </c>
      <c r="S54" s="471">
        <v>36.6</v>
      </c>
      <c r="T54" s="471">
        <v>59</v>
      </c>
      <c r="U54" s="471">
        <v>4.5</v>
      </c>
      <c r="V54" s="397">
        <v>100.1</v>
      </c>
    </row>
    <row r="55" spans="14:22" ht="13.5">
      <c r="N55" s="445">
        <v>11</v>
      </c>
      <c r="O55" s="396">
        <v>13989</v>
      </c>
      <c r="P55" s="396">
        <v>22186</v>
      </c>
      <c r="Q55" s="396">
        <v>1562</v>
      </c>
      <c r="R55" s="396">
        <v>37737</v>
      </c>
      <c r="S55" s="471">
        <v>37.1</v>
      </c>
      <c r="T55" s="471">
        <v>58.8</v>
      </c>
      <c r="U55" s="471">
        <v>4.1</v>
      </c>
      <c r="V55" s="397">
        <v>100</v>
      </c>
    </row>
    <row r="56" spans="14:22" ht="13.5">
      <c r="N56" s="466">
        <v>12</v>
      </c>
      <c r="O56" s="396">
        <v>14720</v>
      </c>
      <c r="P56" s="396">
        <v>21807</v>
      </c>
      <c r="Q56" s="396">
        <v>1361</v>
      </c>
      <c r="R56" s="396">
        <v>37888</v>
      </c>
      <c r="S56" s="471">
        <v>38.9</v>
      </c>
      <c r="T56" s="471">
        <v>57.6</v>
      </c>
      <c r="U56" s="471">
        <v>3.6</v>
      </c>
      <c r="V56" s="397">
        <v>100.1</v>
      </c>
    </row>
    <row r="57" spans="14:22" ht="13.5">
      <c r="N57" s="466">
        <v>13</v>
      </c>
      <c r="O57" s="396">
        <v>15166</v>
      </c>
      <c r="P57" s="396">
        <v>21051</v>
      </c>
      <c r="Q57" s="396">
        <v>1126</v>
      </c>
      <c r="R57" s="396">
        <v>37343</v>
      </c>
      <c r="S57" s="471">
        <v>40.6</v>
      </c>
      <c r="T57" s="471">
        <v>56.4</v>
      </c>
      <c r="U57" s="471">
        <v>3</v>
      </c>
      <c r="V57" s="397">
        <v>100</v>
      </c>
    </row>
    <row r="58" spans="14:22" ht="13.5">
      <c r="N58" s="466">
        <v>14</v>
      </c>
      <c r="O58" s="396">
        <v>15702</v>
      </c>
      <c r="P58" s="396">
        <v>20210</v>
      </c>
      <c r="Q58" s="396">
        <v>1270</v>
      </c>
      <c r="R58" s="396">
        <v>37182</v>
      </c>
      <c r="S58" s="471">
        <v>42.2</v>
      </c>
      <c r="T58" s="471">
        <v>54.4</v>
      </c>
      <c r="U58" s="471">
        <v>3.4</v>
      </c>
      <c r="V58" s="397">
        <v>100</v>
      </c>
    </row>
    <row r="59" spans="14:22" ht="13.5">
      <c r="N59" s="466">
        <v>15</v>
      </c>
      <c r="O59" s="396">
        <v>16132</v>
      </c>
      <c r="P59" s="396">
        <v>19784</v>
      </c>
      <c r="Q59" s="396">
        <v>1076</v>
      </c>
      <c r="R59" s="396">
        <v>36992</v>
      </c>
      <c r="S59" s="471">
        <v>43.6</v>
      </c>
      <c r="T59" s="471">
        <v>53.5</v>
      </c>
      <c r="U59" s="471">
        <v>2.9</v>
      </c>
      <c r="V59" s="397">
        <v>100</v>
      </c>
    </row>
    <row r="60" spans="14:22" ht="13.5">
      <c r="N60" s="466">
        <v>16</v>
      </c>
      <c r="O60" s="396">
        <v>16543</v>
      </c>
      <c r="P60" s="396">
        <v>19174</v>
      </c>
      <c r="Q60" s="396">
        <v>929</v>
      </c>
      <c r="R60" s="396">
        <v>36646</v>
      </c>
      <c r="S60" s="471">
        <v>45.1</v>
      </c>
      <c r="T60" s="471">
        <v>52.3</v>
      </c>
      <c r="U60" s="471">
        <v>2.5</v>
      </c>
      <c r="V60" s="397">
        <v>99.9</v>
      </c>
    </row>
    <row r="61" spans="14:22" ht="13.5">
      <c r="N61" s="466">
        <v>17</v>
      </c>
      <c r="O61" s="396">
        <v>17059</v>
      </c>
      <c r="P61" s="396">
        <v>18225</v>
      </c>
      <c r="Q61" s="396">
        <v>1028</v>
      </c>
      <c r="R61" s="396">
        <v>36312</v>
      </c>
      <c r="S61" s="471">
        <v>47</v>
      </c>
      <c r="T61" s="471">
        <v>50.2</v>
      </c>
      <c r="U61" s="471">
        <v>2.8</v>
      </c>
      <c r="V61" s="397">
        <v>100</v>
      </c>
    </row>
    <row r="62" spans="14:22" ht="13.5">
      <c r="N62" s="466">
        <v>18</v>
      </c>
      <c r="O62" s="396">
        <v>17396</v>
      </c>
      <c r="P62" s="396">
        <v>17280</v>
      </c>
      <c r="Q62" s="396">
        <v>878</v>
      </c>
      <c r="R62" s="396">
        <v>35554</v>
      </c>
      <c r="S62" s="471">
        <v>48.9</v>
      </c>
      <c r="T62" s="471">
        <v>48.6</v>
      </c>
      <c r="U62" s="471">
        <v>2.5</v>
      </c>
      <c r="V62" s="397">
        <v>100</v>
      </c>
    </row>
    <row r="63" spans="14:22" ht="13.5">
      <c r="N63" s="466">
        <v>19</v>
      </c>
      <c r="O63" s="396">
        <v>17746</v>
      </c>
      <c r="P63" s="396">
        <v>16189</v>
      </c>
      <c r="Q63" s="396">
        <v>878</v>
      </c>
      <c r="R63" s="396">
        <v>34813</v>
      </c>
      <c r="S63" s="471">
        <v>51</v>
      </c>
      <c r="T63" s="471">
        <v>46.5</v>
      </c>
      <c r="U63" s="471">
        <v>2.5</v>
      </c>
      <c r="V63" s="397">
        <v>100</v>
      </c>
    </row>
    <row r="64" spans="14:22" ht="13.5">
      <c r="N64" s="466">
        <v>20</v>
      </c>
      <c r="O64" s="396">
        <v>17860</v>
      </c>
      <c r="P64" s="396">
        <v>15354</v>
      </c>
      <c r="Q64" s="396">
        <v>811</v>
      </c>
      <c r="R64" s="396">
        <v>34025</v>
      </c>
      <c r="S64" s="471">
        <v>52.5</v>
      </c>
      <c r="T64" s="471">
        <v>45.1</v>
      </c>
      <c r="U64" s="471">
        <v>2.4</v>
      </c>
      <c r="V64" s="397">
        <v>100</v>
      </c>
    </row>
    <row r="65" spans="14:22" ht="13.5">
      <c r="N65" s="397">
        <v>21</v>
      </c>
      <c r="O65" s="396">
        <v>17926</v>
      </c>
      <c r="P65" s="396">
        <v>14202</v>
      </c>
      <c r="Q65" s="396">
        <v>782</v>
      </c>
      <c r="R65" s="396">
        <v>32910</v>
      </c>
      <c r="S65" s="471">
        <v>52.5</v>
      </c>
      <c r="T65" s="471">
        <v>45.1</v>
      </c>
      <c r="U65" s="471">
        <v>2.4</v>
      </c>
      <c r="V65" s="397">
        <v>100</v>
      </c>
    </row>
    <row r="66" spans="14:22" ht="13.5">
      <c r="N66" s="397">
        <v>22</v>
      </c>
      <c r="O66" s="396">
        <v>18169</v>
      </c>
      <c r="P66" s="396">
        <v>13087</v>
      </c>
      <c r="Q66" s="396">
        <v>768</v>
      </c>
      <c r="R66" s="396">
        <f>SUM(O66:Q66)</f>
        <v>32024</v>
      </c>
      <c r="S66" s="471">
        <v>52.5</v>
      </c>
      <c r="T66" s="471">
        <v>45.1</v>
      </c>
      <c r="U66" s="471">
        <v>2.4</v>
      </c>
      <c r="V66" s="397">
        <v>100</v>
      </c>
    </row>
    <row r="67" spans="14:22" ht="13.5">
      <c r="N67" s="397">
        <v>23</v>
      </c>
      <c r="O67" s="396">
        <v>18104</v>
      </c>
      <c r="P67" s="396">
        <v>12291</v>
      </c>
      <c r="Q67" s="396">
        <v>747</v>
      </c>
      <c r="R67" s="396">
        <v>31142</v>
      </c>
      <c r="S67" s="471">
        <f>ROUND(O67/R67*100,1)</f>
        <v>58.1</v>
      </c>
      <c r="T67" s="471">
        <f>ROUND(P67/R67*100,1)</f>
        <v>39.5</v>
      </c>
      <c r="U67" s="471">
        <f>ROUND(Q67/R67*100,1)</f>
        <v>2.4</v>
      </c>
      <c r="V67" s="397">
        <f>SUM(S67:U67)</f>
        <v>100</v>
      </c>
    </row>
    <row r="68" spans="15:18" ht="13.5">
      <c r="O68" s="396"/>
      <c r="P68" s="396"/>
      <c r="Q68" s="396"/>
      <c r="R68" s="396"/>
    </row>
    <row r="69" spans="15:18" ht="13.5">
      <c r="O69" s="396"/>
      <c r="P69" s="396"/>
      <c r="Q69" s="396"/>
      <c r="R69" s="396"/>
    </row>
    <row r="70" spans="15:18" ht="13.5">
      <c r="O70" s="396"/>
      <c r="P70" s="396"/>
      <c r="Q70" s="396"/>
      <c r="R70" s="396"/>
    </row>
    <row r="71" spans="15:18" ht="13.5">
      <c r="O71" s="396"/>
      <c r="P71" s="396"/>
      <c r="Q71" s="396"/>
      <c r="R71" s="396"/>
    </row>
    <row r="72" spans="15:18" ht="13.5">
      <c r="O72" s="396"/>
      <c r="P72" s="396"/>
      <c r="Q72" s="396"/>
      <c r="R72" s="396"/>
    </row>
    <row r="73" spans="15:21" ht="13.5">
      <c r="O73" s="396"/>
      <c r="P73" s="396"/>
      <c r="Q73" s="396"/>
      <c r="R73" s="396"/>
      <c r="S73" s="471"/>
      <c r="T73" s="471"/>
      <c r="U73" s="471"/>
    </row>
    <row r="74" spans="15:21" ht="13.5">
      <c r="O74" s="396"/>
      <c r="P74" s="396"/>
      <c r="Q74" s="396"/>
      <c r="R74" s="396"/>
      <c r="S74" s="471"/>
      <c r="T74" s="471"/>
      <c r="U74" s="471"/>
    </row>
    <row r="75" spans="15:21" ht="13.5">
      <c r="O75" s="396"/>
      <c r="P75" s="396"/>
      <c r="Q75" s="396"/>
      <c r="R75" s="396"/>
      <c r="S75" s="471"/>
      <c r="T75" s="471"/>
      <c r="U75" s="471"/>
    </row>
    <row r="76" spans="19:21" ht="13.5">
      <c r="S76" s="471"/>
      <c r="T76" s="471"/>
      <c r="U76" s="471"/>
    </row>
    <row r="77" spans="19:21" ht="13.5">
      <c r="S77" s="471"/>
      <c r="T77" s="471"/>
      <c r="U77" s="471"/>
    </row>
    <row r="78" spans="19:21" ht="13.5">
      <c r="S78" s="471"/>
      <c r="T78" s="471"/>
      <c r="U78" s="471"/>
    </row>
    <row r="79" spans="19:21" ht="13.5">
      <c r="S79" s="471"/>
      <c r="T79" s="471"/>
      <c r="U79" s="471"/>
    </row>
    <row r="80" spans="19:21" ht="13.5">
      <c r="S80" s="471"/>
      <c r="T80" s="471"/>
      <c r="U80" s="471"/>
    </row>
  </sheetData>
  <sheetProtection/>
  <mergeCells count="1">
    <mergeCell ref="W12:W13"/>
  </mergeCells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9"/>
  <sheetViews>
    <sheetView showGridLines="0" zoomScalePageLayoutView="0" workbookViewId="0" topLeftCell="A1">
      <selection activeCell="Z9" sqref="Z9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8.875" style="19" customWidth="1"/>
    <col min="5" max="5" width="9.625" style="19" customWidth="1"/>
    <col min="6" max="6" width="8.375" style="19" customWidth="1"/>
    <col min="7" max="8" width="8.625" style="19" customWidth="1"/>
    <col min="9" max="9" width="8.00390625" style="19" customWidth="1"/>
    <col min="10" max="10" width="8.75390625" style="19" customWidth="1"/>
    <col min="11" max="12" width="8.125" style="19" customWidth="1"/>
    <col min="13" max="14" width="9.00390625" style="19" customWidth="1"/>
    <col min="15" max="15" width="8.00390625" style="19" customWidth="1"/>
    <col min="16" max="16" width="6.625" style="19" customWidth="1"/>
    <col min="17" max="18" width="7.00390625" style="19" customWidth="1"/>
    <col min="19" max="16384" width="9.00390625" style="19" customWidth="1"/>
  </cols>
  <sheetData>
    <row r="1" ht="25.5" customHeight="1">
      <c r="A1" s="66" t="s">
        <v>133</v>
      </c>
    </row>
    <row r="2" ht="21" customHeight="1">
      <c r="A2" s="3"/>
    </row>
    <row r="3" spans="1:12" s="100" customFormat="1" ht="40.5" customHeight="1">
      <c r="A3" s="556" t="s">
        <v>177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1:12" s="100" customFormat="1" ht="30" customHeight="1">
      <c r="A4" s="557" t="s">
        <v>233</v>
      </c>
      <c r="B4" s="558"/>
      <c r="C4" s="563" t="s">
        <v>59</v>
      </c>
      <c r="D4" s="558"/>
      <c r="E4" s="563" t="s">
        <v>123</v>
      </c>
      <c r="F4" s="558"/>
      <c r="G4" s="563" t="s">
        <v>124</v>
      </c>
      <c r="H4" s="558"/>
      <c r="I4" s="563" t="s">
        <v>127</v>
      </c>
      <c r="J4" s="558"/>
      <c r="K4" s="563" t="s">
        <v>107</v>
      </c>
      <c r="L4" s="557"/>
    </row>
    <row r="5" spans="1:12" s="100" customFormat="1" ht="30" customHeight="1">
      <c r="A5" s="559"/>
      <c r="B5" s="560"/>
      <c r="C5" s="77"/>
      <c r="D5" s="6"/>
      <c r="E5" s="77"/>
      <c r="F5" s="91"/>
      <c r="G5" s="630" t="s">
        <v>126</v>
      </c>
      <c r="H5" s="560"/>
      <c r="I5" s="569" t="s">
        <v>225</v>
      </c>
      <c r="J5" s="570"/>
      <c r="K5" s="569" t="s">
        <v>222</v>
      </c>
      <c r="L5" s="571"/>
    </row>
    <row r="6" spans="1:12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6"/>
      <c r="J6" s="90" t="s">
        <v>62</v>
      </c>
      <c r="K6" s="77"/>
      <c r="L6" s="90" t="s">
        <v>62</v>
      </c>
    </row>
    <row r="7" spans="1:12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76"/>
      <c r="J7" s="93" t="s">
        <v>108</v>
      </c>
      <c r="K7" s="81"/>
      <c r="L7" s="93" t="s">
        <v>108</v>
      </c>
    </row>
    <row r="8" spans="1:12" s="100" customFormat="1" ht="24" customHeight="1">
      <c r="A8" s="6"/>
      <c r="B8" s="6"/>
      <c r="C8" s="101" t="s">
        <v>63</v>
      </c>
      <c r="D8" s="4" t="s">
        <v>166</v>
      </c>
      <c r="E8" s="102" t="s">
        <v>116</v>
      </c>
      <c r="F8" s="102" t="s">
        <v>65</v>
      </c>
      <c r="G8" s="102" t="s">
        <v>113</v>
      </c>
      <c r="H8" s="102" t="s">
        <v>65</v>
      </c>
      <c r="I8" s="102" t="s">
        <v>66</v>
      </c>
      <c r="J8" s="102" t="s">
        <v>66</v>
      </c>
      <c r="K8" s="102" t="s">
        <v>66</v>
      </c>
      <c r="L8" s="102" t="s">
        <v>66</v>
      </c>
    </row>
    <row r="9" spans="1:14" ht="24" customHeight="1">
      <c r="A9" s="4" t="s">
        <v>219</v>
      </c>
      <c r="B9" s="103">
        <v>18</v>
      </c>
      <c r="C9" s="77">
        <v>70</v>
      </c>
      <c r="D9" s="169" t="s">
        <v>130</v>
      </c>
      <c r="E9" s="104">
        <v>24511</v>
      </c>
      <c r="F9" s="135">
        <v>-6.4</v>
      </c>
      <c r="G9" s="134">
        <v>1135</v>
      </c>
      <c r="H9" s="235">
        <v>3.7</v>
      </c>
      <c r="I9" s="4">
        <v>350.2</v>
      </c>
      <c r="J9" s="235">
        <v>-18.6</v>
      </c>
      <c r="K9" s="245">
        <v>21.6</v>
      </c>
      <c r="L9" s="135">
        <v>-2.3</v>
      </c>
      <c r="M9" s="4"/>
      <c r="N9" s="4"/>
    </row>
    <row r="10" spans="1:14" ht="24" customHeight="1">
      <c r="A10" s="106"/>
      <c r="B10" s="103">
        <v>19</v>
      </c>
      <c r="C10" s="77">
        <v>69</v>
      </c>
      <c r="D10" s="169" t="s">
        <v>130</v>
      </c>
      <c r="E10" s="104">
        <v>22176</v>
      </c>
      <c r="F10" s="135">
        <v>-9.5</v>
      </c>
      <c r="G10" s="357">
        <v>1181</v>
      </c>
      <c r="H10" s="235">
        <v>4.1</v>
      </c>
      <c r="I10" s="4">
        <v>321.4</v>
      </c>
      <c r="J10" s="235">
        <v>-28.8</v>
      </c>
      <c r="K10" s="245">
        <v>18.8</v>
      </c>
      <c r="L10" s="135">
        <v>-2.8</v>
      </c>
      <c r="M10" s="4"/>
      <c r="N10" s="4"/>
    </row>
    <row r="11" spans="1:14" ht="24" customHeight="1">
      <c r="A11" s="106"/>
      <c r="B11" s="103">
        <v>20</v>
      </c>
      <c r="C11" s="77">
        <v>68</v>
      </c>
      <c r="D11" s="169">
        <v>-1</v>
      </c>
      <c r="E11" s="104">
        <v>20126</v>
      </c>
      <c r="F11" s="135">
        <v>-9.2</v>
      </c>
      <c r="G11" s="104">
        <v>1137</v>
      </c>
      <c r="H11" s="235">
        <v>-3.7</v>
      </c>
      <c r="I11" s="195">
        <v>296</v>
      </c>
      <c r="J11" s="212">
        <v>-25.4</v>
      </c>
      <c r="K11" s="245">
        <v>17.7</v>
      </c>
      <c r="L11" s="135">
        <v>-1.1</v>
      </c>
      <c r="M11" s="4"/>
      <c r="N11" s="4"/>
    </row>
    <row r="12" spans="1:14" ht="24" customHeight="1">
      <c r="A12" s="4"/>
      <c r="B12" s="103">
        <v>21</v>
      </c>
      <c r="C12" s="77">
        <v>64</v>
      </c>
      <c r="D12" s="169">
        <v>-4</v>
      </c>
      <c r="E12" s="104">
        <v>18733</v>
      </c>
      <c r="F12" s="135">
        <v>-6.9</v>
      </c>
      <c r="G12" s="104">
        <v>1082</v>
      </c>
      <c r="H12" s="235">
        <v>-4.8</v>
      </c>
      <c r="I12" s="4">
        <v>292.7</v>
      </c>
      <c r="J12" s="212">
        <v>-3.3000000000000114</v>
      </c>
      <c r="K12" s="245">
        <v>17.3</v>
      </c>
      <c r="L12" s="135">
        <v>-0.3999999999999986</v>
      </c>
      <c r="M12" s="4"/>
      <c r="N12" s="4"/>
    </row>
    <row r="13" spans="1:14" ht="24" customHeight="1">
      <c r="A13" s="4"/>
      <c r="B13" s="103">
        <v>22</v>
      </c>
      <c r="C13" s="77">
        <v>62</v>
      </c>
      <c r="D13" s="169">
        <v>-2</v>
      </c>
      <c r="E13" s="271">
        <v>18736</v>
      </c>
      <c r="F13" s="135">
        <v>0</v>
      </c>
      <c r="G13" s="271">
        <v>1048</v>
      </c>
      <c r="H13" s="235">
        <v>-3.1</v>
      </c>
      <c r="I13" s="365">
        <v>302.2</v>
      </c>
      <c r="J13" s="212">
        <v>9.5</v>
      </c>
      <c r="K13" s="211">
        <v>17.9</v>
      </c>
      <c r="L13" s="135">
        <v>0.5999999999999979</v>
      </c>
      <c r="M13" s="4"/>
      <c r="N13" s="4"/>
    </row>
    <row r="14" spans="1:14" ht="24" customHeight="1">
      <c r="A14" s="4"/>
      <c r="B14" s="103"/>
      <c r="C14" s="107"/>
      <c r="E14" s="134"/>
      <c r="F14" s="109"/>
      <c r="G14" s="134"/>
      <c r="H14" s="138"/>
      <c r="I14" s="138"/>
      <c r="J14" s="109"/>
      <c r="K14" s="138"/>
      <c r="L14" s="109"/>
      <c r="M14" s="4"/>
      <c r="N14" s="4"/>
    </row>
    <row r="15" spans="1:14" ht="24" customHeight="1">
      <c r="A15" s="112"/>
      <c r="B15" s="113">
        <v>23</v>
      </c>
      <c r="C15" s="197">
        <v>63</v>
      </c>
      <c r="D15" s="237">
        <v>1</v>
      </c>
      <c r="E15" s="199">
        <v>18171</v>
      </c>
      <c r="F15" s="200">
        <v>-3</v>
      </c>
      <c r="G15" s="199">
        <v>997</v>
      </c>
      <c r="H15" s="200">
        <v>-4.9</v>
      </c>
      <c r="I15" s="246">
        <v>288.4</v>
      </c>
      <c r="J15" s="200">
        <v>-13.800000000000011</v>
      </c>
      <c r="K15" s="247">
        <v>18.2</v>
      </c>
      <c r="L15" s="200">
        <v>0.3000000000000007</v>
      </c>
      <c r="M15" s="4"/>
      <c r="N15" s="4"/>
    </row>
    <row r="16" spans="1:14" ht="24" customHeight="1">
      <c r="A16" s="4" t="s">
        <v>135</v>
      </c>
      <c r="B16" s="53" t="s">
        <v>136</v>
      </c>
      <c r="C16" s="115">
        <v>1</v>
      </c>
      <c r="D16" s="366">
        <v>0</v>
      </c>
      <c r="E16" s="116">
        <v>39</v>
      </c>
      <c r="F16" s="205">
        <v>14.7</v>
      </c>
      <c r="G16" s="116">
        <v>3</v>
      </c>
      <c r="H16" s="367">
        <v>0</v>
      </c>
      <c r="I16" s="248">
        <v>39</v>
      </c>
      <c r="J16" s="114">
        <v>5</v>
      </c>
      <c r="K16" s="249">
        <v>13</v>
      </c>
      <c r="L16" s="114">
        <v>1.6999999999999993</v>
      </c>
      <c r="M16" s="4"/>
      <c r="N16" s="4"/>
    </row>
    <row r="17" spans="1:14" ht="24" customHeight="1">
      <c r="A17" s="54" t="s">
        <v>137</v>
      </c>
      <c r="B17" s="53" t="s">
        <v>136</v>
      </c>
      <c r="C17" s="115">
        <v>3</v>
      </c>
      <c r="D17" s="366">
        <v>0</v>
      </c>
      <c r="E17" s="116">
        <v>310</v>
      </c>
      <c r="F17" s="205">
        <v>1.3</v>
      </c>
      <c r="G17" s="116">
        <v>19</v>
      </c>
      <c r="H17" s="367">
        <v>0</v>
      </c>
      <c r="I17" s="248">
        <v>103.3</v>
      </c>
      <c r="J17" s="114">
        <v>1.2999999999999972</v>
      </c>
      <c r="K17" s="250">
        <v>16.3</v>
      </c>
      <c r="L17" s="114">
        <v>0.1999999999999993</v>
      </c>
      <c r="M17" s="4"/>
      <c r="N17" s="4"/>
    </row>
    <row r="18" spans="1:14" ht="24" customHeight="1">
      <c r="A18" s="34" t="s">
        <v>138</v>
      </c>
      <c r="B18" s="55" t="s">
        <v>136</v>
      </c>
      <c r="C18" s="118">
        <v>59</v>
      </c>
      <c r="D18" s="143">
        <v>1</v>
      </c>
      <c r="E18" s="119">
        <v>17822</v>
      </c>
      <c r="F18" s="121">
        <v>-3.1</v>
      </c>
      <c r="G18" s="119">
        <v>975</v>
      </c>
      <c r="H18" s="121">
        <v>-5</v>
      </c>
      <c r="I18" s="243">
        <v>302.1</v>
      </c>
      <c r="J18" s="121">
        <v>-15.099999999999966</v>
      </c>
      <c r="K18" s="251">
        <v>18.3</v>
      </c>
      <c r="L18" s="121">
        <v>0.40000000000000213</v>
      </c>
      <c r="M18" s="4"/>
      <c r="N18" s="4"/>
    </row>
    <row r="19" spans="1:12" ht="24" customHeight="1">
      <c r="A19" s="14"/>
      <c r="B19" s="30"/>
      <c r="C19" s="49"/>
      <c r="D19" s="50"/>
      <c r="E19" s="49"/>
      <c r="F19" s="33"/>
      <c r="G19" s="49"/>
      <c r="H19" s="33"/>
      <c r="I19" s="33"/>
      <c r="J19" s="49"/>
      <c r="K19" s="51"/>
      <c r="L19" s="49"/>
    </row>
    <row r="20" spans="1:14" ht="21" customHeight="1">
      <c r="A20" s="151" t="s">
        <v>210</v>
      </c>
      <c r="B20" s="4"/>
      <c r="C20" s="4"/>
      <c r="E20" s="4"/>
      <c r="F20" s="102"/>
      <c r="G20" s="4"/>
      <c r="H20" s="4"/>
      <c r="I20" s="4"/>
      <c r="J20" s="4"/>
      <c r="K20" s="4"/>
      <c r="L20" s="4"/>
      <c r="M20" s="4"/>
      <c r="N20" s="4"/>
    </row>
    <row r="21" spans="1:14" ht="21" customHeight="1">
      <c r="A21" s="4" t="s">
        <v>324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1" customHeight="1">
      <c r="A22" s="4" t="s">
        <v>354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252" t="s">
        <v>257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" customHeight="1">
      <c r="A25" s="151" t="s">
        <v>211</v>
      </c>
      <c r="B25" s="4"/>
      <c r="C25" s="4"/>
      <c r="D25" s="4"/>
      <c r="E25" s="4"/>
      <c r="F25" s="102"/>
      <c r="G25" s="4"/>
      <c r="H25" s="4"/>
      <c r="I25" s="4"/>
      <c r="J25" s="4"/>
      <c r="K25" s="4"/>
      <c r="L25" s="4"/>
      <c r="M25" s="4"/>
      <c r="N25" s="4"/>
    </row>
    <row r="26" spans="1:14" ht="21" customHeight="1">
      <c r="A26" s="4" t="s">
        <v>325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1" customHeight="1">
      <c r="A27" s="4" t="s">
        <v>326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1" customHeight="1">
      <c r="A28" s="4" t="s">
        <v>327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1" customHeight="1">
      <c r="A29" s="4" t="s">
        <v>328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 customHeight="1">
      <c r="A30" s="4" t="s">
        <v>329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" customHeight="1">
      <c r="A31" s="4" t="s">
        <v>330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 customHeight="1">
      <c r="A32" s="4" t="s">
        <v>355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1" customHeight="1">
      <c r="A33" s="4" t="s">
        <v>356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1" customHeight="1">
      <c r="A34" s="4" t="s">
        <v>331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" customHeight="1">
      <c r="A35" s="4" t="s">
        <v>332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" customHeight="1">
      <c r="A36" s="4" t="s">
        <v>110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1" customHeight="1">
      <c r="A37" s="151" t="s">
        <v>212</v>
      </c>
      <c r="B37" s="4"/>
      <c r="C37" s="4"/>
      <c r="D37" s="4"/>
      <c r="E37" s="4"/>
      <c r="F37" s="102"/>
      <c r="G37" s="4"/>
      <c r="H37" s="4"/>
      <c r="I37" s="4"/>
      <c r="J37" s="4"/>
      <c r="K37" s="4"/>
      <c r="L37" s="4"/>
      <c r="M37" s="4"/>
      <c r="N37" s="4"/>
    </row>
    <row r="38" spans="1:14" ht="21" customHeight="1">
      <c r="A38" s="104" t="s">
        <v>333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1" customHeight="1">
      <c r="A39" s="4" t="s">
        <v>334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21" customHeight="1">
      <c r="A40" s="4" t="s">
        <v>335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2" ht="17.25">
      <c r="A48" s="15" t="s">
        <v>178</v>
      </c>
      <c r="B48" s="132"/>
      <c r="C48" s="132"/>
      <c r="D48" s="132"/>
      <c r="E48" s="4"/>
      <c r="F48" s="132"/>
      <c r="G48" s="132"/>
      <c r="H48" s="132"/>
      <c r="I48" s="132"/>
      <c r="J48" s="132"/>
      <c r="K48" s="132"/>
      <c r="L48" s="132"/>
    </row>
    <row r="49" spans="1:12" ht="17.25">
      <c r="A49" s="15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5" ht="17.25">
      <c r="A50" s="15"/>
      <c r="E50" s="132"/>
    </row>
    <row r="51" ht="14.25">
      <c r="A51" s="15"/>
    </row>
    <row r="52" ht="14.25">
      <c r="A52" s="15"/>
    </row>
    <row r="54" ht="14.25" customHeight="1"/>
    <row r="55" ht="23.25" customHeight="1">
      <c r="A55" s="19" t="s">
        <v>58</v>
      </c>
    </row>
    <row r="59" ht="19.5" customHeight="1"/>
    <row r="60" ht="15.75" customHeight="1"/>
    <row r="61" ht="15.75" customHeight="1"/>
    <row r="62" ht="15.75" customHeight="1"/>
    <row r="63" ht="15.75" customHeight="1"/>
    <row r="64" ht="15.75" customHeight="1"/>
    <row r="65" spans="13:14" ht="24" customHeight="1">
      <c r="M65" s="184"/>
      <c r="N65" s="184"/>
    </row>
    <row r="66" spans="13:14" ht="18" customHeight="1">
      <c r="M66" s="184"/>
      <c r="N66" s="184"/>
    </row>
    <row r="67" spans="13:14" ht="15.75" customHeight="1">
      <c r="M67" s="184"/>
      <c r="N67" s="184"/>
    </row>
    <row r="68" spans="13:14" ht="15.75" customHeight="1">
      <c r="M68" s="184"/>
      <c r="N68" s="184"/>
    </row>
    <row r="69" spans="13:14" ht="15.75" customHeight="1">
      <c r="M69" s="184"/>
      <c r="N69" s="184"/>
    </row>
    <row r="70" spans="13:14" ht="15.75" customHeight="1">
      <c r="M70" s="184"/>
      <c r="N70" s="184"/>
    </row>
    <row r="71" spans="13:14" ht="15.75" customHeight="1">
      <c r="M71" s="184"/>
      <c r="N71" s="184"/>
    </row>
    <row r="72" spans="13:14" ht="15.75" customHeight="1">
      <c r="M72" s="184"/>
      <c r="N72" s="184"/>
    </row>
    <row r="73" spans="13:14" ht="15.75" customHeight="1">
      <c r="M73" s="184"/>
      <c r="N73" s="184"/>
    </row>
    <row r="74" spans="13:14" ht="15.75" customHeight="1">
      <c r="M74" s="184"/>
      <c r="N74" s="184"/>
    </row>
    <row r="75" spans="13:14" ht="13.5">
      <c r="M75" s="184"/>
      <c r="N75" s="184"/>
    </row>
    <row r="76" spans="13:14" ht="13.5">
      <c r="M76" s="184"/>
      <c r="N76" s="184"/>
    </row>
    <row r="133" spans="15:18" ht="13.5">
      <c r="O133" s="17"/>
      <c r="P133" s="17"/>
      <c r="Q133" s="17"/>
      <c r="R133" s="17"/>
    </row>
    <row r="134" spans="15:18" ht="13.5">
      <c r="O134" s="154"/>
      <c r="P134" s="153"/>
      <c r="Q134" s="153"/>
      <c r="R134" s="153"/>
    </row>
    <row r="135" spans="15:18" ht="13.5">
      <c r="O135" s="157" t="s">
        <v>68</v>
      </c>
      <c r="P135" s="158"/>
      <c r="Q135" s="158"/>
      <c r="R135" s="158"/>
    </row>
    <row r="136" spans="15:18" ht="13.5">
      <c r="O136" s="131"/>
      <c r="P136" s="156"/>
      <c r="Q136" s="156"/>
      <c r="R136" s="156"/>
    </row>
    <row r="137" spans="15:18" ht="13.5">
      <c r="O137" s="564" t="s">
        <v>73</v>
      </c>
      <c r="P137" s="155" t="s">
        <v>74</v>
      </c>
      <c r="Q137" s="564" t="s">
        <v>104</v>
      </c>
      <c r="R137" s="567" t="s">
        <v>75</v>
      </c>
    </row>
    <row r="138" spans="15:18" ht="13.5">
      <c r="O138" s="565"/>
      <c r="P138" s="131" t="s">
        <v>77</v>
      </c>
      <c r="Q138" s="566"/>
      <c r="R138" s="568"/>
    </row>
    <row r="140" spans="15:18" ht="13.5">
      <c r="O140" s="162" t="s">
        <v>83</v>
      </c>
      <c r="P140" s="162" t="s">
        <v>84</v>
      </c>
      <c r="Q140" s="162" t="s">
        <v>85</v>
      </c>
      <c r="R140" s="162" t="s">
        <v>86</v>
      </c>
    </row>
    <row r="141" spans="15:18" ht="13.5">
      <c r="O141" s="164" t="s">
        <v>89</v>
      </c>
      <c r="P141" s="164" t="s">
        <v>90</v>
      </c>
      <c r="Q141" s="164" t="s">
        <v>91</v>
      </c>
      <c r="R141" s="164" t="s">
        <v>92</v>
      </c>
    </row>
    <row r="142" spans="15:18" ht="13.5">
      <c r="O142" s="162" t="s">
        <v>95</v>
      </c>
      <c r="P142" s="162" t="s">
        <v>84</v>
      </c>
      <c r="Q142" s="162" t="s">
        <v>96</v>
      </c>
      <c r="R142" s="162" t="s">
        <v>97</v>
      </c>
    </row>
    <row r="143" spans="15:18" ht="13.5">
      <c r="O143" s="165" t="s">
        <v>100</v>
      </c>
      <c r="P143" s="165" t="s">
        <v>90</v>
      </c>
      <c r="Q143" s="165" t="s">
        <v>101</v>
      </c>
      <c r="R143" s="165" t="s">
        <v>102</v>
      </c>
    </row>
    <row r="144" spans="15:18" ht="13.5">
      <c r="O144" s="152" t="s">
        <v>144</v>
      </c>
      <c r="P144" s="152" t="s">
        <v>84</v>
      </c>
      <c r="Q144" s="152" t="s">
        <v>145</v>
      </c>
      <c r="R144" s="152" t="s">
        <v>146</v>
      </c>
    </row>
    <row r="145" spans="15:18" ht="13.5">
      <c r="O145" s="165" t="s">
        <v>149</v>
      </c>
      <c r="P145" s="165" t="s">
        <v>90</v>
      </c>
      <c r="Q145" s="165" t="s">
        <v>150</v>
      </c>
      <c r="R145" s="165" t="s">
        <v>151</v>
      </c>
    </row>
    <row r="146" spans="15:18" ht="13.5">
      <c r="O146" s="162" t="s">
        <v>154</v>
      </c>
      <c r="P146" s="162" t="s">
        <v>155</v>
      </c>
      <c r="Q146" s="162" t="s">
        <v>22</v>
      </c>
      <c r="R146" s="162" t="s">
        <v>23</v>
      </c>
    </row>
    <row r="147" spans="15:18" ht="13.5">
      <c r="O147" s="165" t="s">
        <v>26</v>
      </c>
      <c r="P147" s="165" t="s">
        <v>27</v>
      </c>
      <c r="Q147" s="165" t="s">
        <v>28</v>
      </c>
      <c r="R147" s="165" t="s">
        <v>29</v>
      </c>
    </row>
    <row r="148" spans="15:18" ht="13.5">
      <c r="O148" s="152" t="s">
        <v>32</v>
      </c>
      <c r="P148" s="152" t="s">
        <v>155</v>
      </c>
      <c r="Q148" s="152" t="s">
        <v>33</v>
      </c>
      <c r="R148" s="152" t="s">
        <v>34</v>
      </c>
    </row>
    <row r="149" spans="15:18" ht="13.5">
      <c r="O149" s="167" t="s">
        <v>36</v>
      </c>
      <c r="P149" s="167" t="s">
        <v>27</v>
      </c>
      <c r="Q149" s="167" t="s">
        <v>37</v>
      </c>
      <c r="R149" s="168" t="s">
        <v>38</v>
      </c>
    </row>
  </sheetData>
  <sheetProtection/>
  <mergeCells count="13">
    <mergeCell ref="G5:H5"/>
    <mergeCell ref="I4:J4"/>
    <mergeCell ref="G4:H4"/>
    <mergeCell ref="A3:L3"/>
    <mergeCell ref="R137:R138"/>
    <mergeCell ref="Q137:Q138"/>
    <mergeCell ref="O137:O138"/>
    <mergeCell ref="C4:D4"/>
    <mergeCell ref="E4:F4"/>
    <mergeCell ref="A4:B7"/>
    <mergeCell ref="K4:L4"/>
    <mergeCell ref="K5:L5"/>
    <mergeCell ref="I5:J5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47"/>
  <sheetViews>
    <sheetView showGridLines="0" zoomScalePageLayoutView="0" workbookViewId="0" topLeftCell="A7">
      <selection activeCell="A26" sqref="A26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50390625" style="19" customWidth="1"/>
    <col min="5" max="5" width="9.625" style="19" customWidth="1"/>
    <col min="6" max="6" width="8.375" style="19" customWidth="1"/>
    <col min="7" max="7" width="8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6.625" style="19" customWidth="1"/>
    <col min="17" max="17" width="4.125" style="19" customWidth="1"/>
    <col min="18" max="18" width="9.00390625" style="19" customWidth="1"/>
    <col min="19" max="19" width="8.75390625" style="19" customWidth="1"/>
    <col min="20" max="20" width="8.00390625" style="19" customWidth="1"/>
    <col min="21" max="21" width="6.625" style="19" customWidth="1"/>
    <col min="22" max="23" width="7.00390625" style="19" customWidth="1"/>
    <col min="24" max="16384" width="9.00390625" style="19" customWidth="1"/>
  </cols>
  <sheetData>
    <row r="1" ht="25.5" customHeight="1">
      <c r="A1" s="267" t="s">
        <v>134</v>
      </c>
    </row>
    <row r="2" ht="21" customHeight="1">
      <c r="A2" s="3"/>
    </row>
    <row r="3" spans="1:14" s="100" customFormat="1" ht="40.5" customHeight="1">
      <c r="A3" s="556" t="s">
        <v>168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123</v>
      </c>
      <c r="F4" s="558"/>
      <c r="G4" s="563" t="s">
        <v>124</v>
      </c>
      <c r="H4" s="558"/>
      <c r="I4" s="563" t="s">
        <v>55</v>
      </c>
      <c r="J4" s="558"/>
      <c r="K4" s="563" t="s">
        <v>127</v>
      </c>
      <c r="L4" s="558"/>
      <c r="M4" s="563" t="s">
        <v>107</v>
      </c>
      <c r="N4" s="557"/>
    </row>
    <row r="5" spans="1:14" s="100" customFormat="1" ht="30" customHeight="1">
      <c r="A5" s="559"/>
      <c r="B5" s="560"/>
      <c r="C5" s="77"/>
      <c r="D5" s="6"/>
      <c r="E5" s="77"/>
      <c r="F5" s="91"/>
      <c r="G5" s="630" t="s">
        <v>126</v>
      </c>
      <c r="H5" s="560"/>
      <c r="I5" s="630" t="s">
        <v>125</v>
      </c>
      <c r="J5" s="560"/>
      <c r="K5" s="569" t="s">
        <v>225</v>
      </c>
      <c r="L5" s="570"/>
      <c r="M5" s="569" t="s">
        <v>222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77"/>
      <c r="J6" s="82" t="s">
        <v>62</v>
      </c>
      <c r="K6" s="77"/>
      <c r="L6" s="82" t="s">
        <v>62</v>
      </c>
      <c r="M6" s="6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81"/>
      <c r="J7" s="83" t="s">
        <v>109</v>
      </c>
      <c r="K7" s="81"/>
      <c r="L7" s="83" t="s">
        <v>108</v>
      </c>
      <c r="M7" s="76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51</v>
      </c>
      <c r="E8" s="102" t="s">
        <v>116</v>
      </c>
      <c r="F8" s="102" t="s">
        <v>65</v>
      </c>
      <c r="G8" s="102" t="s">
        <v>113</v>
      </c>
      <c r="H8" s="102" t="s">
        <v>65</v>
      </c>
      <c r="I8" s="102" t="s">
        <v>103</v>
      </c>
      <c r="J8" s="102" t="s">
        <v>65</v>
      </c>
      <c r="K8" s="102" t="s">
        <v>66</v>
      </c>
      <c r="L8" s="102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368">
        <v>32</v>
      </c>
      <c r="D9" s="253" t="s">
        <v>232</v>
      </c>
      <c r="E9" s="254">
        <v>1857</v>
      </c>
      <c r="F9" s="135">
        <v>-0.6</v>
      </c>
      <c r="G9" s="255">
        <v>127</v>
      </c>
      <c r="H9" s="135">
        <v>-6.6</v>
      </c>
      <c r="I9" s="255">
        <v>508</v>
      </c>
      <c r="J9" s="135">
        <v>3.3</v>
      </c>
      <c r="K9" s="256">
        <v>58</v>
      </c>
      <c r="L9" s="135">
        <v>8.8</v>
      </c>
      <c r="M9" s="256">
        <v>14.6</v>
      </c>
      <c r="N9" s="135">
        <v>0.9</v>
      </c>
      <c r="O9" s="4"/>
    </row>
    <row r="10" spans="1:15" ht="24" customHeight="1">
      <c r="A10" s="106"/>
      <c r="B10" s="103">
        <v>19</v>
      </c>
      <c r="C10" s="368">
        <v>26</v>
      </c>
      <c r="D10" s="109" t="s">
        <v>232</v>
      </c>
      <c r="E10" s="254">
        <v>1675</v>
      </c>
      <c r="F10" s="135">
        <v>-9.8</v>
      </c>
      <c r="G10" s="255">
        <v>119</v>
      </c>
      <c r="H10" s="135">
        <v>-6.3</v>
      </c>
      <c r="I10" s="255">
        <v>505</v>
      </c>
      <c r="J10" s="135">
        <v>-0.6</v>
      </c>
      <c r="K10" s="256">
        <v>64.4</v>
      </c>
      <c r="L10" s="135">
        <v>6.4</v>
      </c>
      <c r="M10" s="256">
        <v>14.1</v>
      </c>
      <c r="N10" s="135">
        <v>-0.5</v>
      </c>
      <c r="O10" s="4"/>
    </row>
    <row r="11" spans="1:15" ht="24" customHeight="1">
      <c r="A11" s="106"/>
      <c r="B11" s="103">
        <v>20</v>
      </c>
      <c r="C11" s="368">
        <v>26</v>
      </c>
      <c r="D11" s="109" t="s">
        <v>67</v>
      </c>
      <c r="E11" s="254">
        <v>1613</v>
      </c>
      <c r="F11" s="135">
        <v>-3.7</v>
      </c>
      <c r="G11" s="255">
        <v>118</v>
      </c>
      <c r="H11" s="135">
        <v>-0.8</v>
      </c>
      <c r="I11" s="255">
        <v>495</v>
      </c>
      <c r="J11" s="135">
        <v>-2</v>
      </c>
      <c r="K11" s="256">
        <v>62</v>
      </c>
      <c r="L11" s="135">
        <v>-2.4000000000000057</v>
      </c>
      <c r="M11" s="256">
        <v>13.7</v>
      </c>
      <c r="N11" s="135">
        <v>-0.4</v>
      </c>
      <c r="O11" s="4"/>
    </row>
    <row r="12" spans="1:15" ht="24" customHeight="1">
      <c r="A12" s="4"/>
      <c r="B12" s="103">
        <v>21</v>
      </c>
      <c r="C12" s="368">
        <v>24</v>
      </c>
      <c r="D12" s="109" t="s">
        <v>267</v>
      </c>
      <c r="E12" s="254">
        <v>1574</v>
      </c>
      <c r="F12" s="135">
        <v>-2.4</v>
      </c>
      <c r="G12" s="255">
        <v>114</v>
      </c>
      <c r="H12" s="135">
        <v>-3.4</v>
      </c>
      <c r="I12" s="255">
        <v>505</v>
      </c>
      <c r="J12" s="135">
        <v>2</v>
      </c>
      <c r="K12" s="256">
        <v>65.6</v>
      </c>
      <c r="L12" s="135">
        <v>3.5999999999999943</v>
      </c>
      <c r="M12" s="256">
        <v>13.8</v>
      </c>
      <c r="N12" s="135">
        <v>0.10000000000000142</v>
      </c>
      <c r="O12" s="4"/>
    </row>
    <row r="13" spans="1:15" ht="24" customHeight="1">
      <c r="A13" s="4"/>
      <c r="B13" s="103">
        <v>22</v>
      </c>
      <c r="C13" s="368">
        <v>24</v>
      </c>
      <c r="D13" s="169" t="s">
        <v>67</v>
      </c>
      <c r="E13" s="369">
        <v>1670</v>
      </c>
      <c r="F13" s="135">
        <v>6.1</v>
      </c>
      <c r="G13" s="369">
        <v>114</v>
      </c>
      <c r="H13" s="363">
        <v>0</v>
      </c>
      <c r="I13" s="369">
        <v>514</v>
      </c>
      <c r="J13" s="135">
        <v>1.8</v>
      </c>
      <c r="K13" s="256">
        <v>69.6</v>
      </c>
      <c r="L13" s="135">
        <v>4</v>
      </c>
      <c r="M13" s="256">
        <v>14.6</v>
      </c>
      <c r="N13" s="135">
        <v>0.7999999999999989</v>
      </c>
      <c r="O13" s="4"/>
    </row>
    <row r="14" spans="1:15" ht="24" customHeight="1">
      <c r="A14" s="4"/>
      <c r="B14" s="103"/>
      <c r="C14" s="107"/>
      <c r="D14" s="109"/>
      <c r="E14" s="134"/>
      <c r="F14" s="109"/>
      <c r="G14" s="134"/>
      <c r="H14" s="138"/>
      <c r="I14" s="134"/>
      <c r="J14" s="138"/>
      <c r="K14" s="138"/>
      <c r="L14" s="109"/>
      <c r="M14" s="138"/>
      <c r="N14" s="109"/>
      <c r="O14" s="4"/>
    </row>
    <row r="15" spans="1:15" ht="24" customHeight="1">
      <c r="A15" s="112"/>
      <c r="B15" s="113">
        <v>23</v>
      </c>
      <c r="C15" s="197">
        <v>22</v>
      </c>
      <c r="D15" s="257">
        <v>-2</v>
      </c>
      <c r="E15" s="238">
        <v>1456</v>
      </c>
      <c r="F15" s="200">
        <v>-12.8</v>
      </c>
      <c r="G15" s="238">
        <v>115</v>
      </c>
      <c r="H15" s="198">
        <v>0.9</v>
      </c>
      <c r="I15" s="238">
        <v>535</v>
      </c>
      <c r="J15" s="200">
        <v>4.1</v>
      </c>
      <c r="K15" s="246">
        <v>66.2</v>
      </c>
      <c r="L15" s="200">
        <v>-3.3999999999999915</v>
      </c>
      <c r="M15" s="201">
        <v>12.7</v>
      </c>
      <c r="N15" s="200">
        <v>-1.9000000000000004</v>
      </c>
      <c r="O15" s="4"/>
    </row>
    <row r="16" spans="1:15" ht="24" customHeight="1">
      <c r="A16" s="4" t="s">
        <v>135</v>
      </c>
      <c r="B16" s="53" t="s">
        <v>136</v>
      </c>
      <c r="C16" s="219" t="s">
        <v>67</v>
      </c>
      <c r="D16" s="258" t="s">
        <v>67</v>
      </c>
      <c r="E16" s="141" t="s">
        <v>67</v>
      </c>
      <c r="F16" s="117" t="s">
        <v>67</v>
      </c>
      <c r="G16" s="141" t="s">
        <v>67</v>
      </c>
      <c r="H16" s="117" t="s">
        <v>67</v>
      </c>
      <c r="I16" s="141" t="s">
        <v>67</v>
      </c>
      <c r="J16" s="117" t="s">
        <v>67</v>
      </c>
      <c r="K16" s="141" t="s">
        <v>67</v>
      </c>
      <c r="L16" s="117" t="s">
        <v>67</v>
      </c>
      <c r="M16" s="141" t="s">
        <v>67</v>
      </c>
      <c r="N16" s="117" t="s">
        <v>67</v>
      </c>
      <c r="O16" s="4"/>
    </row>
    <row r="17" spans="1:15" ht="24" customHeight="1">
      <c r="A17" s="54" t="s">
        <v>137</v>
      </c>
      <c r="B17" s="53" t="s">
        <v>136</v>
      </c>
      <c r="C17" s="259" t="s">
        <v>12</v>
      </c>
      <c r="D17" s="258" t="s">
        <v>67</v>
      </c>
      <c r="E17" s="260" t="s">
        <v>12</v>
      </c>
      <c r="F17" s="205" t="s">
        <v>12</v>
      </c>
      <c r="G17" s="261" t="s">
        <v>12</v>
      </c>
      <c r="H17" s="205" t="s">
        <v>12</v>
      </c>
      <c r="I17" s="261" t="s">
        <v>12</v>
      </c>
      <c r="J17" s="205" t="s">
        <v>12</v>
      </c>
      <c r="K17" s="262" t="s">
        <v>12</v>
      </c>
      <c r="L17" s="205" t="s">
        <v>12</v>
      </c>
      <c r="M17" s="260" t="s">
        <v>12</v>
      </c>
      <c r="N17" s="205" t="s">
        <v>12</v>
      </c>
      <c r="O17" s="4"/>
    </row>
    <row r="18" spans="1:15" ht="24" customHeight="1">
      <c r="A18" s="34" t="s">
        <v>138</v>
      </c>
      <c r="B18" s="55" t="s">
        <v>136</v>
      </c>
      <c r="C18" s="118">
        <v>22</v>
      </c>
      <c r="D18" s="265">
        <v>-2</v>
      </c>
      <c r="E18" s="119">
        <v>1456</v>
      </c>
      <c r="F18" s="121">
        <v>-12.8</v>
      </c>
      <c r="G18" s="119">
        <v>115</v>
      </c>
      <c r="H18" s="263">
        <v>0.9</v>
      </c>
      <c r="I18" s="119">
        <v>535</v>
      </c>
      <c r="J18" s="121">
        <v>4.1</v>
      </c>
      <c r="K18" s="243">
        <v>66.2</v>
      </c>
      <c r="L18" s="121">
        <v>-3.3999999999999915</v>
      </c>
      <c r="M18" s="263">
        <v>12.7</v>
      </c>
      <c r="N18" s="121">
        <v>-1.9000000000000004</v>
      </c>
      <c r="O18" s="4"/>
    </row>
    <row r="19" spans="1:14" ht="21.75" customHeight="1">
      <c r="A19" s="16"/>
      <c r="B19" s="145"/>
      <c r="C19" s="146"/>
      <c r="D19" s="147"/>
      <c r="E19" s="21"/>
      <c r="F19" s="148"/>
      <c r="G19" s="21"/>
      <c r="H19" s="148"/>
      <c r="I19" s="21"/>
      <c r="J19" s="148"/>
      <c r="K19" s="148"/>
      <c r="L19" s="148"/>
      <c r="M19" s="149"/>
      <c r="N19" s="148"/>
    </row>
    <row r="20" ht="23.25" customHeight="1">
      <c r="A20" s="150"/>
    </row>
    <row r="21" spans="1:15" ht="21" customHeight="1">
      <c r="A21" s="151" t="s">
        <v>213</v>
      </c>
      <c r="B21" s="4"/>
      <c r="C21" s="4"/>
      <c r="E21" s="4"/>
      <c r="F21" s="102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336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151" t="s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4" t="s">
        <v>525</v>
      </c>
      <c r="B25" s="4"/>
      <c r="C25" s="4"/>
      <c r="D25" s="4"/>
      <c r="E25" s="4"/>
      <c r="F25" s="102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4" t="s">
        <v>337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338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339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1" customHeight="1">
      <c r="A29" s="4" t="s">
        <v>340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4" t="s">
        <v>341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342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/>
      <c r="B32" s="4"/>
      <c r="C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110</v>
      </c>
      <c r="B33" s="4"/>
      <c r="C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151" t="s">
        <v>11</v>
      </c>
      <c r="B34" s="4"/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104" t="s">
        <v>343</v>
      </c>
      <c r="B35" s="4"/>
      <c r="C35" s="4"/>
      <c r="D35" s="4"/>
      <c r="E35" s="4"/>
      <c r="F35" s="102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104" t="s">
        <v>344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26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26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26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26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264" t="s">
        <v>179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26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26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4" ht="17.25">
      <c r="A46" s="264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ht="17.25">
      <c r="A47" s="26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52" ht="14.25" customHeight="1">
      <c r="A52" s="19" t="s">
        <v>141</v>
      </c>
    </row>
    <row r="53" ht="23.25" customHeight="1"/>
    <row r="57" ht="19.5" customHeight="1"/>
    <row r="58" ht="15.75" customHeight="1"/>
    <row r="59" ht="15.75" customHeight="1"/>
    <row r="60" ht="15.75" customHeight="1"/>
    <row r="61" ht="15.75" customHeight="1"/>
    <row r="62" ht="15.75" customHeight="1"/>
    <row r="63" ht="24" customHeight="1"/>
    <row r="64" ht="18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131" spans="16:23" ht="13.5">
      <c r="P131" s="17"/>
      <c r="Q131" s="17"/>
      <c r="R131" s="17"/>
      <c r="S131" s="17"/>
      <c r="T131" s="17"/>
      <c r="U131" s="17"/>
      <c r="V131" s="17"/>
      <c r="W131" s="17"/>
    </row>
    <row r="132" spans="16:23" ht="13.5">
      <c r="P132" s="153"/>
      <c r="Q132" s="153"/>
      <c r="R132" s="154"/>
      <c r="S132" s="153"/>
      <c r="T132" s="154"/>
      <c r="U132" s="153"/>
      <c r="V132" s="153"/>
      <c r="W132" s="153"/>
    </row>
    <row r="133" spans="18:23" ht="13.5">
      <c r="R133" s="155"/>
      <c r="S133" s="156"/>
      <c r="T133" s="157" t="s">
        <v>68</v>
      </c>
      <c r="U133" s="158"/>
      <c r="V133" s="158"/>
      <c r="W133" s="158"/>
    </row>
    <row r="134" spans="16:23" ht="13.5">
      <c r="P134" s="19" t="s">
        <v>69</v>
      </c>
      <c r="R134" s="155" t="s">
        <v>70</v>
      </c>
      <c r="S134" s="155" t="s">
        <v>71</v>
      </c>
      <c r="T134" s="131"/>
      <c r="U134" s="156"/>
      <c r="V134" s="156"/>
      <c r="W134" s="156"/>
    </row>
    <row r="135" spans="18:23" ht="13.5">
      <c r="R135" s="155"/>
      <c r="S135" s="155" t="s">
        <v>72</v>
      </c>
      <c r="T135" s="564" t="s">
        <v>73</v>
      </c>
      <c r="U135" s="155" t="s">
        <v>74</v>
      </c>
      <c r="V135" s="564" t="s">
        <v>104</v>
      </c>
      <c r="W135" s="567" t="s">
        <v>75</v>
      </c>
    </row>
    <row r="136" spans="16:23" ht="13.5">
      <c r="P136" s="156"/>
      <c r="Q136" s="156"/>
      <c r="R136" s="131"/>
      <c r="S136" s="131" t="s">
        <v>76</v>
      </c>
      <c r="T136" s="565"/>
      <c r="U136" s="131" t="s">
        <v>77</v>
      </c>
      <c r="V136" s="566"/>
      <c r="W136" s="568"/>
    </row>
    <row r="137" spans="18:19" ht="13.5">
      <c r="R137" s="159" t="s">
        <v>78</v>
      </c>
      <c r="S137" s="160" t="s">
        <v>79</v>
      </c>
    </row>
    <row r="138" spans="16:23" ht="13.5">
      <c r="P138" s="19" t="s">
        <v>80</v>
      </c>
      <c r="Q138" s="58">
        <v>6</v>
      </c>
      <c r="R138" s="161" t="s">
        <v>81</v>
      </c>
      <c r="S138" s="162" t="s">
        <v>82</v>
      </c>
      <c r="T138" s="162" t="s">
        <v>83</v>
      </c>
      <c r="U138" s="162" t="s">
        <v>84</v>
      </c>
      <c r="V138" s="162" t="s">
        <v>85</v>
      </c>
      <c r="W138" s="162" t="s">
        <v>86</v>
      </c>
    </row>
    <row r="139" spans="17:23" ht="13.5">
      <c r="Q139" s="58"/>
      <c r="R139" s="163" t="s">
        <v>87</v>
      </c>
      <c r="S139" s="164" t="s">
        <v>88</v>
      </c>
      <c r="T139" s="164" t="s">
        <v>89</v>
      </c>
      <c r="U139" s="164" t="s">
        <v>90</v>
      </c>
      <c r="V139" s="164" t="s">
        <v>91</v>
      </c>
      <c r="W139" s="164" t="s">
        <v>92</v>
      </c>
    </row>
    <row r="140" spans="17:23" ht="13.5">
      <c r="Q140" s="58">
        <v>7</v>
      </c>
      <c r="R140" s="161" t="s">
        <v>93</v>
      </c>
      <c r="S140" s="162" t="s">
        <v>94</v>
      </c>
      <c r="T140" s="162" t="s">
        <v>95</v>
      </c>
      <c r="U140" s="162" t="s">
        <v>84</v>
      </c>
      <c r="V140" s="162" t="s">
        <v>96</v>
      </c>
      <c r="W140" s="162" t="s">
        <v>97</v>
      </c>
    </row>
    <row r="141" spans="17:23" ht="13.5">
      <c r="Q141" s="17"/>
      <c r="R141" s="163" t="s">
        <v>98</v>
      </c>
      <c r="S141" s="165" t="s">
        <v>99</v>
      </c>
      <c r="T141" s="165" t="s">
        <v>100</v>
      </c>
      <c r="U141" s="165" t="s">
        <v>90</v>
      </c>
      <c r="V141" s="165" t="s">
        <v>101</v>
      </c>
      <c r="W141" s="165" t="s">
        <v>102</v>
      </c>
    </row>
    <row r="142" spans="17:23" ht="13.5">
      <c r="Q142" s="18">
        <v>8</v>
      </c>
      <c r="R142" s="161" t="s">
        <v>142</v>
      </c>
      <c r="S142" s="152" t="s">
        <v>143</v>
      </c>
      <c r="T142" s="152" t="s">
        <v>144</v>
      </c>
      <c r="U142" s="152" t="s">
        <v>84</v>
      </c>
      <c r="V142" s="152" t="s">
        <v>145</v>
      </c>
      <c r="W142" s="152" t="s">
        <v>146</v>
      </c>
    </row>
    <row r="143" spans="17:23" ht="13.5">
      <c r="Q143" s="17"/>
      <c r="R143" s="163" t="s">
        <v>147</v>
      </c>
      <c r="S143" s="165" t="s">
        <v>148</v>
      </c>
      <c r="T143" s="165" t="s">
        <v>149</v>
      </c>
      <c r="U143" s="165" t="s">
        <v>90</v>
      </c>
      <c r="V143" s="165" t="s">
        <v>150</v>
      </c>
      <c r="W143" s="165" t="s">
        <v>151</v>
      </c>
    </row>
    <row r="144" spans="17:23" ht="13.5">
      <c r="Q144" s="58">
        <v>9</v>
      </c>
      <c r="R144" s="161" t="s">
        <v>152</v>
      </c>
      <c r="S144" s="162" t="s">
        <v>153</v>
      </c>
      <c r="T144" s="162" t="s">
        <v>154</v>
      </c>
      <c r="U144" s="162" t="s">
        <v>155</v>
      </c>
      <c r="V144" s="162" t="s">
        <v>22</v>
      </c>
      <c r="W144" s="162" t="s">
        <v>23</v>
      </c>
    </row>
    <row r="145" spans="17:23" ht="13.5">
      <c r="Q145" s="17"/>
      <c r="R145" s="163" t="s">
        <v>24</v>
      </c>
      <c r="S145" s="165" t="s">
        <v>25</v>
      </c>
      <c r="T145" s="165" t="s">
        <v>26</v>
      </c>
      <c r="U145" s="165" t="s">
        <v>27</v>
      </c>
      <c r="V145" s="165" t="s">
        <v>28</v>
      </c>
      <c r="W145" s="165" t="s">
        <v>29</v>
      </c>
    </row>
    <row r="146" spans="17:23" ht="13.5">
      <c r="Q146" s="18">
        <v>10</v>
      </c>
      <c r="R146" s="161" t="s">
        <v>30</v>
      </c>
      <c r="S146" s="152" t="s">
        <v>31</v>
      </c>
      <c r="T146" s="152" t="s">
        <v>32</v>
      </c>
      <c r="U146" s="152" t="s">
        <v>155</v>
      </c>
      <c r="V146" s="152" t="s">
        <v>33</v>
      </c>
      <c r="W146" s="152" t="s">
        <v>34</v>
      </c>
    </row>
    <row r="147" spans="16:23" ht="13.5">
      <c r="P147" s="156"/>
      <c r="Q147" s="156"/>
      <c r="R147" s="166" t="s">
        <v>35</v>
      </c>
      <c r="S147" s="167" t="s">
        <v>25</v>
      </c>
      <c r="T147" s="167" t="s">
        <v>36</v>
      </c>
      <c r="U147" s="167" t="s">
        <v>27</v>
      </c>
      <c r="V147" s="167" t="s">
        <v>37</v>
      </c>
      <c r="W147" s="168" t="s">
        <v>38</v>
      </c>
    </row>
  </sheetData>
  <sheetProtection/>
  <mergeCells count="15">
    <mergeCell ref="W135:W136"/>
    <mergeCell ref="V135:V136"/>
    <mergeCell ref="T135:T136"/>
    <mergeCell ref="C4:D4"/>
    <mergeCell ref="E4:F4"/>
    <mergeCell ref="G4:H4"/>
    <mergeCell ref="G5:H5"/>
    <mergeCell ref="I4:J4"/>
    <mergeCell ref="I5:J5"/>
    <mergeCell ref="A4:B7"/>
    <mergeCell ref="K4:L4"/>
    <mergeCell ref="K5:L5"/>
    <mergeCell ref="M4:N4"/>
    <mergeCell ref="M5:N5"/>
    <mergeCell ref="A3:N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AL104"/>
  <sheetViews>
    <sheetView showGridLines="0" zoomScalePageLayoutView="0" workbookViewId="0" topLeftCell="A37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438" customWidth="1"/>
    <col min="16" max="16" width="8.25390625" style="438" hidden="1" customWidth="1"/>
    <col min="17" max="17" width="10.50390625" style="438" hidden="1" customWidth="1"/>
    <col min="18" max="19" width="9.125" style="438" hidden="1" customWidth="1"/>
    <col min="20" max="23" width="9.125" style="438" customWidth="1"/>
    <col min="24" max="25" width="9.125" style="0" customWidth="1"/>
    <col min="31" max="31" width="6.625" style="0" customWidth="1"/>
    <col min="32" max="32" width="8.00390625" style="0" customWidth="1"/>
    <col min="34" max="34" width="8.75390625" style="0" customWidth="1"/>
    <col min="35" max="35" width="8.25390625" style="0" customWidth="1"/>
    <col min="36" max="36" width="6.625" style="0" customWidth="1"/>
    <col min="37" max="37" width="8.50390625" style="0" customWidth="1"/>
    <col min="38" max="38" width="7.625" style="0" customWidth="1"/>
  </cols>
  <sheetData>
    <row r="1" spans="1:10" ht="16.5" customHeight="1">
      <c r="A1" s="418"/>
      <c r="F1" s="419" t="s">
        <v>393</v>
      </c>
      <c r="H1" s="632" t="s">
        <v>394</v>
      </c>
      <c r="I1" s="632"/>
      <c r="J1" s="632"/>
    </row>
    <row r="2" spans="1:38" ht="16.5" customHeight="1">
      <c r="A2" s="421"/>
      <c r="P2" s="439"/>
      <c r="X2" s="423"/>
      <c r="Y2" s="423"/>
      <c r="AB2" s="422"/>
      <c r="AC2" s="424"/>
      <c r="AD2" s="424"/>
      <c r="AE2" s="424"/>
      <c r="AF2" s="424"/>
      <c r="AG2" s="424"/>
      <c r="AH2" s="424"/>
      <c r="AI2" s="424"/>
      <c r="AJ2" s="424"/>
      <c r="AK2" s="424"/>
      <c r="AL2" s="424"/>
    </row>
    <row r="3" spans="1:38" ht="16.5" customHeight="1">
      <c r="A3" s="418"/>
      <c r="P3" s="439"/>
      <c r="X3" s="423"/>
      <c r="Y3" s="423"/>
      <c r="AB3" s="422"/>
      <c r="AC3" s="424"/>
      <c r="AD3" s="424"/>
      <c r="AE3" s="424"/>
      <c r="AF3" s="424"/>
      <c r="AG3" s="424"/>
      <c r="AH3" s="424"/>
      <c r="AI3" s="424"/>
      <c r="AJ3" s="424"/>
      <c r="AK3" s="424"/>
      <c r="AL3" s="424"/>
    </row>
    <row r="4" spans="1:38" ht="16.5" customHeight="1">
      <c r="A4" s="418"/>
      <c r="P4" s="439"/>
      <c r="X4" s="423"/>
      <c r="Y4" s="423"/>
      <c r="AB4" s="422"/>
      <c r="AC4" s="424"/>
      <c r="AD4" s="424"/>
      <c r="AE4" s="424"/>
      <c r="AF4" s="424"/>
      <c r="AG4" s="424"/>
      <c r="AH4" s="424"/>
      <c r="AI4" s="424"/>
      <c r="AJ4" s="424"/>
      <c r="AK4" s="424"/>
      <c r="AL4" s="424"/>
    </row>
    <row r="5" spans="1:38" ht="16.5" customHeight="1">
      <c r="A5" s="418"/>
      <c r="P5" s="439"/>
      <c r="X5" s="423"/>
      <c r="Y5" s="423"/>
      <c r="AB5" s="422"/>
      <c r="AC5" s="424"/>
      <c r="AD5" s="424"/>
      <c r="AE5" s="424"/>
      <c r="AF5" s="424"/>
      <c r="AG5" s="424"/>
      <c r="AH5" s="424"/>
      <c r="AI5" s="424"/>
      <c r="AJ5" s="424"/>
      <c r="AK5" s="424"/>
      <c r="AL5" s="424"/>
    </row>
    <row r="6" spans="1:38" ht="16.5" customHeight="1">
      <c r="A6" s="418"/>
      <c r="P6" s="439"/>
      <c r="X6" s="423"/>
      <c r="Y6" s="423"/>
      <c r="AB6" s="422"/>
      <c r="AC6" s="424"/>
      <c r="AD6" s="424"/>
      <c r="AE6" s="424"/>
      <c r="AF6" s="424"/>
      <c r="AG6" s="424"/>
      <c r="AH6" s="424"/>
      <c r="AI6" s="424"/>
      <c r="AJ6" s="424"/>
      <c r="AK6" s="424"/>
      <c r="AL6" s="424"/>
    </row>
    <row r="7" spans="1:38" ht="16.5" customHeight="1">
      <c r="A7" s="418"/>
      <c r="P7" s="439"/>
      <c r="X7" s="423"/>
      <c r="Y7" s="423"/>
      <c r="AB7" s="422"/>
      <c r="AC7" s="424"/>
      <c r="AD7" s="424"/>
      <c r="AE7" s="424"/>
      <c r="AF7" s="424"/>
      <c r="AG7" s="424"/>
      <c r="AH7" s="424"/>
      <c r="AI7" s="424"/>
      <c r="AJ7" s="424"/>
      <c r="AK7" s="424"/>
      <c r="AL7" s="424"/>
    </row>
    <row r="8" spans="1:38" ht="16.5" customHeight="1">
      <c r="A8" s="418"/>
      <c r="P8" s="439"/>
      <c r="X8" s="423"/>
      <c r="Y8" s="423"/>
      <c r="AB8" s="422"/>
      <c r="AC8" s="424"/>
      <c r="AD8" s="424"/>
      <c r="AE8" s="424"/>
      <c r="AF8" s="424"/>
      <c r="AG8" s="424"/>
      <c r="AH8" s="424"/>
      <c r="AI8" s="424"/>
      <c r="AJ8" s="424"/>
      <c r="AK8" s="424"/>
      <c r="AL8" s="424"/>
    </row>
    <row r="9" spans="16:38" ht="13.5">
      <c r="P9" s="440"/>
      <c r="X9" s="423"/>
      <c r="Y9" s="423"/>
      <c r="AB9" s="425"/>
      <c r="AC9" s="424"/>
      <c r="AD9" s="424"/>
      <c r="AE9" s="424"/>
      <c r="AF9" s="424"/>
      <c r="AG9" s="424"/>
      <c r="AH9" s="424"/>
      <c r="AI9" s="424"/>
      <c r="AJ9" s="424"/>
      <c r="AK9" s="424"/>
      <c r="AL9" s="424"/>
    </row>
    <row r="10" spans="16:38" ht="13.5">
      <c r="P10" s="439"/>
      <c r="X10" s="423"/>
      <c r="Y10" s="423"/>
      <c r="AB10" s="422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</row>
    <row r="11" spans="16:38" ht="13.5">
      <c r="P11" s="439"/>
      <c r="X11" s="423"/>
      <c r="Y11" s="423"/>
      <c r="AB11" s="422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</row>
    <row r="13" ht="13.5">
      <c r="T13" s="438" t="s">
        <v>395</v>
      </c>
    </row>
    <row r="14" spans="17:22" ht="13.5">
      <c r="Q14" s="438" t="s">
        <v>396</v>
      </c>
      <c r="R14" s="438">
        <f>SUM(R15:R22)</f>
        <v>1613</v>
      </c>
      <c r="U14" s="438">
        <f>SUM(U15:U22)</f>
        <v>1456</v>
      </c>
      <c r="V14" s="438">
        <f>SUM(V15:V22)</f>
        <v>100.00000000000001</v>
      </c>
    </row>
    <row r="15" spans="17:22" ht="13.5">
      <c r="Q15" s="438" t="s">
        <v>397</v>
      </c>
      <c r="R15" s="438">
        <v>0</v>
      </c>
      <c r="S15" s="441"/>
      <c r="T15" s="438" t="s">
        <v>398</v>
      </c>
      <c r="U15" s="438">
        <v>853</v>
      </c>
      <c r="V15" s="441">
        <f>ROUND(U15/$U$14*100,1)</f>
        <v>58.6</v>
      </c>
    </row>
    <row r="16" spans="17:22" ht="13.5">
      <c r="Q16" s="438" t="s">
        <v>399</v>
      </c>
      <c r="R16" s="438">
        <v>0</v>
      </c>
      <c r="S16" s="441"/>
      <c r="T16" s="438" t="s">
        <v>400</v>
      </c>
      <c r="U16" s="438">
        <v>500</v>
      </c>
      <c r="V16" s="441">
        <f aca="true" t="shared" si="0" ref="V16:V22">ROUND(U16/$U$14*100,1)</f>
        <v>34.3</v>
      </c>
    </row>
    <row r="17" spans="17:22" ht="13.5">
      <c r="Q17" s="438" t="s">
        <v>398</v>
      </c>
      <c r="R17" s="438">
        <v>853</v>
      </c>
      <c r="S17" s="441"/>
      <c r="T17" s="438" t="s">
        <v>401</v>
      </c>
      <c r="U17" s="438">
        <v>100</v>
      </c>
      <c r="V17" s="441">
        <f t="shared" si="0"/>
        <v>6.9</v>
      </c>
    </row>
    <row r="18" spans="17:22" ht="13.5">
      <c r="Q18" s="438" t="s">
        <v>402</v>
      </c>
      <c r="R18" s="438">
        <v>0</v>
      </c>
      <c r="S18" s="441"/>
      <c r="T18" s="438" t="s">
        <v>403</v>
      </c>
      <c r="U18" s="438">
        <v>3</v>
      </c>
      <c r="V18" s="441">
        <f t="shared" si="0"/>
        <v>0.2</v>
      </c>
    </row>
    <row r="19" spans="17:22" ht="13.5">
      <c r="Q19" s="438" t="s">
        <v>404</v>
      </c>
      <c r="R19" s="438">
        <v>15</v>
      </c>
      <c r="S19" s="441"/>
      <c r="T19" s="438" t="s">
        <v>404</v>
      </c>
      <c r="U19" s="438">
        <v>0</v>
      </c>
      <c r="V19" s="441">
        <f t="shared" si="0"/>
        <v>0</v>
      </c>
    </row>
    <row r="20" spans="17:22" ht="13.5">
      <c r="Q20" s="438" t="s">
        <v>403</v>
      </c>
      <c r="R20" s="438">
        <v>22</v>
      </c>
      <c r="S20" s="441"/>
      <c r="T20" s="438" t="s">
        <v>397</v>
      </c>
      <c r="U20" s="438">
        <v>0</v>
      </c>
      <c r="V20" s="441">
        <f t="shared" si="0"/>
        <v>0</v>
      </c>
    </row>
    <row r="21" spans="17:22" ht="13.5">
      <c r="Q21" s="438" t="s">
        <v>401</v>
      </c>
      <c r="R21" s="438">
        <v>188</v>
      </c>
      <c r="S21" s="441"/>
      <c r="T21" s="438" t="s">
        <v>399</v>
      </c>
      <c r="U21" s="438">
        <v>0</v>
      </c>
      <c r="V21" s="441">
        <f t="shared" si="0"/>
        <v>0</v>
      </c>
    </row>
    <row r="22" spans="17:22" ht="13.5">
      <c r="Q22" s="438" t="s">
        <v>400</v>
      </c>
      <c r="R22" s="438">
        <v>535</v>
      </c>
      <c r="S22" s="441"/>
      <c r="T22" s="438" t="s">
        <v>402</v>
      </c>
      <c r="U22" s="438">
        <v>0</v>
      </c>
      <c r="V22" s="441">
        <f t="shared" si="0"/>
        <v>0</v>
      </c>
    </row>
    <row r="23" ht="14.25" customHeight="1">
      <c r="S23" s="441"/>
    </row>
    <row r="24" spans="1:19" ht="23.25" customHeight="1">
      <c r="A24" s="426"/>
      <c r="S24" s="441"/>
    </row>
    <row r="26" spans="19:29" ht="13.5">
      <c r="S26" s="397"/>
      <c r="T26" s="397"/>
      <c r="U26" s="397"/>
      <c r="V26" s="397"/>
      <c r="W26" s="397"/>
      <c r="X26" s="427"/>
      <c r="Y26" s="427"/>
      <c r="Z26" s="427"/>
      <c r="AA26" s="427"/>
      <c r="AB26" s="427"/>
      <c r="AC26" s="427"/>
    </row>
    <row r="27" spans="19:29" ht="13.5">
      <c r="S27" s="397"/>
      <c r="T27" s="397"/>
      <c r="U27" s="397"/>
      <c r="V27" s="397"/>
      <c r="W27" s="397"/>
      <c r="X27" s="427"/>
      <c r="Y27" s="427"/>
      <c r="Z27" s="427"/>
      <c r="AA27" s="427"/>
      <c r="AB27" s="427"/>
      <c r="AC27" s="427"/>
    </row>
    <row r="28" spans="19:29" ht="14.25" customHeight="1">
      <c r="S28" s="442"/>
      <c r="T28" s="443"/>
      <c r="U28" s="443"/>
      <c r="V28" s="443"/>
      <c r="W28" s="443"/>
      <c r="X28" s="428"/>
      <c r="Y28" s="428"/>
      <c r="Z28" s="428"/>
      <c r="AA28" s="428"/>
      <c r="AB28" s="428"/>
      <c r="AC28" s="428"/>
    </row>
    <row r="29" spans="1:29" ht="16.5" customHeight="1">
      <c r="A29" s="426"/>
      <c r="S29" s="397"/>
      <c r="T29" s="444"/>
      <c r="U29" s="443"/>
      <c r="V29" s="443"/>
      <c r="W29" s="443"/>
      <c r="X29" s="428"/>
      <c r="Y29" s="428"/>
      <c r="Z29" s="428"/>
      <c r="AA29" s="428"/>
      <c r="AB29" s="428"/>
      <c r="AC29" s="428"/>
    </row>
    <row r="30" spans="19:29" ht="13.5">
      <c r="S30" s="397"/>
      <c r="T30" s="445"/>
      <c r="U30" s="397"/>
      <c r="V30" s="397"/>
      <c r="W30" s="397"/>
      <c r="X30" s="427"/>
      <c r="Y30" s="427"/>
      <c r="Z30" s="427"/>
      <c r="AA30" s="427"/>
      <c r="AB30" s="427"/>
      <c r="AC30" s="427"/>
    </row>
    <row r="31" spans="16:29" ht="13.5">
      <c r="P31" s="397"/>
      <c r="Q31" s="397"/>
      <c r="R31" s="397"/>
      <c r="S31" s="446"/>
      <c r="T31" s="447"/>
      <c r="U31" s="447"/>
      <c r="V31" s="447"/>
      <c r="W31" s="447"/>
      <c r="X31" s="429"/>
      <c r="Y31" s="429"/>
      <c r="Z31" s="429"/>
      <c r="AA31" s="429"/>
      <c r="AB31" s="429"/>
      <c r="AC31" s="429"/>
    </row>
    <row r="32" spans="16:29" ht="16.5" customHeight="1">
      <c r="P32" s="448"/>
      <c r="Q32" s="448"/>
      <c r="R32" s="449"/>
      <c r="S32" s="442"/>
      <c r="T32" s="447"/>
      <c r="U32" s="447"/>
      <c r="V32" s="447"/>
      <c r="W32" s="447"/>
      <c r="X32" s="429"/>
      <c r="Y32" s="429"/>
      <c r="Z32" s="429"/>
      <c r="AA32" s="429"/>
      <c r="AB32" s="429"/>
      <c r="AC32" s="429"/>
    </row>
    <row r="33" spans="16:29" ht="15.75" customHeight="1">
      <c r="P33" s="450"/>
      <c r="Q33" s="450"/>
      <c r="R33" s="451"/>
      <c r="S33" s="442"/>
      <c r="T33" s="447"/>
      <c r="U33" s="447"/>
      <c r="V33" s="447"/>
      <c r="W33" s="447"/>
      <c r="X33" s="429"/>
      <c r="Y33" s="429"/>
      <c r="Z33" s="429"/>
      <c r="AA33" s="429"/>
      <c r="AB33" s="429"/>
      <c r="AC33" s="429"/>
    </row>
    <row r="34" spans="16:29" ht="15.75" customHeight="1">
      <c r="P34" s="450"/>
      <c r="Q34" s="450"/>
      <c r="R34" s="452"/>
      <c r="S34" s="442"/>
      <c r="T34" s="447"/>
      <c r="U34" s="447"/>
      <c r="V34" s="447"/>
      <c r="W34" s="447"/>
      <c r="X34" s="429"/>
      <c r="Y34" s="429"/>
      <c r="Z34" s="429"/>
      <c r="AA34" s="429"/>
      <c r="AB34" s="429"/>
      <c r="AC34" s="429"/>
    </row>
    <row r="35" spans="5:29" ht="15.75" customHeight="1">
      <c r="E35" s="419" t="s">
        <v>405</v>
      </c>
      <c r="G35" s="420" t="s">
        <v>406</v>
      </c>
      <c r="H35" s="420"/>
      <c r="I35" s="420"/>
      <c r="P35" s="453"/>
      <c r="Q35" s="453"/>
      <c r="R35" s="452"/>
      <c r="S35" s="397"/>
      <c r="T35" s="447"/>
      <c r="U35" s="447"/>
      <c r="V35" s="447"/>
      <c r="W35" s="447"/>
      <c r="X35" s="429"/>
      <c r="Y35" s="429"/>
      <c r="Z35" s="429"/>
      <c r="AA35" s="429"/>
      <c r="AB35" s="429"/>
      <c r="AC35" s="429"/>
    </row>
    <row r="36" spans="16:29" ht="15.75" customHeight="1">
      <c r="P36" s="453"/>
      <c r="Q36" s="453"/>
      <c r="R36" s="452"/>
      <c r="S36" s="454"/>
      <c r="T36" s="455"/>
      <c r="U36" s="455"/>
      <c r="V36" s="455"/>
      <c r="W36" s="455"/>
      <c r="X36" s="430"/>
      <c r="Y36" s="430"/>
      <c r="Z36" s="430"/>
      <c r="AA36" s="430"/>
      <c r="AB36" s="430"/>
      <c r="AC36" s="430"/>
    </row>
    <row r="37" spans="16:29" ht="15.75" customHeight="1">
      <c r="P37" s="453"/>
      <c r="Q37" s="453"/>
      <c r="R37" s="452"/>
      <c r="S37" s="442"/>
      <c r="T37" s="456"/>
      <c r="U37" s="456"/>
      <c r="V37" s="456"/>
      <c r="W37" s="456"/>
      <c r="X37" s="431"/>
      <c r="Y37" s="431"/>
      <c r="Z37" s="431"/>
      <c r="AA37" s="431"/>
      <c r="AB37" s="431"/>
      <c r="AC37" s="431"/>
    </row>
    <row r="38" spans="16:29" ht="15.75" customHeight="1">
      <c r="P38" s="453"/>
      <c r="Q38" s="453"/>
      <c r="R38" s="452"/>
      <c r="S38" s="442"/>
      <c r="T38" s="447"/>
      <c r="U38" s="447"/>
      <c r="V38" s="447"/>
      <c r="W38" s="447"/>
      <c r="X38" s="429"/>
      <c r="Y38" s="429"/>
      <c r="Z38" s="429"/>
      <c r="AA38" s="429"/>
      <c r="AB38" s="429"/>
      <c r="AC38" s="429"/>
    </row>
    <row r="39" spans="16:29" ht="15.75" customHeight="1">
      <c r="P39" s="453"/>
      <c r="Q39" s="453"/>
      <c r="R39" s="452"/>
      <c r="S39" s="442"/>
      <c r="T39" s="456"/>
      <c r="U39" s="456"/>
      <c r="V39" s="456"/>
      <c r="W39" s="456"/>
      <c r="X39" s="431"/>
      <c r="Y39" s="431"/>
      <c r="Z39" s="431"/>
      <c r="AA39" s="431"/>
      <c r="AB39" s="431"/>
      <c r="AC39" s="431"/>
    </row>
    <row r="40" spans="19:29" ht="15.75" customHeight="1">
      <c r="S40" s="442"/>
      <c r="T40" s="447"/>
      <c r="U40" s="447"/>
      <c r="V40" s="447"/>
      <c r="W40" s="447"/>
      <c r="X40" s="429"/>
      <c r="Y40" s="429"/>
      <c r="Z40" s="429"/>
      <c r="AA40" s="429"/>
      <c r="AB40" s="429"/>
      <c r="AC40" s="429"/>
    </row>
    <row r="41" spans="19:29" ht="15.75" customHeight="1">
      <c r="S41" s="442"/>
      <c r="T41" s="456"/>
      <c r="U41" s="456"/>
      <c r="V41" s="456"/>
      <c r="W41" s="456"/>
      <c r="X41" s="431"/>
      <c r="Y41" s="431"/>
      <c r="Z41" s="431"/>
      <c r="AA41" s="431"/>
      <c r="AB41" s="431"/>
      <c r="AC41" s="431"/>
    </row>
    <row r="42" spans="1:29" ht="20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S42" s="397"/>
      <c r="T42" s="397"/>
      <c r="U42" s="397"/>
      <c r="V42" s="397"/>
      <c r="W42" s="397"/>
      <c r="X42" s="427"/>
      <c r="Y42" s="427"/>
      <c r="Z42" s="427"/>
      <c r="AA42" s="427"/>
      <c r="AB42" s="427"/>
      <c r="AC42" s="427"/>
    </row>
    <row r="43" spans="15:36" s="184" customFormat="1" ht="19.5" customHeight="1">
      <c r="O43" s="457"/>
      <c r="P43" s="457"/>
      <c r="Q43" s="457"/>
      <c r="R43" s="457"/>
      <c r="S43" s="457"/>
      <c r="T43" s="457"/>
      <c r="U43" s="457"/>
      <c r="V43" s="457"/>
      <c r="W43" s="457"/>
      <c r="AI43"/>
      <c r="AJ43"/>
    </row>
    <row r="44" spans="1:36" s="184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457"/>
      <c r="P44" s="457"/>
      <c r="Q44" s="457"/>
      <c r="R44" s="457"/>
      <c r="S44" s="457"/>
      <c r="T44" s="457"/>
      <c r="U44" s="457"/>
      <c r="V44" s="457"/>
      <c r="W44" s="457"/>
      <c r="AI44"/>
      <c r="AJ44"/>
    </row>
    <row r="45" spans="20:32" ht="13.5">
      <c r="T45" s="438" t="s">
        <v>407</v>
      </c>
      <c r="AB45" s="432" t="s">
        <v>408</v>
      </c>
      <c r="AC45" s="189"/>
      <c r="AD45" s="189"/>
      <c r="AE45" s="189"/>
      <c r="AF45" s="189"/>
    </row>
    <row r="46" spans="26:32" ht="13.5">
      <c r="Z46" s="409"/>
      <c r="AA46" s="409"/>
      <c r="AB46" s="408"/>
      <c r="AC46" s="409"/>
      <c r="AD46" s="409"/>
      <c r="AE46" s="409"/>
      <c r="AF46" s="409"/>
    </row>
    <row r="47" spans="20:35" ht="13.5">
      <c r="T47" s="416"/>
      <c r="U47" s="416">
        <v>17</v>
      </c>
      <c r="V47" s="416">
        <v>18</v>
      </c>
      <c r="W47" s="416">
        <v>19</v>
      </c>
      <c r="X47" s="63">
        <v>20</v>
      </c>
      <c r="Y47" s="63">
        <v>21</v>
      </c>
      <c r="Z47" s="433">
        <v>22</v>
      </c>
      <c r="AA47" s="433">
        <v>23</v>
      </c>
      <c r="AB47" s="433"/>
      <c r="AC47" s="63">
        <v>17</v>
      </c>
      <c r="AD47" s="63">
        <v>18</v>
      </c>
      <c r="AE47" s="63">
        <v>19</v>
      </c>
      <c r="AF47" s="63">
        <v>20</v>
      </c>
      <c r="AG47" s="63">
        <v>21</v>
      </c>
      <c r="AH47" s="63">
        <v>22</v>
      </c>
      <c r="AI47" s="63">
        <v>23</v>
      </c>
    </row>
    <row r="48" spans="20:35" ht="13.5">
      <c r="T48" s="416" t="s">
        <v>409</v>
      </c>
      <c r="U48" s="417">
        <v>28.6</v>
      </c>
      <c r="V48" s="417">
        <v>27.3</v>
      </c>
      <c r="W48" s="417">
        <v>30.1</v>
      </c>
      <c r="X48" s="191">
        <v>32</v>
      </c>
      <c r="Y48" s="191">
        <v>31.1</v>
      </c>
      <c r="Z48" s="191">
        <v>31.9</v>
      </c>
      <c r="AA48" s="191">
        <f>ROUND(AI48/$AI$60*100,1)</f>
        <v>36.9</v>
      </c>
      <c r="AB48" s="63" t="s">
        <v>409</v>
      </c>
      <c r="AC48" s="63">
        <v>534</v>
      </c>
      <c r="AD48" s="63">
        <v>507</v>
      </c>
      <c r="AE48" s="63">
        <v>505</v>
      </c>
      <c r="AF48" s="63">
        <v>516</v>
      </c>
      <c r="AG48" s="384">
        <v>519</v>
      </c>
      <c r="AH48" s="384">
        <v>533</v>
      </c>
      <c r="AI48" s="434">
        <v>537</v>
      </c>
    </row>
    <row r="49" spans="20:35" ht="13.5">
      <c r="T49" s="416" t="s">
        <v>410</v>
      </c>
      <c r="U49" s="417">
        <v>25.2</v>
      </c>
      <c r="V49" s="417">
        <v>28.6</v>
      </c>
      <c r="W49" s="417">
        <v>29.9</v>
      </c>
      <c r="X49" s="191">
        <v>24.6</v>
      </c>
      <c r="Y49" s="191">
        <v>26.9</v>
      </c>
      <c r="Z49" s="191">
        <v>30.4</v>
      </c>
      <c r="AA49" s="191">
        <f aca="true" t="shared" si="1" ref="AA49:AA59">ROUND(AI49/$AI$60*100,1)</f>
        <v>27.6</v>
      </c>
      <c r="AB49" s="63" t="s">
        <v>410</v>
      </c>
      <c r="AC49" s="63">
        <v>470</v>
      </c>
      <c r="AD49" s="63">
        <v>532</v>
      </c>
      <c r="AE49" s="63">
        <v>501</v>
      </c>
      <c r="AF49" s="63">
        <v>396</v>
      </c>
      <c r="AG49" s="384">
        <v>450</v>
      </c>
      <c r="AH49" s="384">
        <v>508</v>
      </c>
      <c r="AI49" s="434">
        <v>402</v>
      </c>
    </row>
    <row r="50" spans="20:35" ht="13.5">
      <c r="T50" s="416" t="s">
        <v>411</v>
      </c>
      <c r="U50" s="417">
        <v>17</v>
      </c>
      <c r="V50" s="417">
        <v>17.1</v>
      </c>
      <c r="W50" s="417">
        <v>18.9</v>
      </c>
      <c r="X50" s="191">
        <v>19</v>
      </c>
      <c r="Y50" s="191">
        <v>18</v>
      </c>
      <c r="Z50" s="191">
        <v>17.6</v>
      </c>
      <c r="AA50" s="191">
        <f t="shared" si="1"/>
        <v>19.6</v>
      </c>
      <c r="AB50" s="63" t="s">
        <v>411</v>
      </c>
      <c r="AC50" s="63">
        <v>317</v>
      </c>
      <c r="AD50" s="63">
        <v>318</v>
      </c>
      <c r="AE50" s="63">
        <v>317</v>
      </c>
      <c r="AF50" s="63">
        <v>307</v>
      </c>
      <c r="AG50" s="384">
        <v>301</v>
      </c>
      <c r="AH50" s="384">
        <v>294</v>
      </c>
      <c r="AI50" s="434">
        <v>286</v>
      </c>
    </row>
    <row r="51" spans="20:35" ht="13.5">
      <c r="T51" s="416" t="s">
        <v>412</v>
      </c>
      <c r="U51" s="417">
        <v>9.8</v>
      </c>
      <c r="V51" s="417">
        <v>9.3</v>
      </c>
      <c r="W51" s="417">
        <v>8.7</v>
      </c>
      <c r="X51" s="191">
        <v>8.6</v>
      </c>
      <c r="Y51" s="191">
        <v>7.6</v>
      </c>
      <c r="Z51" s="191">
        <v>7.3</v>
      </c>
      <c r="AA51" s="191">
        <f t="shared" si="1"/>
        <v>6.7</v>
      </c>
      <c r="AB51" s="63" t="s">
        <v>412</v>
      </c>
      <c r="AC51" s="63">
        <v>183</v>
      </c>
      <c r="AD51" s="63">
        <v>173</v>
      </c>
      <c r="AE51" s="63">
        <v>145</v>
      </c>
      <c r="AF51" s="63">
        <v>139</v>
      </c>
      <c r="AG51" s="384">
        <v>127</v>
      </c>
      <c r="AH51" s="384">
        <v>122</v>
      </c>
      <c r="AI51" s="434">
        <v>98</v>
      </c>
    </row>
    <row r="52" spans="20:35" ht="13.5">
      <c r="T52" s="416" t="s">
        <v>413</v>
      </c>
      <c r="U52" s="417">
        <v>6.4</v>
      </c>
      <c r="V52" s="417">
        <v>5.4</v>
      </c>
      <c r="W52" s="417">
        <v>5.6</v>
      </c>
      <c r="X52" s="191">
        <v>4.3</v>
      </c>
      <c r="Y52" s="63">
        <v>4.4</v>
      </c>
      <c r="Z52" s="191">
        <v>5.1</v>
      </c>
      <c r="AA52" s="191">
        <f t="shared" si="1"/>
        <v>5.3</v>
      </c>
      <c r="AB52" s="63" t="s">
        <v>413</v>
      </c>
      <c r="AC52" s="63">
        <v>119</v>
      </c>
      <c r="AD52" s="63">
        <v>100</v>
      </c>
      <c r="AE52" s="63">
        <v>93</v>
      </c>
      <c r="AF52" s="63">
        <v>70</v>
      </c>
      <c r="AG52" s="384">
        <v>74</v>
      </c>
      <c r="AH52" s="384">
        <v>85</v>
      </c>
      <c r="AI52" s="434">
        <v>77</v>
      </c>
    </row>
    <row r="53" spans="20:35" ht="13.5">
      <c r="T53" s="416" t="s">
        <v>414</v>
      </c>
      <c r="U53" s="417">
        <v>0</v>
      </c>
      <c r="V53" s="417">
        <v>4.3</v>
      </c>
      <c r="W53" s="417">
        <v>0</v>
      </c>
      <c r="X53" s="191">
        <v>0</v>
      </c>
      <c r="Y53" s="191">
        <v>0</v>
      </c>
      <c r="Z53" s="191">
        <v>0</v>
      </c>
      <c r="AA53" s="191">
        <f t="shared" si="1"/>
        <v>0</v>
      </c>
      <c r="AB53" s="63" t="s">
        <v>414</v>
      </c>
      <c r="AC53" s="63"/>
      <c r="AD53" s="63">
        <v>80</v>
      </c>
      <c r="AE53" s="63">
        <v>0</v>
      </c>
      <c r="AF53" s="63">
        <v>0</v>
      </c>
      <c r="AG53" s="384">
        <v>0</v>
      </c>
      <c r="AH53" s="384">
        <v>0</v>
      </c>
      <c r="AI53" s="384">
        <v>0</v>
      </c>
    </row>
    <row r="54" spans="20:35" ht="13.5">
      <c r="T54" s="416" t="s">
        <v>415</v>
      </c>
      <c r="U54" s="417">
        <v>0</v>
      </c>
      <c r="V54" s="417">
        <v>1.5</v>
      </c>
      <c r="W54" s="417">
        <v>1.2</v>
      </c>
      <c r="X54" s="191">
        <v>0</v>
      </c>
      <c r="Y54" s="191">
        <v>0</v>
      </c>
      <c r="Z54" s="191">
        <v>0</v>
      </c>
      <c r="AA54" s="191">
        <f t="shared" si="1"/>
        <v>0</v>
      </c>
      <c r="AB54" s="63" t="s">
        <v>415</v>
      </c>
      <c r="AC54" s="63"/>
      <c r="AD54" s="63">
        <v>28</v>
      </c>
      <c r="AE54" s="63">
        <v>20</v>
      </c>
      <c r="AF54" s="63">
        <v>0</v>
      </c>
      <c r="AG54" s="63">
        <v>0</v>
      </c>
      <c r="AH54" s="384">
        <v>0</v>
      </c>
      <c r="AI54" s="63">
        <v>0</v>
      </c>
    </row>
    <row r="55" spans="20:35" ht="13.5">
      <c r="T55" s="416" t="s">
        <v>416</v>
      </c>
      <c r="U55" s="417">
        <v>0</v>
      </c>
      <c r="V55" s="417">
        <v>1.7</v>
      </c>
      <c r="W55" s="417">
        <v>1.2</v>
      </c>
      <c r="X55" s="191">
        <v>1</v>
      </c>
      <c r="Y55" s="191">
        <v>0</v>
      </c>
      <c r="Z55" s="191">
        <v>0</v>
      </c>
      <c r="AA55" s="191">
        <f t="shared" si="1"/>
        <v>0</v>
      </c>
      <c r="AB55" s="63" t="s">
        <v>416</v>
      </c>
      <c r="AC55" s="63"/>
      <c r="AD55" s="63">
        <v>31</v>
      </c>
      <c r="AE55" s="63">
        <v>20</v>
      </c>
      <c r="AF55" s="63">
        <v>16</v>
      </c>
      <c r="AG55" s="63">
        <v>0</v>
      </c>
      <c r="AH55" s="384">
        <v>0</v>
      </c>
      <c r="AI55" s="63">
        <v>0</v>
      </c>
    </row>
    <row r="56" spans="20:35" ht="13.5">
      <c r="T56" s="416" t="s">
        <v>417</v>
      </c>
      <c r="U56" s="417">
        <v>0</v>
      </c>
      <c r="V56" s="417">
        <v>1.8</v>
      </c>
      <c r="W56" s="417">
        <v>0</v>
      </c>
      <c r="X56" s="191">
        <v>0</v>
      </c>
      <c r="Y56" s="191">
        <v>0</v>
      </c>
      <c r="Z56" s="191">
        <v>0</v>
      </c>
      <c r="AA56" s="191">
        <f t="shared" si="1"/>
        <v>0</v>
      </c>
      <c r="AB56" s="63" t="s">
        <v>417</v>
      </c>
      <c r="AC56" s="63"/>
      <c r="AD56" s="63">
        <v>34</v>
      </c>
      <c r="AE56" s="63">
        <v>0</v>
      </c>
      <c r="AF56" s="63">
        <v>0</v>
      </c>
      <c r="AG56" s="63">
        <v>0</v>
      </c>
      <c r="AH56" s="384">
        <v>0</v>
      </c>
      <c r="AI56" s="63">
        <v>0</v>
      </c>
    </row>
    <row r="57" spans="20:35" ht="13.5">
      <c r="T57" s="416" t="s">
        <v>418</v>
      </c>
      <c r="U57" s="417">
        <v>0</v>
      </c>
      <c r="V57" s="417">
        <v>1</v>
      </c>
      <c r="W57" s="417">
        <v>0.9</v>
      </c>
      <c r="X57" s="191">
        <v>0.9</v>
      </c>
      <c r="Y57" s="191">
        <v>1</v>
      </c>
      <c r="Z57" s="191">
        <v>1.1</v>
      </c>
      <c r="AA57" s="191">
        <f t="shared" si="1"/>
        <v>0</v>
      </c>
      <c r="AB57" s="63" t="s">
        <v>418</v>
      </c>
      <c r="AC57" s="63"/>
      <c r="AD57" s="63">
        <v>18</v>
      </c>
      <c r="AE57" s="63">
        <v>15</v>
      </c>
      <c r="AF57" s="63">
        <v>15</v>
      </c>
      <c r="AG57" s="63">
        <v>17</v>
      </c>
      <c r="AH57" s="384">
        <v>19</v>
      </c>
      <c r="AI57" s="434">
        <v>0</v>
      </c>
    </row>
    <row r="58" spans="20:35" ht="13.5">
      <c r="T58" s="416" t="s">
        <v>419</v>
      </c>
      <c r="U58" s="417">
        <v>0</v>
      </c>
      <c r="V58" s="417">
        <v>0.3</v>
      </c>
      <c r="W58" s="417">
        <v>0.3</v>
      </c>
      <c r="X58" s="191">
        <v>0.4</v>
      </c>
      <c r="Y58" s="191">
        <v>0.2</v>
      </c>
      <c r="Z58" s="191">
        <v>0.2</v>
      </c>
      <c r="AA58" s="191">
        <f t="shared" si="1"/>
        <v>0.2</v>
      </c>
      <c r="AB58" s="63" t="s">
        <v>419</v>
      </c>
      <c r="AC58" s="63"/>
      <c r="AD58" s="63">
        <v>5</v>
      </c>
      <c r="AE58" s="63">
        <v>5</v>
      </c>
      <c r="AF58" s="63">
        <v>6</v>
      </c>
      <c r="AG58" s="63">
        <v>4</v>
      </c>
      <c r="AH58" s="384">
        <v>3</v>
      </c>
      <c r="AI58" s="434">
        <v>3</v>
      </c>
    </row>
    <row r="59" spans="20:35" ht="13.5">
      <c r="T59" s="416" t="s">
        <v>420</v>
      </c>
      <c r="U59" s="417">
        <v>0</v>
      </c>
      <c r="V59" s="417">
        <v>1.7</v>
      </c>
      <c r="W59" s="417">
        <v>3.2</v>
      </c>
      <c r="X59" s="191">
        <v>9.2</v>
      </c>
      <c r="Y59" s="191">
        <v>4.9</v>
      </c>
      <c r="Z59" s="191">
        <v>6.3</v>
      </c>
      <c r="AA59" s="191">
        <f t="shared" si="1"/>
        <v>3.6</v>
      </c>
      <c r="AB59" s="63" t="s">
        <v>420</v>
      </c>
      <c r="AC59" s="63"/>
      <c r="AD59" s="63">
        <v>31</v>
      </c>
      <c r="AE59" s="63">
        <v>54</v>
      </c>
      <c r="AF59" s="63">
        <v>148</v>
      </c>
      <c r="AG59" s="63">
        <v>82</v>
      </c>
      <c r="AH59" s="384">
        <v>106</v>
      </c>
      <c r="AI59" s="63">
        <v>53</v>
      </c>
    </row>
    <row r="60" spans="20:35" ht="13.5">
      <c r="T60" s="416" t="s">
        <v>50</v>
      </c>
      <c r="U60" s="417">
        <v>87</v>
      </c>
      <c r="V60" s="417">
        <v>100</v>
      </c>
      <c r="W60" s="417">
        <v>100</v>
      </c>
      <c r="X60" s="191">
        <v>100</v>
      </c>
      <c r="Y60" s="191">
        <v>94.10000000000001</v>
      </c>
      <c r="Z60" s="191">
        <v>99.89999999999999</v>
      </c>
      <c r="AA60" s="191">
        <f>SUM(AA48:AA59)</f>
        <v>99.89999999999999</v>
      </c>
      <c r="AB60" s="63" t="s">
        <v>421</v>
      </c>
      <c r="AC60" s="384">
        <v>1868</v>
      </c>
      <c r="AD60" s="384">
        <v>1857</v>
      </c>
      <c r="AE60" s="384">
        <v>1675</v>
      </c>
      <c r="AF60" s="384">
        <v>1613</v>
      </c>
      <c r="AG60" s="384">
        <v>1574</v>
      </c>
      <c r="AH60" s="384">
        <v>1670</v>
      </c>
      <c r="AI60" s="384">
        <f>SUM(AI48:AI59)</f>
        <v>1456</v>
      </c>
    </row>
    <row r="64" spans="4:6" ht="13.5">
      <c r="D64" s="435"/>
      <c r="E64" s="435"/>
      <c r="F64" s="435" t="s">
        <v>422</v>
      </c>
    </row>
    <row r="65" ht="13.5">
      <c r="D65" s="435" t="s">
        <v>423</v>
      </c>
    </row>
    <row r="103" spans="31:38" ht="13.5">
      <c r="AE103" s="189"/>
      <c r="AF103" s="189"/>
      <c r="AG103" s="189"/>
      <c r="AH103" s="189"/>
      <c r="AK103" s="189"/>
      <c r="AL103" s="189"/>
    </row>
    <row r="104" spans="31:38" ht="13.5">
      <c r="AE104" s="436"/>
      <c r="AF104" s="436"/>
      <c r="AG104" s="437"/>
      <c r="AH104" s="436"/>
      <c r="AK104" s="436"/>
      <c r="AL104" s="436"/>
    </row>
  </sheetData>
  <sheetProtection/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showGridLines="0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6384" width="9.00390625" style="2" customWidth="1"/>
  </cols>
  <sheetData>
    <row r="1" s="36" customFormat="1" ht="25.5" customHeight="1">
      <c r="A1" s="66" t="s">
        <v>169</v>
      </c>
    </row>
    <row r="2" s="36" customFormat="1" ht="21" customHeight="1">
      <c r="A2" s="25"/>
    </row>
    <row r="3" spans="1:17" s="1" customFormat="1" ht="40.5" customHeight="1">
      <c r="A3" s="556" t="s">
        <v>176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37"/>
      <c r="P3" s="37"/>
      <c r="Q3" s="38"/>
    </row>
    <row r="4" spans="1:17" s="1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170</v>
      </c>
      <c r="H4" s="558"/>
      <c r="I4" s="563" t="s">
        <v>170</v>
      </c>
      <c r="J4" s="558"/>
      <c r="K4" s="563" t="s">
        <v>173</v>
      </c>
      <c r="L4" s="558"/>
      <c r="M4" s="563" t="s">
        <v>140</v>
      </c>
      <c r="N4" s="558"/>
      <c r="O4" s="563" t="s">
        <v>174</v>
      </c>
      <c r="P4" s="557"/>
      <c r="Q4" s="15"/>
    </row>
    <row r="5" spans="1:17" s="1" customFormat="1" ht="30" customHeight="1">
      <c r="A5" s="559"/>
      <c r="B5" s="560"/>
      <c r="C5" s="77"/>
      <c r="D5" s="6"/>
      <c r="E5" s="630" t="s">
        <v>139</v>
      </c>
      <c r="F5" s="560"/>
      <c r="G5" s="630" t="s">
        <v>139</v>
      </c>
      <c r="H5" s="560"/>
      <c r="I5" s="630" t="s">
        <v>171</v>
      </c>
      <c r="J5" s="560"/>
      <c r="K5" s="630" t="s">
        <v>172</v>
      </c>
      <c r="L5" s="560"/>
      <c r="M5" s="569" t="s">
        <v>226</v>
      </c>
      <c r="N5" s="570"/>
      <c r="O5" s="630" t="s">
        <v>175</v>
      </c>
      <c r="P5" s="559"/>
      <c r="Q5" s="31"/>
    </row>
    <row r="6" spans="1:17" s="1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90" t="s">
        <v>62</v>
      </c>
      <c r="I6" s="77"/>
      <c r="J6" s="82" t="s">
        <v>62</v>
      </c>
      <c r="K6" s="6"/>
      <c r="L6" s="82" t="s">
        <v>62</v>
      </c>
      <c r="M6" s="633" t="s">
        <v>220</v>
      </c>
      <c r="N6" s="82" t="s">
        <v>62</v>
      </c>
      <c r="O6" s="6"/>
      <c r="P6" s="90" t="s">
        <v>62</v>
      </c>
      <c r="Q6" s="32"/>
    </row>
    <row r="7" spans="1:17" s="1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93" t="s">
        <v>109</v>
      </c>
      <c r="I7" s="81"/>
      <c r="J7" s="83" t="s">
        <v>109</v>
      </c>
      <c r="K7" s="76"/>
      <c r="L7" s="83" t="s">
        <v>109</v>
      </c>
      <c r="M7" s="634"/>
      <c r="N7" s="83" t="s">
        <v>108</v>
      </c>
      <c r="O7" s="76"/>
      <c r="P7" s="93" t="s">
        <v>108</v>
      </c>
      <c r="Q7" s="32"/>
    </row>
    <row r="8" spans="1:17" s="1" customFormat="1" ht="24" customHeight="1">
      <c r="A8" s="8"/>
      <c r="B8" s="8"/>
      <c r="C8" s="78" t="s">
        <v>63</v>
      </c>
      <c r="D8" s="7" t="s">
        <v>63</v>
      </c>
      <c r="E8" s="9" t="s">
        <v>64</v>
      </c>
      <c r="F8" s="9" t="s">
        <v>65</v>
      </c>
      <c r="G8" s="9" t="s">
        <v>66</v>
      </c>
      <c r="H8" s="9" t="s">
        <v>184</v>
      </c>
      <c r="I8" s="9" t="s">
        <v>66</v>
      </c>
      <c r="J8" s="9" t="s">
        <v>184</v>
      </c>
      <c r="K8" s="9" t="s">
        <v>66</v>
      </c>
      <c r="L8" s="9" t="s">
        <v>184</v>
      </c>
      <c r="M8" s="9" t="s">
        <v>66</v>
      </c>
      <c r="N8" s="9" t="s">
        <v>66</v>
      </c>
      <c r="O8" s="9" t="s">
        <v>66</v>
      </c>
      <c r="P8" s="9" t="s">
        <v>66</v>
      </c>
      <c r="Q8" s="2"/>
    </row>
    <row r="9" spans="1:17" s="1" customFormat="1" ht="24" customHeight="1">
      <c r="A9" s="8" t="s">
        <v>219</v>
      </c>
      <c r="B9" s="72">
        <v>18</v>
      </c>
      <c r="C9" s="78">
        <v>1</v>
      </c>
      <c r="D9" s="7" t="s">
        <v>106</v>
      </c>
      <c r="E9" s="9">
        <v>9</v>
      </c>
      <c r="F9" s="9">
        <v>28.6</v>
      </c>
      <c r="G9" s="9">
        <v>260</v>
      </c>
      <c r="H9" s="59">
        <v>27.5</v>
      </c>
      <c r="I9" s="9">
        <v>156</v>
      </c>
      <c r="J9" s="59">
        <v>6.1</v>
      </c>
      <c r="K9" s="9">
        <v>39</v>
      </c>
      <c r="L9" s="59">
        <v>18.2</v>
      </c>
      <c r="M9" s="9">
        <v>28.9</v>
      </c>
      <c r="N9" s="59">
        <v>-0.20000000000000284</v>
      </c>
      <c r="O9" s="9">
        <v>10.7</v>
      </c>
      <c r="P9" s="59">
        <v>0.09999999999999964</v>
      </c>
      <c r="Q9" s="2"/>
    </row>
    <row r="10" spans="1:17" ht="24" customHeight="1">
      <c r="A10" s="10"/>
      <c r="B10" s="72">
        <v>19</v>
      </c>
      <c r="C10" s="78">
        <v>1</v>
      </c>
      <c r="D10" s="13" t="s">
        <v>106</v>
      </c>
      <c r="E10" s="13">
        <v>11</v>
      </c>
      <c r="F10" s="13">
        <v>22.2</v>
      </c>
      <c r="G10" s="13">
        <v>271</v>
      </c>
      <c r="H10" s="35">
        <v>4.2</v>
      </c>
      <c r="I10" s="13">
        <v>169</v>
      </c>
      <c r="J10" s="35">
        <v>8.3</v>
      </c>
      <c r="K10" s="13">
        <v>48</v>
      </c>
      <c r="L10" s="35">
        <v>23.1</v>
      </c>
      <c r="M10" s="13">
        <v>24.6</v>
      </c>
      <c r="N10" s="35">
        <v>-4.3</v>
      </c>
      <c r="O10" s="13">
        <v>9.2</v>
      </c>
      <c r="P10" s="35">
        <v>-1.5</v>
      </c>
      <c r="Q10" s="39"/>
    </row>
    <row r="11" spans="1:17" ht="24" customHeight="1">
      <c r="A11" s="10"/>
      <c r="B11" s="72">
        <v>20</v>
      </c>
      <c r="C11" s="78">
        <v>1</v>
      </c>
      <c r="D11" s="13" t="s">
        <v>106</v>
      </c>
      <c r="E11" s="13">
        <v>12</v>
      </c>
      <c r="F11" s="13">
        <v>9.1</v>
      </c>
      <c r="G11" s="13">
        <v>250</v>
      </c>
      <c r="H11" s="35">
        <v>-7.7</v>
      </c>
      <c r="I11" s="13">
        <v>168</v>
      </c>
      <c r="J11" s="35">
        <v>-0.6</v>
      </c>
      <c r="K11" s="13">
        <v>44</v>
      </c>
      <c r="L11" s="35">
        <v>-8.3</v>
      </c>
      <c r="M11" s="13">
        <v>20.8</v>
      </c>
      <c r="N11" s="35">
        <v>-3.8</v>
      </c>
      <c r="O11" s="13">
        <v>9.5</v>
      </c>
      <c r="P11" s="35">
        <v>0.3000000000000007</v>
      </c>
      <c r="Q11" s="39"/>
    </row>
    <row r="12" spans="1:17" ht="24" customHeight="1">
      <c r="A12" s="10"/>
      <c r="B12" s="72">
        <v>21</v>
      </c>
      <c r="C12" s="78">
        <v>2</v>
      </c>
      <c r="D12" s="13">
        <v>1</v>
      </c>
      <c r="E12" s="13">
        <v>16</v>
      </c>
      <c r="F12" s="13">
        <v>33.3</v>
      </c>
      <c r="G12" s="13">
        <v>351</v>
      </c>
      <c r="H12" s="35">
        <v>40.4</v>
      </c>
      <c r="I12" s="13">
        <v>308</v>
      </c>
      <c r="J12" s="35">
        <v>83.3</v>
      </c>
      <c r="K12" s="13">
        <v>69</v>
      </c>
      <c r="L12" s="60">
        <v>56.8</v>
      </c>
      <c r="M12" s="13">
        <v>21.9</v>
      </c>
      <c r="N12" s="35">
        <v>1.0999999999999979</v>
      </c>
      <c r="O12" s="13">
        <v>9.6</v>
      </c>
      <c r="P12" s="35">
        <v>0.09999999999999964</v>
      </c>
      <c r="Q12" s="39"/>
    </row>
    <row r="13" spans="1:17" ht="24" customHeight="1">
      <c r="A13" s="10"/>
      <c r="B13" s="72">
        <v>22</v>
      </c>
      <c r="C13" s="78">
        <v>2</v>
      </c>
      <c r="D13" s="370">
        <v>0</v>
      </c>
      <c r="E13" s="371">
        <v>19</v>
      </c>
      <c r="F13" s="35">
        <v>18.8</v>
      </c>
      <c r="G13" s="371">
        <v>452</v>
      </c>
      <c r="H13" s="35">
        <v>28.8</v>
      </c>
      <c r="I13" s="371">
        <v>448</v>
      </c>
      <c r="J13" s="35">
        <v>45.5</v>
      </c>
      <c r="K13" s="371">
        <v>87</v>
      </c>
      <c r="L13" s="60">
        <v>26.1</v>
      </c>
      <c r="M13" s="13">
        <v>23.8</v>
      </c>
      <c r="N13" s="35">
        <v>1.9000000000000021</v>
      </c>
      <c r="O13" s="13">
        <v>10.3</v>
      </c>
      <c r="P13" s="35">
        <v>0.7000000000000011</v>
      </c>
      <c r="Q13" s="39"/>
    </row>
    <row r="14" spans="1:17" ht="24" customHeight="1">
      <c r="A14" s="10"/>
      <c r="B14" s="48"/>
      <c r="C14" s="79"/>
      <c r="D14" s="13"/>
      <c r="E14" s="56"/>
      <c r="F14" s="11"/>
      <c r="G14" s="73"/>
      <c r="H14" s="13"/>
      <c r="I14" s="73"/>
      <c r="J14" s="13"/>
      <c r="K14" s="73"/>
      <c r="L14" s="13"/>
      <c r="M14" s="10"/>
      <c r="N14" s="13"/>
      <c r="O14" s="10"/>
      <c r="P14" s="13"/>
      <c r="Q14" s="39"/>
    </row>
    <row r="15" spans="1:17" ht="24" customHeight="1">
      <c r="A15" s="74"/>
      <c r="B15" s="75">
        <v>23</v>
      </c>
      <c r="C15" s="80">
        <v>2</v>
      </c>
      <c r="D15" s="266">
        <v>0</v>
      </c>
      <c r="E15" s="68">
        <v>19</v>
      </c>
      <c r="F15" s="372">
        <v>0</v>
      </c>
      <c r="G15" s="68">
        <v>569</v>
      </c>
      <c r="H15" s="71">
        <v>25.9</v>
      </c>
      <c r="I15" s="68">
        <v>579</v>
      </c>
      <c r="J15" s="71">
        <v>29.2</v>
      </c>
      <c r="K15" s="68">
        <v>99</v>
      </c>
      <c r="L15" s="71">
        <v>13.8</v>
      </c>
      <c r="M15" s="69">
        <v>29.9</v>
      </c>
      <c r="N15" s="71">
        <v>6.099999999999998</v>
      </c>
      <c r="O15" s="70">
        <v>11.6</v>
      </c>
      <c r="P15" s="71">
        <v>1.299999999999999</v>
      </c>
      <c r="Q15" s="39"/>
    </row>
    <row r="16" spans="1:17" ht="24" customHeight="1">
      <c r="A16" s="6" t="s">
        <v>135</v>
      </c>
      <c r="B16" s="30" t="s">
        <v>136</v>
      </c>
      <c r="C16" s="128" t="s">
        <v>185</v>
      </c>
      <c r="D16" s="124" t="s">
        <v>185</v>
      </c>
      <c r="E16" s="124" t="s">
        <v>185</v>
      </c>
      <c r="F16" s="125" t="s">
        <v>185</v>
      </c>
      <c r="G16" s="124" t="s">
        <v>185</v>
      </c>
      <c r="H16" s="125" t="s">
        <v>185</v>
      </c>
      <c r="I16" s="124" t="s">
        <v>185</v>
      </c>
      <c r="J16" s="125" t="s">
        <v>185</v>
      </c>
      <c r="K16" s="124" t="s">
        <v>185</v>
      </c>
      <c r="L16" s="125" t="s">
        <v>185</v>
      </c>
      <c r="M16" s="124" t="s">
        <v>185</v>
      </c>
      <c r="N16" s="125" t="s">
        <v>185</v>
      </c>
      <c r="O16" s="124" t="s">
        <v>185</v>
      </c>
      <c r="P16" s="125" t="s">
        <v>185</v>
      </c>
      <c r="Q16" s="41"/>
    </row>
    <row r="17" spans="1:17" ht="24" customHeight="1">
      <c r="A17" s="14" t="s">
        <v>137</v>
      </c>
      <c r="B17" s="30" t="s">
        <v>136</v>
      </c>
      <c r="C17" s="128">
        <v>1</v>
      </c>
      <c r="D17" s="122" t="s">
        <v>185</v>
      </c>
      <c r="E17" s="124">
        <v>12</v>
      </c>
      <c r="F17" s="125" t="s">
        <v>1</v>
      </c>
      <c r="G17" s="124">
        <v>414</v>
      </c>
      <c r="H17" s="125" t="s">
        <v>1</v>
      </c>
      <c r="I17" s="124">
        <v>382</v>
      </c>
      <c r="J17" s="125" t="s">
        <v>1</v>
      </c>
      <c r="K17" s="124">
        <v>58</v>
      </c>
      <c r="L17" s="125" t="s">
        <v>1</v>
      </c>
      <c r="M17" s="130">
        <v>34.5</v>
      </c>
      <c r="N17" s="125" t="s">
        <v>1</v>
      </c>
      <c r="O17" s="127">
        <v>13.7</v>
      </c>
      <c r="P17" s="125" t="s">
        <v>1</v>
      </c>
      <c r="Q17" s="39"/>
    </row>
    <row r="18" spans="1:17" ht="24" customHeight="1">
      <c r="A18" s="34" t="s">
        <v>138</v>
      </c>
      <c r="B18" s="55" t="s">
        <v>136</v>
      </c>
      <c r="C18" s="97">
        <v>1</v>
      </c>
      <c r="D18" s="129" t="s">
        <v>185</v>
      </c>
      <c r="E18" s="98">
        <v>7</v>
      </c>
      <c r="F18" s="99">
        <v>-36.4</v>
      </c>
      <c r="G18" s="98">
        <v>155</v>
      </c>
      <c r="H18" s="99">
        <v>-11.4</v>
      </c>
      <c r="I18" s="98">
        <v>197</v>
      </c>
      <c r="J18" s="99">
        <v>-3</v>
      </c>
      <c r="K18" s="98">
        <v>41</v>
      </c>
      <c r="L18" s="99">
        <v>-6.8</v>
      </c>
      <c r="M18" s="126">
        <v>22.1</v>
      </c>
      <c r="N18" s="99">
        <v>6.200000000000001</v>
      </c>
      <c r="O18" s="123">
        <v>8.6</v>
      </c>
      <c r="P18" s="373">
        <v>0</v>
      </c>
      <c r="Q18" s="40"/>
    </row>
    <row r="19" spans="1:17" ht="24" customHeight="1">
      <c r="A19" s="16"/>
      <c r="B19" s="32"/>
      <c r="C19" s="28"/>
      <c r="D19" s="27"/>
      <c r="E19" s="45"/>
      <c r="F19" s="47"/>
      <c r="G19" s="45"/>
      <c r="H19" s="47"/>
      <c r="I19" s="45"/>
      <c r="J19" s="47"/>
      <c r="K19" s="45"/>
      <c r="L19" s="47"/>
      <c r="M19" s="46"/>
      <c r="N19" s="47"/>
      <c r="O19" s="28"/>
      <c r="P19" s="47"/>
      <c r="Q19" s="40"/>
    </row>
    <row r="20" ht="21" customHeight="1"/>
    <row r="21" s="8" customFormat="1" ht="21" customHeight="1">
      <c r="A21" s="67" t="s">
        <v>214</v>
      </c>
    </row>
    <row r="22" s="8" customFormat="1" ht="21" customHeight="1">
      <c r="A22" s="8" t="s">
        <v>261</v>
      </c>
    </row>
    <row r="23" spans="7:15" s="8" customFormat="1" ht="21" customHeight="1">
      <c r="G23" s="42"/>
      <c r="H23" s="43"/>
      <c r="I23" s="43"/>
      <c r="J23" s="43"/>
      <c r="K23" s="44"/>
      <c r="L23" s="43"/>
      <c r="M23" s="43"/>
      <c r="N23" s="43"/>
      <c r="O23" s="43"/>
    </row>
    <row r="24" spans="1:15" s="8" customFormat="1" ht="21" customHeight="1">
      <c r="A24" s="67" t="s">
        <v>215</v>
      </c>
      <c r="G24" s="43"/>
      <c r="H24" s="43"/>
      <c r="I24" s="43"/>
      <c r="J24" s="43"/>
      <c r="K24" s="43"/>
      <c r="L24" s="43"/>
      <c r="M24" s="43"/>
      <c r="N24" s="43"/>
      <c r="O24" s="43"/>
    </row>
    <row r="25" s="8" customFormat="1" ht="21" customHeight="1">
      <c r="A25" s="12" t="s">
        <v>345</v>
      </c>
    </row>
    <row r="26" s="8" customFormat="1" ht="21" customHeight="1">
      <c r="A26" s="12"/>
    </row>
    <row r="27" spans="7:15" s="8" customFormat="1" ht="21" customHeight="1">
      <c r="G27" s="42"/>
      <c r="H27" s="43"/>
      <c r="I27" s="43"/>
      <c r="J27" s="43"/>
      <c r="K27" s="44"/>
      <c r="L27" s="43"/>
      <c r="M27" s="43"/>
      <c r="N27" s="43"/>
      <c r="O27" s="43"/>
    </row>
    <row r="28" spans="1:15" s="8" customFormat="1" ht="21" customHeight="1">
      <c r="A28" s="67" t="s">
        <v>216</v>
      </c>
      <c r="H28" s="43"/>
      <c r="I28" s="43"/>
      <c r="J28" s="43"/>
      <c r="K28" s="43"/>
      <c r="L28" s="43"/>
      <c r="M28" s="43"/>
      <c r="N28" s="43"/>
      <c r="O28" s="43"/>
    </row>
    <row r="29" s="8" customFormat="1" ht="21" customHeight="1">
      <c r="A29" s="12" t="s">
        <v>346</v>
      </c>
    </row>
    <row r="30" s="8" customFormat="1" ht="21" customHeight="1">
      <c r="A30" s="12" t="s">
        <v>2</v>
      </c>
    </row>
    <row r="31" s="8" customFormat="1" ht="21" customHeight="1"/>
    <row r="32" s="8" customFormat="1" ht="21" customHeight="1">
      <c r="A32" s="67" t="s">
        <v>217</v>
      </c>
    </row>
    <row r="33" s="8" customFormat="1" ht="21" customHeight="1">
      <c r="A33" s="8" t="s">
        <v>347</v>
      </c>
    </row>
    <row r="34" s="8" customFormat="1" ht="21" customHeight="1"/>
    <row r="35" ht="21" customHeight="1">
      <c r="A35" s="20"/>
    </row>
    <row r="36" ht="14.25" customHeight="1">
      <c r="A36" s="20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60" spans="1:15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4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23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9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ht="15.75" customHeight="1"/>
    <row r="72" ht="15.75" customHeight="1"/>
    <row r="73" ht="15.75" customHeight="1"/>
    <row r="74" ht="15.75" customHeight="1"/>
    <row r="75" ht="32.25" customHeight="1"/>
    <row r="76" ht="24" customHeight="1"/>
    <row r="77" spans="1:15" s="19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19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9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9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19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9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9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19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9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19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9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</sheetData>
  <sheetProtection/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6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83" customWidth="1"/>
    <col min="2" max="3" width="9.00390625" style="482" customWidth="1"/>
    <col min="4" max="4" width="4.00390625" style="482" customWidth="1"/>
    <col min="5" max="5" width="9.125" style="482" bestFit="1" customWidth="1"/>
    <col min="6" max="6" width="3.50390625" style="482" customWidth="1"/>
    <col min="7" max="10" width="9.125" style="482" bestFit="1" customWidth="1"/>
    <col min="11" max="13" width="9.00390625" style="482" customWidth="1"/>
    <col min="14" max="14" width="3.50390625" style="483" customWidth="1"/>
    <col min="15" max="17" width="9.25390625" style="386" bestFit="1" customWidth="1"/>
    <col min="18" max="18" width="9.00390625" style="386" customWidth="1"/>
    <col min="19" max="20" width="9.25390625" style="386" bestFit="1" customWidth="1"/>
    <col min="21" max="21" width="9.25390625" style="483" bestFit="1" customWidth="1"/>
    <col min="22" max="23" width="9.00390625" style="482" customWidth="1"/>
    <col min="24" max="24" width="8.75390625" style="482" customWidth="1"/>
    <col min="25" max="25" width="9.75390625" style="482" bestFit="1" customWidth="1"/>
    <col min="26" max="16384" width="9.00390625" style="482" customWidth="1"/>
  </cols>
  <sheetData>
    <row r="1" spans="1:20" ht="13.5">
      <c r="A1" s="481"/>
      <c r="B1" s="572" t="s">
        <v>510</v>
      </c>
      <c r="C1" s="572"/>
      <c r="D1" s="572"/>
      <c r="E1" s="572"/>
      <c r="F1" s="572"/>
      <c r="G1" s="572"/>
      <c r="H1" s="572"/>
      <c r="I1" s="572"/>
      <c r="J1" s="572"/>
      <c r="K1" s="572"/>
      <c r="O1" s="387"/>
      <c r="P1" s="387" t="s">
        <v>358</v>
      </c>
      <c r="Q1" s="387" t="s">
        <v>359</v>
      </c>
      <c r="R1" s="386" t="s">
        <v>360</v>
      </c>
      <c r="S1" s="386" t="s">
        <v>361</v>
      </c>
      <c r="T1" s="387"/>
    </row>
    <row r="2" spans="1:20" ht="13.5">
      <c r="A2" s="380"/>
      <c r="B2" s="484"/>
      <c r="O2" s="388">
        <v>30</v>
      </c>
      <c r="P2" s="389">
        <v>122754</v>
      </c>
      <c r="Q2" s="389">
        <v>118277</v>
      </c>
      <c r="R2" s="390">
        <v>35.7</v>
      </c>
      <c r="S2" s="390">
        <v>44.5</v>
      </c>
      <c r="T2" s="389"/>
    </row>
    <row r="3" spans="1:20" ht="13.5">
      <c r="A3" s="380"/>
      <c r="B3" s="484"/>
      <c r="O3" s="388">
        <v>35</v>
      </c>
      <c r="P3" s="389">
        <v>136318</v>
      </c>
      <c r="Q3" s="389">
        <v>131189</v>
      </c>
      <c r="R3" s="390">
        <v>36.9</v>
      </c>
      <c r="S3" s="390">
        <v>43.39929043702629</v>
      </c>
      <c r="T3" s="389"/>
    </row>
    <row r="4" spans="1:20" ht="13.5">
      <c r="A4" s="380"/>
      <c r="B4" s="484"/>
      <c r="O4" s="388">
        <v>40</v>
      </c>
      <c r="P4" s="389">
        <v>106070</v>
      </c>
      <c r="Q4" s="389">
        <v>101411</v>
      </c>
      <c r="R4" s="390">
        <v>30.275937545600467</v>
      </c>
      <c r="S4" s="390">
        <v>36.30463692038495</v>
      </c>
      <c r="T4" s="389"/>
    </row>
    <row r="5" spans="1:20" ht="13.5">
      <c r="A5" s="380"/>
      <c r="B5" s="484"/>
      <c r="O5" s="388">
        <v>45</v>
      </c>
      <c r="P5" s="389">
        <v>91661</v>
      </c>
      <c r="Q5" s="389">
        <v>87355</v>
      </c>
      <c r="R5" s="390">
        <v>25.74288179465056</v>
      </c>
      <c r="S5" s="390">
        <v>32.459836808703535</v>
      </c>
      <c r="T5" s="389"/>
    </row>
    <row r="6" spans="1:20" ht="13.5">
      <c r="A6" s="380"/>
      <c r="B6" s="484"/>
      <c r="O6" s="388">
        <v>50</v>
      </c>
      <c r="P6" s="389">
        <v>89114</v>
      </c>
      <c r="Q6" s="389">
        <v>85078</v>
      </c>
      <c r="R6" s="390">
        <v>24.898799313893655</v>
      </c>
      <c r="S6" s="390">
        <v>31.665515360843482</v>
      </c>
      <c r="T6" s="389"/>
    </row>
    <row r="7" spans="1:20" ht="13.5">
      <c r="A7" s="380"/>
      <c r="B7" s="484"/>
      <c r="O7" s="388">
        <v>55</v>
      </c>
      <c r="P7" s="389">
        <v>100697</v>
      </c>
      <c r="Q7" s="389">
        <v>95612</v>
      </c>
      <c r="R7" s="390">
        <v>25.323658410732715</v>
      </c>
      <c r="S7" s="390">
        <v>32.571594491455116</v>
      </c>
      <c r="T7" s="389"/>
    </row>
    <row r="8" spans="1:20" ht="13.5">
      <c r="A8" s="380"/>
      <c r="B8" s="484"/>
      <c r="O8" s="388">
        <v>60</v>
      </c>
      <c r="P8" s="389">
        <v>103276</v>
      </c>
      <c r="Q8" s="389">
        <v>98009</v>
      </c>
      <c r="R8" s="390">
        <v>24.859207113745832</v>
      </c>
      <c r="S8" s="390">
        <v>32.49152542372882</v>
      </c>
      <c r="T8" s="389"/>
    </row>
    <row r="9" spans="1:20" ht="13.5">
      <c r="A9" s="380"/>
      <c r="B9" s="484"/>
      <c r="O9" s="391" t="s">
        <v>362</v>
      </c>
      <c r="P9" s="389">
        <v>96752</v>
      </c>
      <c r="Q9" s="389">
        <v>92217</v>
      </c>
      <c r="R9" s="390">
        <v>22.6</v>
      </c>
      <c r="S9" s="390">
        <v>30.5</v>
      </c>
      <c r="T9" s="389"/>
    </row>
    <row r="10" spans="1:20" ht="13.5">
      <c r="A10" s="380"/>
      <c r="B10" s="484"/>
      <c r="O10" s="388">
        <v>2</v>
      </c>
      <c r="P10" s="389">
        <v>95381</v>
      </c>
      <c r="Q10" s="389">
        <v>91049</v>
      </c>
      <c r="R10" s="390">
        <v>22.1</v>
      </c>
      <c r="S10" s="390">
        <v>29.9</v>
      </c>
      <c r="T10" s="389"/>
    </row>
    <row r="11" spans="1:20" ht="13.5">
      <c r="A11" s="380"/>
      <c r="B11" s="484"/>
      <c r="O11" s="388">
        <v>3</v>
      </c>
      <c r="P11" s="389">
        <v>93667</v>
      </c>
      <c r="Q11" s="389">
        <v>89743</v>
      </c>
      <c r="R11" s="390">
        <v>21.4</v>
      </c>
      <c r="S11" s="390">
        <v>29.4</v>
      </c>
      <c r="T11" s="389"/>
    </row>
    <row r="12" spans="1:20" ht="13.5">
      <c r="A12" s="380"/>
      <c r="B12" s="484"/>
      <c r="O12" s="388">
        <v>4</v>
      </c>
      <c r="P12" s="389">
        <v>91922</v>
      </c>
      <c r="Q12" s="389">
        <v>88191</v>
      </c>
      <c r="R12" s="390">
        <v>21.144987086170463</v>
      </c>
      <c r="S12" s="390">
        <v>29.14921508334682</v>
      </c>
      <c r="T12" s="389"/>
    </row>
    <row r="13" spans="1:20" ht="13.5">
      <c r="A13" s="380"/>
      <c r="B13" s="484"/>
      <c r="O13" s="388">
        <v>5</v>
      </c>
      <c r="P13" s="389">
        <v>90243</v>
      </c>
      <c r="Q13" s="389">
        <v>86458</v>
      </c>
      <c r="R13" s="390">
        <v>20.734686693264493</v>
      </c>
      <c r="S13" s="390">
        <v>28.924701260435423</v>
      </c>
      <c r="T13" s="389"/>
    </row>
    <row r="14" spans="1:20" ht="13.5">
      <c r="A14" s="380"/>
      <c r="B14" s="484"/>
      <c r="O14" s="388">
        <v>6</v>
      </c>
      <c r="P14" s="389">
        <v>88193</v>
      </c>
      <c r="Q14" s="389">
        <v>84198</v>
      </c>
      <c r="R14" s="390">
        <v>20.333923095069594</v>
      </c>
      <c r="S14" s="390">
        <v>28.603119296499088</v>
      </c>
      <c r="T14" s="389"/>
    </row>
    <row r="15" spans="1:20" ht="13.5">
      <c r="A15" s="380"/>
      <c r="B15" s="484"/>
      <c r="O15" s="388">
        <v>7</v>
      </c>
      <c r="P15" s="389">
        <v>85708</v>
      </c>
      <c r="Q15" s="389">
        <v>81673</v>
      </c>
      <c r="R15" s="390">
        <v>19.759296423090543</v>
      </c>
      <c r="S15" s="390">
        <v>28.008868808567605</v>
      </c>
      <c r="T15" s="389"/>
    </row>
    <row r="16" spans="1:20" ht="13.5">
      <c r="A16" s="380"/>
      <c r="B16" s="484"/>
      <c r="O16" s="388">
        <v>8</v>
      </c>
      <c r="P16" s="389">
        <v>82866</v>
      </c>
      <c r="Q16" s="389">
        <v>78743</v>
      </c>
      <c r="R16" s="390">
        <v>19.218575335949577</v>
      </c>
      <c r="S16" s="390">
        <v>27.498553683852304</v>
      </c>
      <c r="T16" s="389"/>
    </row>
    <row r="17" spans="1:20" ht="13.5">
      <c r="A17" s="382"/>
      <c r="B17" s="484"/>
      <c r="O17" s="388">
        <v>9</v>
      </c>
      <c r="P17" s="389">
        <v>80084</v>
      </c>
      <c r="Q17" s="389">
        <v>75864</v>
      </c>
      <c r="R17" s="390">
        <v>18.854793858058276</v>
      </c>
      <c r="S17" s="390">
        <v>27.09312022237665</v>
      </c>
      <c r="T17" s="392"/>
    </row>
    <row r="18" spans="1:20" ht="13.5">
      <c r="A18" s="382"/>
      <c r="B18" s="484"/>
      <c r="O18" s="388">
        <v>10</v>
      </c>
      <c r="P18" s="389">
        <v>77583</v>
      </c>
      <c r="Q18" s="389">
        <v>73549</v>
      </c>
      <c r="R18" s="390">
        <v>18.4329796316624</v>
      </c>
      <c r="S18" s="390">
        <v>26.54232525465402</v>
      </c>
      <c r="T18" s="392"/>
    </row>
    <row r="19" spans="1:20" ht="13.5">
      <c r="A19" s="382"/>
      <c r="B19" s="484"/>
      <c r="O19" s="388">
        <v>11</v>
      </c>
      <c r="P19" s="389">
        <v>75205</v>
      </c>
      <c r="Q19" s="389">
        <v>71577</v>
      </c>
      <c r="R19" s="390">
        <v>18.021117249846533</v>
      </c>
      <c r="S19" s="390">
        <v>26.127091491634033</v>
      </c>
      <c r="T19" s="392"/>
    </row>
    <row r="20" spans="15:19" ht="13.5">
      <c r="O20" s="386">
        <v>12</v>
      </c>
      <c r="P20" s="389">
        <v>73072</v>
      </c>
      <c r="Q20" s="389">
        <v>69479</v>
      </c>
      <c r="R20" s="386">
        <v>17.6</v>
      </c>
      <c r="S20" s="386">
        <v>25.7</v>
      </c>
    </row>
    <row r="21" spans="15:19" ht="13.5">
      <c r="O21" s="388">
        <v>13</v>
      </c>
      <c r="P21" s="393">
        <v>71607</v>
      </c>
      <c r="Q21" s="393">
        <v>68326</v>
      </c>
      <c r="R21" s="394">
        <v>17.3</v>
      </c>
      <c r="S21" s="394">
        <v>25.4</v>
      </c>
    </row>
    <row r="22" spans="15:19" ht="13.5">
      <c r="O22" s="388">
        <v>14</v>
      </c>
      <c r="P22" s="389">
        <v>70256</v>
      </c>
      <c r="Q22" s="389">
        <v>67270</v>
      </c>
      <c r="R22" s="395">
        <v>17</v>
      </c>
      <c r="S22" s="395">
        <v>25.2</v>
      </c>
    </row>
    <row r="23" spans="15:19" ht="13.5">
      <c r="O23" s="386">
        <v>15</v>
      </c>
      <c r="P23" s="389">
        <v>69414</v>
      </c>
      <c r="Q23" s="389">
        <v>66639</v>
      </c>
      <c r="R23" s="395">
        <v>16.6</v>
      </c>
      <c r="S23" s="386">
        <v>25.1</v>
      </c>
    </row>
    <row r="24" spans="15:19" ht="13.5">
      <c r="O24" s="388">
        <v>16</v>
      </c>
      <c r="P24" s="389">
        <v>68703</v>
      </c>
      <c r="Q24" s="396">
        <v>65729</v>
      </c>
      <c r="R24" s="395">
        <v>16.3</v>
      </c>
      <c r="S24" s="386">
        <v>24.1</v>
      </c>
    </row>
    <row r="25" spans="14:19" ht="13.5">
      <c r="N25" s="485"/>
      <c r="O25" s="386">
        <v>17</v>
      </c>
      <c r="P25" s="389">
        <v>68230</v>
      </c>
      <c r="Q25" s="396">
        <v>65202</v>
      </c>
      <c r="R25" s="395">
        <v>16.1</v>
      </c>
      <c r="S25" s="395">
        <v>24</v>
      </c>
    </row>
    <row r="26" spans="15:19" ht="13.5">
      <c r="O26" s="386">
        <v>18</v>
      </c>
      <c r="P26" s="389">
        <v>68124</v>
      </c>
      <c r="Q26" s="396">
        <v>64752</v>
      </c>
      <c r="R26" s="395">
        <v>16</v>
      </c>
      <c r="S26" s="395">
        <v>23.9</v>
      </c>
    </row>
    <row r="27" spans="15:19" ht="13.5">
      <c r="O27" s="386">
        <v>19</v>
      </c>
      <c r="P27" s="389">
        <v>67380</v>
      </c>
      <c r="Q27" s="396">
        <v>64086</v>
      </c>
      <c r="R27" s="395">
        <v>15.9</v>
      </c>
      <c r="S27" s="395">
        <v>23.7</v>
      </c>
    </row>
    <row r="28" spans="15:19" ht="13.5">
      <c r="O28" s="386">
        <v>20</v>
      </c>
      <c r="P28" s="389">
        <v>67265</v>
      </c>
      <c r="Q28" s="389">
        <v>63668</v>
      </c>
      <c r="R28" s="386">
        <v>15.9</v>
      </c>
      <c r="S28" s="386">
        <v>23.7</v>
      </c>
    </row>
    <row r="29" spans="15:19" ht="13.5">
      <c r="O29" s="386">
        <v>21</v>
      </c>
      <c r="P29" s="389">
        <v>66657</v>
      </c>
      <c r="Q29" s="389">
        <v>63051</v>
      </c>
      <c r="R29" s="386">
        <v>15.8</v>
      </c>
      <c r="S29" s="386">
        <v>23.7</v>
      </c>
    </row>
    <row r="30" spans="15:19" ht="13.5">
      <c r="O30" s="386">
        <v>22</v>
      </c>
      <c r="P30" s="389">
        <v>66178</v>
      </c>
      <c r="Q30" s="389">
        <v>62723</v>
      </c>
      <c r="R30" s="386">
        <v>15.6</v>
      </c>
      <c r="S30" s="386">
        <v>23.5</v>
      </c>
    </row>
    <row r="31" spans="15:19" ht="13.5">
      <c r="O31" s="386">
        <v>23</v>
      </c>
      <c r="P31" s="389">
        <v>64490</v>
      </c>
      <c r="Q31" s="389">
        <v>61148</v>
      </c>
      <c r="R31" s="386">
        <v>15.4</v>
      </c>
      <c r="S31" s="386">
        <v>23.3</v>
      </c>
    </row>
    <row r="33" spans="3:18" ht="13.5">
      <c r="C33" s="573" t="s">
        <v>363</v>
      </c>
      <c r="D33" s="573"/>
      <c r="E33" s="573"/>
      <c r="F33" s="573"/>
      <c r="G33" s="573"/>
      <c r="H33" s="573"/>
      <c r="I33" s="573"/>
      <c r="J33" s="573"/>
      <c r="P33" s="386" t="s">
        <v>364</v>
      </c>
      <c r="Q33" s="386" t="s">
        <v>365</v>
      </c>
      <c r="R33" s="386" t="s">
        <v>366</v>
      </c>
    </row>
    <row r="34" spans="15:18" ht="13.5">
      <c r="O34" s="388">
        <v>30</v>
      </c>
      <c r="P34" s="389">
        <v>5418</v>
      </c>
      <c r="Q34" s="389">
        <v>6826</v>
      </c>
      <c r="R34" s="398">
        <v>549</v>
      </c>
    </row>
    <row r="35" spans="15:18" ht="13.5">
      <c r="O35" s="388">
        <v>35</v>
      </c>
      <c r="P35" s="389">
        <v>6201</v>
      </c>
      <c r="Q35" s="389">
        <v>7310</v>
      </c>
      <c r="R35" s="398">
        <v>553</v>
      </c>
    </row>
    <row r="36" spans="15:18" ht="13.5">
      <c r="O36" s="388">
        <v>40</v>
      </c>
      <c r="P36" s="389">
        <v>5715</v>
      </c>
      <c r="Q36" s="389">
        <v>6853</v>
      </c>
      <c r="R36" s="398">
        <v>541</v>
      </c>
    </row>
    <row r="37" spans="15:18" ht="13.5">
      <c r="O37" s="388">
        <v>45</v>
      </c>
      <c r="P37" s="389">
        <v>5515</v>
      </c>
      <c r="Q37" s="389">
        <v>6954</v>
      </c>
      <c r="R37" s="398">
        <v>471</v>
      </c>
    </row>
    <row r="38" spans="15:18" ht="13.5">
      <c r="O38" s="388">
        <v>50</v>
      </c>
      <c r="P38" s="389">
        <v>5501</v>
      </c>
      <c r="Q38" s="389">
        <v>6996</v>
      </c>
      <c r="R38" s="398">
        <v>458</v>
      </c>
    </row>
    <row r="39" spans="15:18" ht="13.5">
      <c r="O39" s="388">
        <v>55</v>
      </c>
      <c r="P39" s="389">
        <v>6027</v>
      </c>
      <c r="Q39" s="389">
        <v>7752</v>
      </c>
      <c r="R39" s="398">
        <v>464</v>
      </c>
    </row>
    <row r="40" spans="15:18" ht="13.5">
      <c r="O40" s="388">
        <v>60</v>
      </c>
      <c r="P40" s="389">
        <v>6195</v>
      </c>
      <c r="Q40" s="389">
        <v>8097</v>
      </c>
      <c r="R40" s="398">
        <v>470</v>
      </c>
    </row>
    <row r="41" spans="15:18" ht="13.5">
      <c r="O41" s="399" t="s">
        <v>367</v>
      </c>
      <c r="P41" s="389">
        <v>6195</v>
      </c>
      <c r="Q41" s="389">
        <v>8373</v>
      </c>
      <c r="R41" s="398">
        <v>471</v>
      </c>
    </row>
    <row r="42" spans="15:18" ht="13.5">
      <c r="O42" s="388">
        <v>2</v>
      </c>
      <c r="P42" s="389">
        <v>6237</v>
      </c>
      <c r="Q42" s="389">
        <v>8445</v>
      </c>
      <c r="R42" s="398">
        <v>471</v>
      </c>
    </row>
    <row r="43" spans="15:18" ht="13.5">
      <c r="O43" s="388">
        <v>3</v>
      </c>
      <c r="P43" s="389">
        <v>6246</v>
      </c>
      <c r="Q43" s="389">
        <v>8561</v>
      </c>
      <c r="R43" s="398">
        <v>475</v>
      </c>
    </row>
    <row r="44" spans="15:18" ht="13.5">
      <c r="O44" s="388">
        <v>4</v>
      </c>
      <c r="P44" s="389">
        <v>6179</v>
      </c>
      <c r="Q44" s="389">
        <v>8518</v>
      </c>
      <c r="R44" s="398">
        <v>476</v>
      </c>
    </row>
    <row r="45" spans="15:18" ht="13.5">
      <c r="O45" s="388">
        <v>5</v>
      </c>
      <c r="P45" s="389">
        <v>6109</v>
      </c>
      <c r="Q45" s="389">
        <v>8522</v>
      </c>
      <c r="R45" s="398">
        <v>474</v>
      </c>
    </row>
    <row r="46" spans="15:18" ht="13.5">
      <c r="O46" s="388">
        <v>6</v>
      </c>
      <c r="P46" s="389">
        <v>6027</v>
      </c>
      <c r="Q46" s="389">
        <v>8478</v>
      </c>
      <c r="R46" s="398">
        <v>473</v>
      </c>
    </row>
    <row r="47" spans="15:18" ht="13.5">
      <c r="O47" s="388">
        <v>7</v>
      </c>
      <c r="P47" s="389">
        <v>5976</v>
      </c>
      <c r="Q47" s="389">
        <v>8471</v>
      </c>
      <c r="R47" s="398">
        <v>475</v>
      </c>
    </row>
    <row r="48" spans="15:18" ht="13.5">
      <c r="O48" s="388">
        <v>8</v>
      </c>
      <c r="P48" s="389">
        <v>5877</v>
      </c>
      <c r="Q48" s="389">
        <v>8409</v>
      </c>
      <c r="R48" s="398">
        <v>476</v>
      </c>
    </row>
    <row r="49" spans="15:18" ht="13.5">
      <c r="O49" s="388">
        <v>9</v>
      </c>
      <c r="P49" s="389">
        <v>5756</v>
      </c>
      <c r="Q49" s="389">
        <v>8271</v>
      </c>
      <c r="R49" s="398">
        <v>476</v>
      </c>
    </row>
    <row r="50" spans="15:18" ht="13.5">
      <c r="O50" s="388">
        <v>10</v>
      </c>
      <c r="P50" s="389">
        <v>5694</v>
      </c>
      <c r="Q50" s="389">
        <v>8199</v>
      </c>
      <c r="R50" s="398">
        <v>474</v>
      </c>
    </row>
    <row r="51" spans="15:18" ht="13.5">
      <c r="O51" s="388">
        <v>11</v>
      </c>
      <c r="P51" s="389">
        <v>5618</v>
      </c>
      <c r="Q51" s="389">
        <v>8145</v>
      </c>
      <c r="R51" s="398">
        <v>471</v>
      </c>
    </row>
    <row r="52" spans="15:18" ht="13.5">
      <c r="O52" s="386">
        <v>12</v>
      </c>
      <c r="P52" s="389">
        <v>5542</v>
      </c>
      <c r="Q52" s="389">
        <v>8100</v>
      </c>
      <c r="R52" s="398">
        <v>470</v>
      </c>
    </row>
    <row r="53" spans="15:18" ht="13.5">
      <c r="O53" s="397">
        <v>13</v>
      </c>
      <c r="P53" s="396">
        <v>5505</v>
      </c>
      <c r="Q53" s="389">
        <v>8074</v>
      </c>
      <c r="R53" s="400">
        <v>471</v>
      </c>
    </row>
    <row r="54" spans="15:18" ht="13.5">
      <c r="O54" s="386">
        <v>14</v>
      </c>
      <c r="P54" s="401">
        <v>5448</v>
      </c>
      <c r="Q54" s="401">
        <v>8108</v>
      </c>
      <c r="R54" s="398">
        <v>469</v>
      </c>
    </row>
    <row r="55" spans="15:18" ht="13.5">
      <c r="O55" s="386">
        <v>15</v>
      </c>
      <c r="P55" s="401">
        <v>5421</v>
      </c>
      <c r="Q55" s="401">
        <v>8180</v>
      </c>
      <c r="R55" s="398">
        <v>469</v>
      </c>
    </row>
    <row r="56" spans="15:18" ht="13.5">
      <c r="O56" s="397">
        <v>16</v>
      </c>
      <c r="P56" s="396">
        <v>5575</v>
      </c>
      <c r="Q56" s="396">
        <v>8233</v>
      </c>
      <c r="R56" s="400">
        <v>467</v>
      </c>
    </row>
    <row r="57" spans="14:18" ht="13.5">
      <c r="N57" s="485"/>
      <c r="O57" s="386">
        <v>17</v>
      </c>
      <c r="P57" s="396">
        <v>5552</v>
      </c>
      <c r="Q57" s="396">
        <v>8265</v>
      </c>
      <c r="R57" s="400">
        <v>466</v>
      </c>
    </row>
    <row r="58" spans="15:18" ht="13.5">
      <c r="O58" s="386">
        <v>18</v>
      </c>
      <c r="P58" s="396">
        <v>5571</v>
      </c>
      <c r="Q58" s="396">
        <v>8284</v>
      </c>
      <c r="R58" s="400">
        <v>465</v>
      </c>
    </row>
    <row r="59" spans="15:18" ht="13.5">
      <c r="O59" s="386">
        <v>19</v>
      </c>
      <c r="P59" s="396">
        <v>5541</v>
      </c>
      <c r="Q59" s="396">
        <v>8286</v>
      </c>
      <c r="R59" s="400">
        <v>463</v>
      </c>
    </row>
    <row r="60" spans="15:18" ht="13.5">
      <c r="O60" s="397">
        <v>20</v>
      </c>
      <c r="P60" s="389">
        <v>5520</v>
      </c>
      <c r="Q60" s="389">
        <v>8233</v>
      </c>
      <c r="R60" s="386">
        <v>457</v>
      </c>
    </row>
    <row r="61" spans="15:18" ht="13.5">
      <c r="O61" s="397">
        <v>21</v>
      </c>
      <c r="P61" s="389">
        <v>5480</v>
      </c>
      <c r="Q61" s="389">
        <v>8231</v>
      </c>
      <c r="R61" s="386">
        <v>456</v>
      </c>
    </row>
    <row r="62" spans="15:18" ht="13.5">
      <c r="O62" s="397">
        <v>22</v>
      </c>
      <c r="P62" s="389">
        <v>5494</v>
      </c>
      <c r="Q62" s="389">
        <v>8255</v>
      </c>
      <c r="R62" s="386">
        <v>455</v>
      </c>
    </row>
    <row r="63" spans="15:18" ht="13.5">
      <c r="O63" s="397">
        <v>23</v>
      </c>
      <c r="P63" s="389">
        <v>5396</v>
      </c>
      <c r="Q63" s="389">
        <v>8179</v>
      </c>
      <c r="R63" s="386">
        <v>449</v>
      </c>
    </row>
  </sheetData>
  <sheetProtection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6.625" style="19" customWidth="1"/>
    <col min="17" max="17" width="4.125" style="19" customWidth="1"/>
    <col min="18" max="18" width="9.00390625" style="19" customWidth="1"/>
    <col min="19" max="19" width="8.75390625" style="19" customWidth="1"/>
    <col min="20" max="20" width="8.00390625" style="19" customWidth="1"/>
    <col min="21" max="21" width="6.625" style="19" customWidth="1"/>
    <col min="22" max="23" width="7.00390625" style="19" customWidth="1"/>
    <col min="24" max="16384" width="9.00390625" style="19" customWidth="1"/>
  </cols>
  <sheetData>
    <row r="1" ht="25.5" customHeight="1">
      <c r="A1" s="66" t="s">
        <v>111</v>
      </c>
    </row>
    <row r="2" ht="21" customHeight="1">
      <c r="A2" s="3"/>
    </row>
    <row r="3" spans="1:14" s="100" customFormat="1" ht="40.5" customHeight="1">
      <c r="A3" s="556" t="s">
        <v>19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112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6"/>
      <c r="G5" s="77"/>
      <c r="H5" s="6"/>
      <c r="I5" s="77"/>
      <c r="J5" s="6"/>
      <c r="K5" s="569" t="s">
        <v>221</v>
      </c>
      <c r="L5" s="570"/>
      <c r="M5" s="569" t="s">
        <v>222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77"/>
      <c r="H6" s="82" t="s">
        <v>62</v>
      </c>
      <c r="I6" s="77"/>
      <c r="J6" s="82" t="s">
        <v>62</v>
      </c>
      <c r="K6" s="77"/>
      <c r="L6" s="82" t="s">
        <v>62</v>
      </c>
      <c r="M6" s="77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81"/>
      <c r="H7" s="83" t="s">
        <v>109</v>
      </c>
      <c r="I7" s="81"/>
      <c r="J7" s="83" t="s">
        <v>109</v>
      </c>
      <c r="K7" s="81"/>
      <c r="L7" s="83" t="s">
        <v>108</v>
      </c>
      <c r="M7" s="81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166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5" t="s">
        <v>66</v>
      </c>
      <c r="L8" s="5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274">
        <v>233</v>
      </c>
      <c r="D9" s="306">
        <v>-1</v>
      </c>
      <c r="E9" s="307">
        <v>2353</v>
      </c>
      <c r="F9" s="308">
        <v>-1.7</v>
      </c>
      <c r="G9" s="307">
        <v>68399</v>
      </c>
      <c r="H9" s="308">
        <v>-2.2</v>
      </c>
      <c r="I9" s="307">
        <v>4904</v>
      </c>
      <c r="J9" s="308">
        <v>-1.7</v>
      </c>
      <c r="K9" s="279">
        <v>29.1</v>
      </c>
      <c r="L9" s="308">
        <v>-0.1</v>
      </c>
      <c r="M9" s="309">
        <v>13.9</v>
      </c>
      <c r="N9" s="308">
        <v>-0.1</v>
      </c>
      <c r="O9" s="4"/>
    </row>
    <row r="10" spans="1:15" ht="24" customHeight="1">
      <c r="A10" s="106"/>
      <c r="B10" s="103">
        <v>19</v>
      </c>
      <c r="C10" s="274">
        <v>229</v>
      </c>
      <c r="D10" s="310">
        <v>-4</v>
      </c>
      <c r="E10" s="311">
        <v>2379</v>
      </c>
      <c r="F10" s="308">
        <v>1.1</v>
      </c>
      <c r="G10" s="312">
        <v>67692</v>
      </c>
      <c r="H10" s="308">
        <v>-1</v>
      </c>
      <c r="I10" s="311">
        <v>4888</v>
      </c>
      <c r="J10" s="308">
        <v>-0.3</v>
      </c>
      <c r="K10" s="313">
        <v>28.5</v>
      </c>
      <c r="L10" s="308">
        <v>-0.6</v>
      </c>
      <c r="M10" s="314">
        <v>13.8</v>
      </c>
      <c r="N10" s="308">
        <v>-0.1</v>
      </c>
      <c r="O10" s="4"/>
    </row>
    <row r="11" spans="1:15" ht="24" customHeight="1">
      <c r="A11" s="106"/>
      <c r="B11" s="103">
        <v>20</v>
      </c>
      <c r="C11" s="274">
        <v>228</v>
      </c>
      <c r="D11" s="306">
        <v>-1</v>
      </c>
      <c r="E11" s="307">
        <v>2406</v>
      </c>
      <c r="F11" s="308">
        <v>1.1</v>
      </c>
      <c r="G11" s="315">
        <v>66632</v>
      </c>
      <c r="H11" s="308">
        <v>-1.6</v>
      </c>
      <c r="I11" s="307">
        <v>4888</v>
      </c>
      <c r="J11" s="272">
        <v>0</v>
      </c>
      <c r="K11" s="313">
        <v>27.7</v>
      </c>
      <c r="L11" s="308">
        <v>-0.8</v>
      </c>
      <c r="M11" s="314">
        <v>13.6</v>
      </c>
      <c r="N11" s="308">
        <v>-0.2</v>
      </c>
      <c r="O11" s="4"/>
    </row>
    <row r="12" spans="1:15" ht="24" customHeight="1">
      <c r="A12" s="4"/>
      <c r="B12" s="103">
        <v>21</v>
      </c>
      <c r="C12" s="274">
        <v>226</v>
      </c>
      <c r="D12" s="310">
        <v>-2</v>
      </c>
      <c r="E12" s="275">
        <v>2415</v>
      </c>
      <c r="F12" s="277">
        <v>0.4</v>
      </c>
      <c r="G12" s="275">
        <v>66506</v>
      </c>
      <c r="H12" s="308">
        <v>-0.2</v>
      </c>
      <c r="I12" s="275">
        <v>4900</v>
      </c>
      <c r="J12" s="316">
        <v>0.2</v>
      </c>
      <c r="K12" s="317">
        <v>27.5</v>
      </c>
      <c r="L12" s="308">
        <v>-0.2</v>
      </c>
      <c r="M12" s="314">
        <v>13.6</v>
      </c>
      <c r="N12" s="318">
        <v>0</v>
      </c>
      <c r="O12" s="4"/>
    </row>
    <row r="13" spans="1:15" ht="24" customHeight="1">
      <c r="A13" s="4"/>
      <c r="B13" s="103">
        <v>22</v>
      </c>
      <c r="C13" s="274">
        <v>224</v>
      </c>
      <c r="D13" s="310">
        <v>-2</v>
      </c>
      <c r="E13" s="275">
        <v>2384</v>
      </c>
      <c r="F13" s="308">
        <v>-1.3</v>
      </c>
      <c r="G13" s="275">
        <v>65480</v>
      </c>
      <c r="H13" s="308">
        <v>-1.5</v>
      </c>
      <c r="I13" s="275">
        <v>4860</v>
      </c>
      <c r="J13" s="308">
        <v>-0.8</v>
      </c>
      <c r="K13" s="317">
        <v>27.5</v>
      </c>
      <c r="L13" s="272">
        <v>0</v>
      </c>
      <c r="M13" s="314">
        <v>13.5</v>
      </c>
      <c r="N13" s="308">
        <v>-0.1</v>
      </c>
      <c r="O13" s="4"/>
    </row>
    <row r="14" spans="1:15" ht="24" customHeight="1">
      <c r="A14" s="4"/>
      <c r="B14" s="103"/>
      <c r="C14" s="274"/>
      <c r="D14" s="313"/>
      <c r="E14" s="307"/>
      <c r="F14" s="313"/>
      <c r="G14" s="319"/>
      <c r="H14" s="279"/>
      <c r="I14" s="307"/>
      <c r="J14" s="313"/>
      <c r="K14" s="313"/>
      <c r="L14" s="279"/>
      <c r="M14" s="313"/>
      <c r="N14" s="279"/>
      <c r="O14" s="4"/>
    </row>
    <row r="15" spans="1:15" ht="24" customHeight="1">
      <c r="A15" s="112"/>
      <c r="B15" s="113">
        <v>23</v>
      </c>
      <c r="C15" s="282">
        <v>224</v>
      </c>
      <c r="D15" s="320">
        <v>0</v>
      </c>
      <c r="E15" s="284">
        <v>2404</v>
      </c>
      <c r="F15" s="285">
        <v>0.8</v>
      </c>
      <c r="G15" s="284">
        <v>65063</v>
      </c>
      <c r="H15" s="285">
        <v>-0.6</v>
      </c>
      <c r="I15" s="284">
        <v>4918</v>
      </c>
      <c r="J15" s="285">
        <v>1.2</v>
      </c>
      <c r="K15" s="321">
        <v>27.1</v>
      </c>
      <c r="L15" s="322">
        <v>-0.3999999999999986</v>
      </c>
      <c r="M15" s="288">
        <v>13.2</v>
      </c>
      <c r="N15" s="285">
        <v>-0.3000000000000007</v>
      </c>
      <c r="O15" s="4"/>
    </row>
    <row r="16" spans="1:15" ht="24" customHeight="1">
      <c r="A16" s="4" t="s">
        <v>135</v>
      </c>
      <c r="B16" s="53" t="s">
        <v>136</v>
      </c>
      <c r="C16" s="289">
        <v>1</v>
      </c>
      <c r="D16" s="290">
        <v>0</v>
      </c>
      <c r="E16" s="291">
        <v>12</v>
      </c>
      <c r="F16" s="294" t="s">
        <v>67</v>
      </c>
      <c r="G16" s="291">
        <v>478</v>
      </c>
      <c r="H16" s="323">
        <v>0</v>
      </c>
      <c r="I16" s="291">
        <v>23</v>
      </c>
      <c r="J16" s="294" t="s">
        <v>67</v>
      </c>
      <c r="K16" s="324">
        <v>39.8</v>
      </c>
      <c r="L16" s="323">
        <v>0</v>
      </c>
      <c r="M16" s="294">
        <v>20.8</v>
      </c>
      <c r="N16" s="323">
        <v>0</v>
      </c>
      <c r="O16" s="4"/>
    </row>
    <row r="17" spans="1:15" ht="24" customHeight="1">
      <c r="A17" s="54" t="s">
        <v>137</v>
      </c>
      <c r="B17" s="53" t="s">
        <v>136</v>
      </c>
      <c r="C17" s="289">
        <v>216</v>
      </c>
      <c r="D17" s="325">
        <v>0</v>
      </c>
      <c r="E17" s="291">
        <v>2339</v>
      </c>
      <c r="F17" s="286">
        <v>0.8</v>
      </c>
      <c r="G17" s="291">
        <v>63058</v>
      </c>
      <c r="H17" s="286">
        <v>-0.6</v>
      </c>
      <c r="I17" s="291">
        <v>4791</v>
      </c>
      <c r="J17" s="286">
        <v>1.2</v>
      </c>
      <c r="K17" s="326">
        <v>27</v>
      </c>
      <c r="L17" s="327">
        <v>-0.3999999999999986</v>
      </c>
      <c r="M17" s="294">
        <v>13.2</v>
      </c>
      <c r="N17" s="286">
        <v>-0.20000000000000107</v>
      </c>
      <c r="O17" s="4"/>
    </row>
    <row r="18" spans="1:15" ht="24" customHeight="1">
      <c r="A18" s="34" t="s">
        <v>511</v>
      </c>
      <c r="B18" s="55" t="s">
        <v>136</v>
      </c>
      <c r="C18" s="296">
        <v>7</v>
      </c>
      <c r="D18" s="297">
        <v>0</v>
      </c>
      <c r="E18" s="298">
        <v>53</v>
      </c>
      <c r="F18" s="300">
        <v>1.9</v>
      </c>
      <c r="G18" s="298">
        <v>1527</v>
      </c>
      <c r="H18" s="300">
        <v>-1.4</v>
      </c>
      <c r="I18" s="298">
        <v>104</v>
      </c>
      <c r="J18" s="300">
        <v>2</v>
      </c>
      <c r="K18" s="328">
        <v>28.8</v>
      </c>
      <c r="L18" s="300">
        <v>-1</v>
      </c>
      <c r="M18" s="300">
        <v>14.7</v>
      </c>
      <c r="N18" s="300">
        <v>-0.5</v>
      </c>
      <c r="O18" s="4"/>
    </row>
    <row r="19" spans="1:14" ht="21.75" customHeight="1">
      <c r="A19" s="16"/>
      <c r="B19" s="145"/>
      <c r="C19" s="302"/>
      <c r="D19" s="304"/>
      <c r="E19" s="303"/>
      <c r="F19" s="304"/>
      <c r="G19" s="303"/>
      <c r="H19" s="304"/>
      <c r="I19" s="303"/>
      <c r="J19" s="304"/>
      <c r="K19" s="304"/>
      <c r="L19" s="304"/>
      <c r="M19" s="305"/>
      <c r="N19" s="304"/>
    </row>
    <row r="20" ht="23.25" customHeight="1">
      <c r="A20" s="150"/>
    </row>
    <row r="21" spans="1:15" ht="21" customHeight="1">
      <c r="A21" s="151" t="s">
        <v>512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279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199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280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281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258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1" customHeight="1">
      <c r="A29" s="4" t="s">
        <v>513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200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282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514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283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515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284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285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513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151" t="s">
        <v>201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0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4" t="s">
        <v>286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516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4" ht="17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ht="17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61" ht="14.25" customHeight="1"/>
    <row r="62" ht="23.25" customHeight="1">
      <c r="A62" s="19" t="s">
        <v>517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6:23" ht="13.5">
      <c r="P140" s="17"/>
      <c r="Q140" s="17"/>
      <c r="R140" s="17"/>
      <c r="S140" s="17"/>
      <c r="T140" s="17"/>
      <c r="U140" s="17"/>
      <c r="V140" s="17"/>
      <c r="W140" s="17"/>
    </row>
    <row r="141" spans="16:23" ht="13.5">
      <c r="P141" s="153"/>
      <c r="Q141" s="153"/>
      <c r="R141" s="154"/>
      <c r="S141" s="153"/>
      <c r="T141" s="154"/>
      <c r="U141" s="153"/>
      <c r="V141" s="153"/>
      <c r="W141" s="153"/>
    </row>
    <row r="142" spans="18:23" ht="13.5">
      <c r="R142" s="155"/>
      <c r="S142" s="156"/>
      <c r="T142" s="157" t="s">
        <v>68</v>
      </c>
      <c r="U142" s="158"/>
      <c r="V142" s="158"/>
      <c r="W142" s="158"/>
    </row>
    <row r="143" spans="16:23" ht="13.5">
      <c r="P143" s="19" t="s">
        <v>69</v>
      </c>
      <c r="R143" s="155" t="s">
        <v>70</v>
      </c>
      <c r="S143" s="155" t="s">
        <v>71</v>
      </c>
      <c r="T143" s="131"/>
      <c r="U143" s="156"/>
      <c r="V143" s="156"/>
      <c r="W143" s="156"/>
    </row>
    <row r="144" spans="18:23" ht="13.5">
      <c r="R144" s="155"/>
      <c r="S144" s="155" t="s">
        <v>72</v>
      </c>
      <c r="T144" s="564" t="s">
        <v>73</v>
      </c>
      <c r="U144" s="155" t="s">
        <v>74</v>
      </c>
      <c r="V144" s="564" t="s">
        <v>104</v>
      </c>
      <c r="W144" s="567" t="s">
        <v>75</v>
      </c>
    </row>
    <row r="145" spans="16:23" ht="13.5">
      <c r="P145" s="156"/>
      <c r="Q145" s="156"/>
      <c r="R145" s="131"/>
      <c r="S145" s="131" t="s">
        <v>76</v>
      </c>
      <c r="T145" s="565"/>
      <c r="U145" s="131" t="s">
        <v>77</v>
      </c>
      <c r="V145" s="566"/>
      <c r="W145" s="568"/>
    </row>
    <row r="146" spans="18:19" ht="13.5">
      <c r="R146" s="159" t="s">
        <v>78</v>
      </c>
      <c r="S146" s="160" t="s">
        <v>79</v>
      </c>
    </row>
    <row r="147" spans="16:23" ht="13.5">
      <c r="P147" s="19" t="s">
        <v>80</v>
      </c>
      <c r="Q147" s="58">
        <v>6</v>
      </c>
      <c r="R147" s="161" t="s">
        <v>81</v>
      </c>
      <c r="S147" s="162" t="s">
        <v>82</v>
      </c>
      <c r="T147" s="162" t="s">
        <v>83</v>
      </c>
      <c r="U147" s="162" t="s">
        <v>84</v>
      </c>
      <c r="V147" s="162" t="s">
        <v>85</v>
      </c>
      <c r="W147" s="162" t="s">
        <v>86</v>
      </c>
    </row>
    <row r="148" spans="17:23" ht="13.5">
      <c r="Q148" s="58"/>
      <c r="R148" s="163" t="s">
        <v>87</v>
      </c>
      <c r="S148" s="164" t="s">
        <v>88</v>
      </c>
      <c r="T148" s="164" t="s">
        <v>89</v>
      </c>
      <c r="U148" s="164" t="s">
        <v>90</v>
      </c>
      <c r="V148" s="164" t="s">
        <v>91</v>
      </c>
      <c r="W148" s="164" t="s">
        <v>92</v>
      </c>
    </row>
    <row r="149" spans="17:23" ht="13.5">
      <c r="Q149" s="58">
        <v>7</v>
      </c>
      <c r="R149" s="161" t="s">
        <v>93</v>
      </c>
      <c r="S149" s="162" t="s">
        <v>94</v>
      </c>
      <c r="T149" s="162" t="s">
        <v>95</v>
      </c>
      <c r="U149" s="162" t="s">
        <v>84</v>
      </c>
      <c r="V149" s="162" t="s">
        <v>96</v>
      </c>
      <c r="W149" s="162" t="s">
        <v>97</v>
      </c>
    </row>
    <row r="150" spans="17:23" ht="13.5">
      <c r="Q150" s="17"/>
      <c r="R150" s="163" t="s">
        <v>98</v>
      </c>
      <c r="S150" s="165" t="s">
        <v>99</v>
      </c>
      <c r="T150" s="165" t="s">
        <v>100</v>
      </c>
      <c r="U150" s="165" t="s">
        <v>90</v>
      </c>
      <c r="V150" s="165" t="s">
        <v>101</v>
      </c>
      <c r="W150" s="165" t="s">
        <v>102</v>
      </c>
    </row>
    <row r="151" spans="17:23" ht="13.5">
      <c r="Q151" s="18">
        <v>8</v>
      </c>
      <c r="R151" s="161" t="s">
        <v>479</v>
      </c>
      <c r="S151" s="152" t="s">
        <v>480</v>
      </c>
      <c r="T151" s="152" t="s">
        <v>481</v>
      </c>
      <c r="U151" s="152" t="s">
        <v>84</v>
      </c>
      <c r="V151" s="152" t="s">
        <v>482</v>
      </c>
      <c r="W151" s="152" t="s">
        <v>483</v>
      </c>
    </row>
    <row r="152" spans="17:23" ht="13.5">
      <c r="Q152" s="17"/>
      <c r="R152" s="163" t="s">
        <v>484</v>
      </c>
      <c r="S152" s="165" t="s">
        <v>485</v>
      </c>
      <c r="T152" s="165" t="s">
        <v>486</v>
      </c>
      <c r="U152" s="165" t="s">
        <v>90</v>
      </c>
      <c r="V152" s="165" t="s">
        <v>487</v>
      </c>
      <c r="W152" s="165" t="s">
        <v>488</v>
      </c>
    </row>
    <row r="153" spans="17:23" ht="13.5">
      <c r="Q153" s="58">
        <v>9</v>
      </c>
      <c r="R153" s="161" t="s">
        <v>489</v>
      </c>
      <c r="S153" s="162" t="s">
        <v>490</v>
      </c>
      <c r="T153" s="162" t="s">
        <v>491</v>
      </c>
      <c r="U153" s="162" t="s">
        <v>492</v>
      </c>
      <c r="V153" s="162" t="s">
        <v>493</v>
      </c>
      <c r="W153" s="162" t="s">
        <v>494</v>
      </c>
    </row>
    <row r="154" spans="17:23" ht="13.5">
      <c r="Q154" s="17"/>
      <c r="R154" s="163" t="s">
        <v>495</v>
      </c>
      <c r="S154" s="165" t="s">
        <v>496</v>
      </c>
      <c r="T154" s="165" t="s">
        <v>497</v>
      </c>
      <c r="U154" s="165" t="s">
        <v>498</v>
      </c>
      <c r="V154" s="165" t="s">
        <v>499</v>
      </c>
      <c r="W154" s="165" t="s">
        <v>500</v>
      </c>
    </row>
    <row r="155" spans="17:23" ht="13.5">
      <c r="Q155" s="18">
        <v>10</v>
      </c>
      <c r="R155" s="161" t="s">
        <v>501</v>
      </c>
      <c r="S155" s="152" t="s">
        <v>502</v>
      </c>
      <c r="T155" s="152" t="s">
        <v>503</v>
      </c>
      <c r="U155" s="152" t="s">
        <v>492</v>
      </c>
      <c r="V155" s="152" t="s">
        <v>504</v>
      </c>
      <c r="W155" s="152" t="s">
        <v>505</v>
      </c>
    </row>
    <row r="156" spans="16:23" ht="13.5">
      <c r="P156" s="156"/>
      <c r="Q156" s="156"/>
      <c r="R156" s="166" t="s">
        <v>506</v>
      </c>
      <c r="S156" s="167" t="s">
        <v>496</v>
      </c>
      <c r="T156" s="167" t="s">
        <v>507</v>
      </c>
      <c r="U156" s="167" t="s">
        <v>498</v>
      </c>
      <c r="V156" s="167" t="s">
        <v>508</v>
      </c>
      <c r="W156" s="168" t="s">
        <v>509</v>
      </c>
    </row>
  </sheetData>
  <sheetProtection/>
  <mergeCells count="13">
    <mergeCell ref="T144:T145"/>
    <mergeCell ref="V144:V145"/>
    <mergeCell ref="K4:L4"/>
    <mergeCell ref="M4:N4"/>
    <mergeCell ref="W144:W145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A63"/>
  <sheetViews>
    <sheetView showGridLines="0" zoomScalePageLayoutView="0" workbookViewId="0" topLeftCell="A19">
      <selection activeCell="L44" sqref="L44"/>
    </sheetView>
  </sheetViews>
  <sheetFormatPr defaultColWidth="9.00390625" defaultRowHeight="13.5"/>
  <cols>
    <col min="1" max="1" width="9.00390625" style="189" customWidth="1"/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86" customWidth="1"/>
    <col min="15" max="17" width="9.25390625" style="386" bestFit="1" customWidth="1"/>
    <col min="18" max="18" width="9.00390625" style="386" customWidth="1"/>
    <col min="19" max="20" width="9.25390625" style="386" bestFit="1" customWidth="1"/>
    <col min="21" max="21" width="9.25390625" style="0" bestFit="1" customWidth="1"/>
    <col min="24" max="24" width="8.75390625" style="0" customWidth="1"/>
    <col min="25" max="25" width="9.75390625" style="0" bestFit="1" customWidth="1"/>
  </cols>
  <sheetData>
    <row r="1" spans="1:27" ht="13.5">
      <c r="A1" s="377"/>
      <c r="B1" s="574" t="s">
        <v>368</v>
      </c>
      <c r="C1" s="575"/>
      <c r="D1" s="575"/>
      <c r="E1" s="575"/>
      <c r="F1" s="575"/>
      <c r="G1" s="575"/>
      <c r="H1" s="575"/>
      <c r="I1" s="575"/>
      <c r="J1" s="575"/>
      <c r="K1" s="575"/>
      <c r="O1" s="387"/>
      <c r="P1" s="387" t="s">
        <v>358</v>
      </c>
      <c r="Q1" s="387" t="s">
        <v>359</v>
      </c>
      <c r="R1" s="386" t="s">
        <v>369</v>
      </c>
      <c r="S1" s="386" t="s">
        <v>370</v>
      </c>
      <c r="T1" s="387"/>
      <c r="U1" s="189"/>
      <c r="V1" s="189"/>
      <c r="W1" s="189"/>
      <c r="X1" s="189"/>
      <c r="Y1" s="189"/>
      <c r="Z1" s="189"/>
      <c r="AA1" s="189"/>
    </row>
    <row r="2" spans="1:27" ht="13.5">
      <c r="A2" s="385"/>
      <c r="B2" s="381"/>
      <c r="O2" s="388">
        <v>30</v>
      </c>
      <c r="P2" s="389">
        <v>59316</v>
      </c>
      <c r="Q2" s="389">
        <v>57118</v>
      </c>
      <c r="R2" s="390">
        <v>29.1</v>
      </c>
      <c r="S2" s="390">
        <v>49.1</v>
      </c>
      <c r="T2" s="389"/>
      <c r="U2" s="189"/>
      <c r="V2" s="189"/>
      <c r="W2" s="189"/>
      <c r="X2" s="189"/>
      <c r="Y2" s="189"/>
      <c r="Z2" s="189"/>
      <c r="AA2" s="189"/>
    </row>
    <row r="3" spans="1:20" ht="13.5">
      <c r="A3" s="385"/>
      <c r="B3" s="381"/>
      <c r="O3" s="388">
        <v>35</v>
      </c>
      <c r="P3" s="389">
        <v>56059</v>
      </c>
      <c r="Q3" s="389">
        <v>53250</v>
      </c>
      <c r="R3" s="390">
        <v>28.4</v>
      </c>
      <c r="S3" s="390">
        <v>45.5</v>
      </c>
      <c r="T3" s="389"/>
    </row>
    <row r="4" spans="1:20" ht="13.5">
      <c r="A4" s="385"/>
      <c r="B4" s="381"/>
      <c r="O4" s="388">
        <v>40</v>
      </c>
      <c r="P4" s="389">
        <v>66409</v>
      </c>
      <c r="Q4" s="389">
        <v>64436</v>
      </c>
      <c r="R4" s="390">
        <v>26.3</v>
      </c>
      <c r="S4" s="390">
        <v>41.7</v>
      </c>
      <c r="T4" s="389"/>
    </row>
    <row r="5" spans="1:20" ht="13.5">
      <c r="A5" s="385"/>
      <c r="B5" s="381"/>
      <c r="O5" s="388">
        <v>45</v>
      </c>
      <c r="P5" s="389">
        <v>51600</v>
      </c>
      <c r="Q5" s="389">
        <v>49163</v>
      </c>
      <c r="R5" s="390">
        <v>21</v>
      </c>
      <c r="S5" s="390">
        <v>36.5</v>
      </c>
      <c r="T5" s="389"/>
    </row>
    <row r="6" spans="1:20" ht="13.5">
      <c r="A6" s="385"/>
      <c r="B6" s="381"/>
      <c r="O6" s="388">
        <v>50</v>
      </c>
      <c r="P6" s="389">
        <v>45729</v>
      </c>
      <c r="Q6" s="389">
        <v>43579</v>
      </c>
      <c r="R6" s="390">
        <v>20.5</v>
      </c>
      <c r="S6" s="390">
        <v>36.9</v>
      </c>
      <c r="T6" s="389"/>
    </row>
    <row r="7" spans="1:20" ht="13.5">
      <c r="A7" s="385"/>
      <c r="B7" s="381"/>
      <c r="O7" s="388">
        <v>55</v>
      </c>
      <c r="P7" s="389">
        <v>44242</v>
      </c>
      <c r="Q7" s="389">
        <v>42468</v>
      </c>
      <c r="R7" s="390">
        <v>19.7</v>
      </c>
      <c r="S7" s="390">
        <v>36.6</v>
      </c>
      <c r="T7" s="389"/>
    </row>
    <row r="8" spans="1:20" ht="13.5">
      <c r="A8" s="385"/>
      <c r="B8" s="381"/>
      <c r="O8" s="388">
        <v>60</v>
      </c>
      <c r="P8" s="389">
        <v>51088</v>
      </c>
      <c r="Q8" s="389">
        <v>48799</v>
      </c>
      <c r="R8" s="390">
        <v>20.4</v>
      </c>
      <c r="S8" s="390">
        <v>37.4</v>
      </c>
      <c r="T8" s="389"/>
    </row>
    <row r="9" spans="1:20" ht="13.5">
      <c r="A9" s="385"/>
      <c r="B9" s="381"/>
      <c r="O9" s="391" t="s">
        <v>362</v>
      </c>
      <c r="P9" s="389">
        <v>51900</v>
      </c>
      <c r="Q9" s="389">
        <v>49549</v>
      </c>
      <c r="R9" s="390">
        <v>19.6</v>
      </c>
      <c r="S9" s="390">
        <v>36</v>
      </c>
      <c r="T9" s="389"/>
    </row>
    <row r="10" spans="1:20" ht="13.5">
      <c r="A10" s="385"/>
      <c r="B10" s="381"/>
      <c r="O10" s="388">
        <v>2</v>
      </c>
      <c r="P10" s="389">
        <v>51299</v>
      </c>
      <c r="Q10" s="389">
        <v>48503</v>
      </c>
      <c r="R10" s="390">
        <v>18.5</v>
      </c>
      <c r="S10" s="390">
        <v>34.8</v>
      </c>
      <c r="T10" s="389"/>
    </row>
    <row r="11" spans="1:20" ht="13.5">
      <c r="A11" s="385"/>
      <c r="B11" s="381"/>
      <c r="O11" s="388">
        <v>3</v>
      </c>
      <c r="P11" s="389">
        <v>50915</v>
      </c>
      <c r="Q11" s="389">
        <v>48013</v>
      </c>
      <c r="R11" s="390">
        <v>18.1</v>
      </c>
      <c r="S11" s="390">
        <v>33.9</v>
      </c>
      <c r="T11" s="389"/>
    </row>
    <row r="12" spans="1:20" ht="13.5">
      <c r="A12" s="385"/>
      <c r="B12" s="381"/>
      <c r="O12" s="388">
        <v>4</v>
      </c>
      <c r="P12" s="389">
        <v>50328</v>
      </c>
      <c r="Q12" s="389">
        <v>47647</v>
      </c>
      <c r="R12" s="390">
        <v>17.9</v>
      </c>
      <c r="S12" s="390">
        <v>33.6</v>
      </c>
      <c r="T12" s="389"/>
    </row>
    <row r="13" spans="1:20" ht="13.5">
      <c r="A13" s="385"/>
      <c r="B13" s="381"/>
      <c r="O13" s="388">
        <v>5</v>
      </c>
      <c r="P13" s="389">
        <v>49436</v>
      </c>
      <c r="Q13" s="389">
        <v>46971</v>
      </c>
      <c r="R13" s="390">
        <v>17.7</v>
      </c>
      <c r="S13" s="390">
        <v>33.6</v>
      </c>
      <c r="T13" s="389"/>
    </row>
    <row r="14" spans="1:20" ht="13.5">
      <c r="A14" s="385"/>
      <c r="B14" s="381"/>
      <c r="O14" s="388">
        <v>6</v>
      </c>
      <c r="P14" s="389">
        <v>48167</v>
      </c>
      <c r="Q14" s="389">
        <v>46183</v>
      </c>
      <c r="R14" s="390">
        <v>17.4</v>
      </c>
      <c r="S14" s="390">
        <v>33.2</v>
      </c>
      <c r="T14" s="389"/>
    </row>
    <row r="15" spans="1:20" ht="13.5">
      <c r="A15" s="385"/>
      <c r="B15" s="381"/>
      <c r="O15" s="388">
        <v>7</v>
      </c>
      <c r="P15" s="389">
        <v>47632</v>
      </c>
      <c r="Q15" s="389">
        <v>45642</v>
      </c>
      <c r="R15" s="390">
        <v>17.1</v>
      </c>
      <c r="S15" s="390">
        <v>33</v>
      </c>
      <c r="T15" s="389"/>
    </row>
    <row r="16" spans="1:20" ht="13.5">
      <c r="A16" s="385"/>
      <c r="B16" s="381"/>
      <c r="O16" s="388">
        <v>8</v>
      </c>
      <c r="P16" s="389">
        <v>47062</v>
      </c>
      <c r="Q16" s="389">
        <v>45436</v>
      </c>
      <c r="R16" s="390">
        <v>16.9</v>
      </c>
      <c r="S16" s="390">
        <v>32.8</v>
      </c>
      <c r="T16" s="389"/>
    </row>
    <row r="17" spans="1:20" ht="13.5">
      <c r="A17" s="402"/>
      <c r="B17" s="381"/>
      <c r="O17" s="388">
        <v>9</v>
      </c>
      <c r="P17" s="389">
        <v>46618</v>
      </c>
      <c r="Q17" s="389">
        <v>44730</v>
      </c>
      <c r="R17" s="390">
        <v>16.8</v>
      </c>
      <c r="S17" s="390">
        <v>32.8</v>
      </c>
      <c r="T17" s="392"/>
    </row>
    <row r="18" spans="1:20" ht="13.5">
      <c r="A18" s="402"/>
      <c r="B18" s="381"/>
      <c r="O18" s="388">
        <v>10</v>
      </c>
      <c r="P18" s="389">
        <v>45268</v>
      </c>
      <c r="Q18" s="389">
        <v>43394</v>
      </c>
      <c r="R18" s="390">
        <v>16.6</v>
      </c>
      <c r="S18" s="390">
        <v>32.3</v>
      </c>
      <c r="T18" s="392"/>
    </row>
    <row r="19" spans="1:20" ht="13.5">
      <c r="A19" s="402"/>
      <c r="B19" s="381"/>
      <c r="O19" s="388">
        <v>11</v>
      </c>
      <c r="P19" s="389">
        <v>43939</v>
      </c>
      <c r="Q19" s="389">
        <v>41756</v>
      </c>
      <c r="R19" s="390">
        <v>16.2</v>
      </c>
      <c r="S19" s="390">
        <v>31.7</v>
      </c>
      <c r="T19" s="392"/>
    </row>
    <row r="20" spans="15:19" ht="13.5">
      <c r="O20" s="388">
        <v>12</v>
      </c>
      <c r="P20" s="389">
        <v>42382</v>
      </c>
      <c r="Q20" s="389">
        <v>40216</v>
      </c>
      <c r="R20" s="386">
        <v>15.9</v>
      </c>
      <c r="S20" s="390">
        <v>31.2</v>
      </c>
    </row>
    <row r="21" spans="15:19" ht="13.5">
      <c r="O21" s="388">
        <v>13</v>
      </c>
      <c r="P21" s="393">
        <v>40918</v>
      </c>
      <c r="Q21" s="393">
        <v>38706</v>
      </c>
      <c r="R21" s="394">
        <v>15.4</v>
      </c>
      <c r="S21" s="394">
        <v>30.7</v>
      </c>
    </row>
    <row r="22" spans="15:19" ht="13.5">
      <c r="O22" s="388">
        <v>14</v>
      </c>
      <c r="P22" s="389">
        <v>39240</v>
      </c>
      <c r="Q22" s="389">
        <v>37291</v>
      </c>
      <c r="R22" s="395">
        <v>14.8</v>
      </c>
      <c r="S22" s="395">
        <v>30.2</v>
      </c>
    </row>
    <row r="23" spans="15:19" ht="13.5">
      <c r="O23" s="388">
        <v>15</v>
      </c>
      <c r="P23" s="396">
        <v>37754</v>
      </c>
      <c r="Q23" s="396">
        <v>35648</v>
      </c>
      <c r="R23" s="395">
        <v>14.5</v>
      </c>
      <c r="S23" s="395">
        <v>29.9</v>
      </c>
    </row>
    <row r="24" spans="15:19" ht="13.5">
      <c r="O24" s="397">
        <v>16</v>
      </c>
      <c r="P24" s="396">
        <v>36560</v>
      </c>
      <c r="Q24" s="396">
        <v>34796</v>
      </c>
      <c r="R24" s="395">
        <v>14.2</v>
      </c>
      <c r="S24" s="395">
        <v>29.5</v>
      </c>
    </row>
    <row r="25" spans="14:19" ht="13.5">
      <c r="N25" s="397"/>
      <c r="O25" s="388">
        <v>17</v>
      </c>
      <c r="P25" s="396">
        <v>35758</v>
      </c>
      <c r="Q25" s="396">
        <v>34202</v>
      </c>
      <c r="R25" s="395">
        <v>14</v>
      </c>
      <c r="S25" s="395">
        <v>29.2</v>
      </c>
    </row>
    <row r="26" spans="15:19" ht="13.5">
      <c r="O26" s="388">
        <v>18</v>
      </c>
      <c r="P26" s="396">
        <v>34861</v>
      </c>
      <c r="Q26" s="396">
        <v>33538</v>
      </c>
      <c r="R26" s="395">
        <v>13.9</v>
      </c>
      <c r="S26" s="395">
        <v>29.1</v>
      </c>
    </row>
    <row r="27" spans="15:19" ht="13.5">
      <c r="O27" s="388">
        <v>19</v>
      </c>
      <c r="P27" s="396">
        <v>34528</v>
      </c>
      <c r="Q27" s="396">
        <v>33164</v>
      </c>
      <c r="R27" s="395">
        <v>13.8</v>
      </c>
      <c r="S27" s="395">
        <v>28.5</v>
      </c>
    </row>
    <row r="28" spans="15:19" ht="13.5">
      <c r="O28" s="397">
        <v>20</v>
      </c>
      <c r="P28" s="389">
        <v>33998</v>
      </c>
      <c r="Q28" s="389">
        <v>32634</v>
      </c>
      <c r="R28" s="386">
        <v>13.6</v>
      </c>
      <c r="S28" s="386">
        <v>27.7</v>
      </c>
    </row>
    <row r="29" spans="15:19" ht="13.5">
      <c r="O29" s="397">
        <v>21</v>
      </c>
      <c r="P29" s="389">
        <v>33901</v>
      </c>
      <c r="Q29" s="389">
        <v>32605</v>
      </c>
      <c r="R29" s="386">
        <v>13.6</v>
      </c>
      <c r="S29" s="386">
        <v>27.5</v>
      </c>
    </row>
    <row r="30" spans="15:19" ht="13.5">
      <c r="O30" s="397">
        <v>22</v>
      </c>
      <c r="P30" s="389">
        <v>33495</v>
      </c>
      <c r="Q30" s="389">
        <v>31985</v>
      </c>
      <c r="R30" s="386">
        <v>13.5</v>
      </c>
      <c r="S30" s="386">
        <v>27.5</v>
      </c>
    </row>
    <row r="31" spans="15:19" ht="13.5">
      <c r="O31" s="397">
        <v>23</v>
      </c>
      <c r="P31" s="389">
        <v>33368</v>
      </c>
      <c r="Q31" s="389">
        <v>31695</v>
      </c>
      <c r="R31" s="386">
        <v>13.2</v>
      </c>
      <c r="S31" s="386">
        <v>27.1</v>
      </c>
    </row>
    <row r="33" spans="3:18" ht="13.5">
      <c r="C33" s="576" t="s">
        <v>371</v>
      </c>
      <c r="D33" s="576"/>
      <c r="E33" s="576"/>
      <c r="F33" s="576"/>
      <c r="G33" s="576"/>
      <c r="H33" s="576"/>
      <c r="I33" s="576"/>
      <c r="J33" s="576"/>
      <c r="P33" s="386" t="s">
        <v>364</v>
      </c>
      <c r="Q33" s="386" t="s">
        <v>365</v>
      </c>
      <c r="R33" s="386" t="s">
        <v>366</v>
      </c>
    </row>
    <row r="34" spans="15:18" ht="13.5">
      <c r="O34" s="388">
        <v>30</v>
      </c>
      <c r="P34" s="389">
        <v>2439</v>
      </c>
      <c r="Q34" s="389">
        <v>4107</v>
      </c>
      <c r="R34" s="390">
        <v>236</v>
      </c>
    </row>
    <row r="35" spans="15:18" ht="13.5">
      <c r="O35" s="388">
        <v>35</v>
      </c>
      <c r="P35" s="389">
        <v>2492</v>
      </c>
      <c r="Q35" s="389">
        <v>3987</v>
      </c>
      <c r="R35" s="390">
        <v>242</v>
      </c>
    </row>
    <row r="36" spans="15:18" ht="13.5">
      <c r="O36" s="388">
        <v>40</v>
      </c>
      <c r="P36" s="389">
        <v>3137</v>
      </c>
      <c r="Q36" s="389">
        <v>4971</v>
      </c>
      <c r="R36" s="390">
        <v>236</v>
      </c>
    </row>
    <row r="37" spans="15:18" ht="13.5">
      <c r="O37" s="388">
        <v>45</v>
      </c>
      <c r="P37" s="389">
        <v>2761</v>
      </c>
      <c r="Q37" s="389">
        <v>4790</v>
      </c>
      <c r="R37" s="390">
        <v>217</v>
      </c>
    </row>
    <row r="38" spans="15:18" ht="13.5">
      <c r="O38" s="388">
        <v>50</v>
      </c>
      <c r="P38" s="389">
        <v>2417</v>
      </c>
      <c r="Q38" s="389">
        <v>4354</v>
      </c>
      <c r="R38" s="390">
        <v>206</v>
      </c>
    </row>
    <row r="39" spans="15:18" ht="13.5">
      <c r="O39" s="388">
        <v>55</v>
      </c>
      <c r="P39" s="389">
        <v>2366</v>
      </c>
      <c r="Q39" s="389">
        <v>4392</v>
      </c>
      <c r="R39" s="390">
        <v>212</v>
      </c>
    </row>
    <row r="40" spans="15:18" ht="13.5">
      <c r="O40" s="388">
        <v>60</v>
      </c>
      <c r="P40" s="389">
        <v>2671</v>
      </c>
      <c r="Q40" s="389">
        <v>4908</v>
      </c>
      <c r="R40" s="390">
        <v>221</v>
      </c>
    </row>
    <row r="41" spans="15:18" ht="13.5">
      <c r="O41" s="399" t="s">
        <v>367</v>
      </c>
      <c r="P41" s="389">
        <v>2816</v>
      </c>
      <c r="Q41" s="389">
        <v>5185</v>
      </c>
      <c r="R41" s="390">
        <v>221</v>
      </c>
    </row>
    <row r="42" spans="15:18" ht="13.5">
      <c r="O42" s="388">
        <v>2</v>
      </c>
      <c r="P42" s="389">
        <v>2864</v>
      </c>
      <c r="Q42" s="389">
        <v>5399</v>
      </c>
      <c r="R42" s="390">
        <v>226</v>
      </c>
    </row>
    <row r="43" spans="15:18" ht="13.5">
      <c r="O43" s="388">
        <v>3</v>
      </c>
      <c r="P43" s="389">
        <v>2920</v>
      </c>
      <c r="Q43" s="389">
        <v>5458</v>
      </c>
      <c r="R43" s="390">
        <v>228</v>
      </c>
    </row>
    <row r="44" spans="15:18" ht="13.5">
      <c r="O44" s="388">
        <v>4</v>
      </c>
      <c r="P44" s="389">
        <v>2912</v>
      </c>
      <c r="Q44" s="389">
        <v>5481</v>
      </c>
      <c r="R44" s="390">
        <v>231</v>
      </c>
    </row>
    <row r="45" spans="15:18" ht="13.5">
      <c r="O45" s="388">
        <v>5</v>
      </c>
      <c r="P45" s="389">
        <v>2873</v>
      </c>
      <c r="Q45" s="389">
        <v>5454</v>
      </c>
      <c r="R45" s="390">
        <v>231</v>
      </c>
    </row>
    <row r="46" spans="15:18" ht="13.5">
      <c r="O46" s="388">
        <v>6</v>
      </c>
      <c r="P46" s="389">
        <v>2838</v>
      </c>
      <c r="Q46" s="389">
        <v>5438</v>
      </c>
      <c r="R46" s="390">
        <v>232</v>
      </c>
    </row>
    <row r="47" spans="15:18" ht="13.5">
      <c r="O47" s="388">
        <v>7</v>
      </c>
      <c r="P47" s="389">
        <v>2826</v>
      </c>
      <c r="Q47" s="389">
        <v>5466</v>
      </c>
      <c r="R47" s="390">
        <v>233</v>
      </c>
    </row>
    <row r="48" spans="15:18" ht="13.5">
      <c r="O48" s="388">
        <v>8</v>
      </c>
      <c r="P48" s="389">
        <v>2816</v>
      </c>
      <c r="Q48" s="389">
        <v>5465</v>
      </c>
      <c r="R48" s="390">
        <v>234</v>
      </c>
    </row>
    <row r="49" spans="15:18" ht="13.5">
      <c r="O49" s="388">
        <v>9</v>
      </c>
      <c r="P49" s="389">
        <v>2789</v>
      </c>
      <c r="Q49" s="389">
        <v>5445</v>
      </c>
      <c r="R49" s="390">
        <v>233</v>
      </c>
    </row>
    <row r="50" spans="15:18" ht="13.5">
      <c r="O50" s="388">
        <v>10</v>
      </c>
      <c r="P50" s="389">
        <v>2744</v>
      </c>
      <c r="Q50" s="389">
        <v>5334</v>
      </c>
      <c r="R50" s="390">
        <v>233</v>
      </c>
    </row>
    <row r="51" spans="15:18" ht="13.5">
      <c r="O51" s="388">
        <v>11</v>
      </c>
      <c r="P51" s="389">
        <v>2703</v>
      </c>
      <c r="Q51" s="389">
        <v>5302</v>
      </c>
      <c r="R51" s="390">
        <v>233</v>
      </c>
    </row>
    <row r="52" spans="15:18" ht="13.5">
      <c r="O52" s="386">
        <v>12</v>
      </c>
      <c r="P52" s="389">
        <v>2648</v>
      </c>
      <c r="Q52" s="389">
        <v>5195</v>
      </c>
      <c r="R52" s="390">
        <v>232</v>
      </c>
    </row>
    <row r="53" spans="15:18" ht="13.5">
      <c r="O53" s="397">
        <v>13</v>
      </c>
      <c r="P53" s="389">
        <v>2591</v>
      </c>
      <c r="Q53" s="389">
        <v>5186</v>
      </c>
      <c r="R53" s="390">
        <v>232</v>
      </c>
    </row>
    <row r="54" spans="15:18" ht="13.5">
      <c r="O54" s="396">
        <v>14</v>
      </c>
      <c r="P54" s="389">
        <v>2535</v>
      </c>
      <c r="Q54" s="389">
        <v>5167</v>
      </c>
      <c r="R54" s="403">
        <v>233</v>
      </c>
    </row>
    <row r="55" spans="15:18" ht="13.5">
      <c r="O55" s="389">
        <v>15</v>
      </c>
      <c r="P55" s="389">
        <v>2452</v>
      </c>
      <c r="Q55" s="389">
        <v>5070</v>
      </c>
      <c r="R55" s="404">
        <v>232</v>
      </c>
    </row>
    <row r="56" spans="15:18" ht="13.5">
      <c r="O56" s="396">
        <v>16</v>
      </c>
      <c r="P56" s="396">
        <v>2419</v>
      </c>
      <c r="Q56" s="396">
        <v>5025</v>
      </c>
      <c r="R56" s="403">
        <v>232</v>
      </c>
    </row>
    <row r="57" spans="14:18" ht="13.5">
      <c r="N57" s="397"/>
      <c r="O57" s="389">
        <v>17</v>
      </c>
      <c r="P57" s="396">
        <v>2393</v>
      </c>
      <c r="Q57" s="396">
        <v>4989</v>
      </c>
      <c r="R57" s="403">
        <v>234</v>
      </c>
    </row>
    <row r="58" spans="15:18" ht="13.5">
      <c r="O58" s="389">
        <v>18</v>
      </c>
      <c r="P58" s="396">
        <v>2353</v>
      </c>
      <c r="Q58" s="396">
        <v>4904</v>
      </c>
      <c r="R58" s="403">
        <v>233</v>
      </c>
    </row>
    <row r="59" spans="15:18" ht="13.5">
      <c r="O59" s="389">
        <v>19</v>
      </c>
      <c r="P59" s="396">
        <v>2379</v>
      </c>
      <c r="Q59" s="396">
        <v>4888</v>
      </c>
      <c r="R59" s="403">
        <v>229</v>
      </c>
    </row>
    <row r="60" spans="15:18" ht="13.5">
      <c r="O60" s="396">
        <v>20</v>
      </c>
      <c r="P60" s="389">
        <v>2406</v>
      </c>
      <c r="Q60" s="389">
        <v>4888</v>
      </c>
      <c r="R60" s="405">
        <v>228</v>
      </c>
    </row>
    <row r="61" spans="15:18" ht="13.5">
      <c r="O61" s="396">
        <v>21</v>
      </c>
      <c r="P61" s="389">
        <v>2415</v>
      </c>
      <c r="Q61" s="389">
        <v>4900</v>
      </c>
      <c r="R61" s="405">
        <v>226</v>
      </c>
    </row>
    <row r="62" spans="15:18" ht="13.5">
      <c r="O62" s="396">
        <v>22</v>
      </c>
      <c r="P62" s="389">
        <v>2384</v>
      </c>
      <c r="Q62" s="389">
        <v>4860</v>
      </c>
      <c r="R62" s="405">
        <v>224</v>
      </c>
    </row>
    <row r="63" spans="15:18" ht="13.5">
      <c r="O63" s="396">
        <v>23</v>
      </c>
      <c r="P63" s="389">
        <v>2404</v>
      </c>
      <c r="Q63" s="389">
        <v>4918</v>
      </c>
      <c r="R63" s="405">
        <v>224</v>
      </c>
    </row>
  </sheetData>
  <sheetProtection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7"/>
  <sheetViews>
    <sheetView showGridLines="0" zoomScalePageLayoutView="0" workbookViewId="0" topLeftCell="A13">
      <selection activeCell="A1" sqref="A1"/>
    </sheetView>
  </sheetViews>
  <sheetFormatPr defaultColWidth="9.00390625" defaultRowHeight="13.5"/>
  <cols>
    <col min="1" max="1" width="13.625" style="19" customWidth="1"/>
    <col min="2" max="2" width="11.625" style="19" customWidth="1"/>
    <col min="3" max="10" width="10.625" style="19" customWidth="1"/>
    <col min="11" max="11" width="12.625" style="19" customWidth="1"/>
    <col min="12" max="17" width="9.00390625" style="19" customWidth="1"/>
    <col min="18" max="18" width="6.625" style="19" customWidth="1"/>
    <col min="19" max="19" width="4.125" style="19" customWidth="1"/>
    <col min="20" max="20" width="9.00390625" style="19" customWidth="1"/>
    <col min="21" max="21" width="8.75390625" style="19" customWidth="1"/>
    <col min="22" max="22" width="8.00390625" style="19" customWidth="1"/>
    <col min="23" max="23" width="6.625" style="19" customWidth="1"/>
    <col min="24" max="25" width="7.00390625" style="19" customWidth="1"/>
    <col min="26" max="16384" width="9.00390625" style="19" customWidth="1"/>
  </cols>
  <sheetData>
    <row r="1" ht="25.5" customHeight="1">
      <c r="A1" s="66" t="s">
        <v>114</v>
      </c>
    </row>
    <row r="2" ht="21" customHeight="1">
      <c r="A2" s="3"/>
    </row>
    <row r="3" spans="1:11" s="100" customFormat="1" ht="40.5" customHeight="1">
      <c r="A3" s="6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00" customFormat="1" ht="21.75" customHeight="1">
      <c r="A4" s="588" t="s">
        <v>115</v>
      </c>
      <c r="B4" s="170" t="s">
        <v>156</v>
      </c>
      <c r="C4" s="171"/>
      <c r="D4" s="171"/>
      <c r="E4" s="171"/>
      <c r="F4" s="192"/>
      <c r="G4" s="582" t="s">
        <v>181</v>
      </c>
      <c r="H4" s="579" t="s">
        <v>182</v>
      </c>
      <c r="I4" s="579" t="s">
        <v>157</v>
      </c>
      <c r="J4" s="585" t="s">
        <v>180</v>
      </c>
      <c r="K4" s="19"/>
    </row>
    <row r="5" spans="1:11" s="100" customFormat="1" ht="21.75" customHeight="1">
      <c r="A5" s="589"/>
      <c r="B5" s="172"/>
      <c r="C5" s="591" t="s">
        <v>158</v>
      </c>
      <c r="D5" s="592"/>
      <c r="E5" s="592"/>
      <c r="F5" s="593"/>
      <c r="G5" s="583"/>
      <c r="H5" s="580"/>
      <c r="I5" s="580"/>
      <c r="J5" s="586"/>
      <c r="K5" s="19"/>
    </row>
    <row r="6" spans="1:10" s="100" customFormat="1" ht="21.75" customHeight="1">
      <c r="A6" s="590"/>
      <c r="B6" s="173"/>
      <c r="C6" s="86" t="s">
        <v>159</v>
      </c>
      <c r="D6" s="87" t="s">
        <v>160</v>
      </c>
      <c r="E6" s="86" t="s">
        <v>104</v>
      </c>
      <c r="F6" s="88" t="s">
        <v>117</v>
      </c>
      <c r="G6" s="584"/>
      <c r="H6" s="581"/>
      <c r="I6" s="581"/>
      <c r="J6" s="587"/>
    </row>
    <row r="7" spans="1:10" s="100" customFormat="1" ht="21.75" customHeight="1">
      <c r="A7" s="22"/>
      <c r="B7" s="85" t="s">
        <v>116</v>
      </c>
      <c r="C7" s="85" t="s">
        <v>116</v>
      </c>
      <c r="D7" s="24" t="s">
        <v>116</v>
      </c>
      <c r="E7" s="23" t="s">
        <v>116</v>
      </c>
      <c r="F7" s="84" t="s">
        <v>116</v>
      </c>
      <c r="G7" s="57" t="s">
        <v>16</v>
      </c>
      <c r="H7" s="52" t="s">
        <v>16</v>
      </c>
      <c r="I7" s="89" t="s">
        <v>16</v>
      </c>
      <c r="J7" s="94" t="s">
        <v>16</v>
      </c>
    </row>
    <row r="8" spans="1:10" s="100" customFormat="1" ht="21.75" customHeight="1">
      <c r="A8" s="174" t="s">
        <v>263</v>
      </c>
      <c r="B8" s="175">
        <v>1462</v>
      </c>
      <c r="C8" s="175">
        <v>931</v>
      </c>
      <c r="D8" s="23">
        <v>6</v>
      </c>
      <c r="E8" s="108">
        <v>426</v>
      </c>
      <c r="F8" s="486">
        <v>99</v>
      </c>
      <c r="G8" s="176">
        <v>1</v>
      </c>
      <c r="H8" s="177">
        <v>1.1</v>
      </c>
      <c r="I8" s="178">
        <v>0.3</v>
      </c>
      <c r="J8" s="177">
        <v>0.4</v>
      </c>
    </row>
    <row r="9" spans="1:10" ht="21.75" customHeight="1">
      <c r="A9" s="193">
        <v>14</v>
      </c>
      <c r="B9" s="175">
        <v>1278</v>
      </c>
      <c r="C9" s="175">
        <v>747</v>
      </c>
      <c r="D9" s="23">
        <v>2</v>
      </c>
      <c r="E9" s="108">
        <v>452</v>
      </c>
      <c r="F9" s="486">
        <v>77</v>
      </c>
      <c r="G9" s="176">
        <v>0.9</v>
      </c>
      <c r="H9" s="177">
        <v>0.9</v>
      </c>
      <c r="I9" s="178">
        <v>0.3</v>
      </c>
      <c r="J9" s="177">
        <v>0.4</v>
      </c>
    </row>
    <row r="10" spans="1:10" ht="21.75" customHeight="1">
      <c r="A10" s="174">
        <v>15</v>
      </c>
      <c r="B10" s="175">
        <v>1088</v>
      </c>
      <c r="C10" s="175">
        <v>593</v>
      </c>
      <c r="D10" s="23">
        <v>1</v>
      </c>
      <c r="E10" s="108">
        <v>397</v>
      </c>
      <c r="F10" s="486">
        <v>97</v>
      </c>
      <c r="G10" s="176">
        <v>0.8</v>
      </c>
      <c r="H10" s="177">
        <v>0.9</v>
      </c>
      <c r="I10" s="178">
        <v>0.3</v>
      </c>
      <c r="J10" s="177">
        <v>0.3</v>
      </c>
    </row>
    <row r="11" spans="1:10" ht="21.75" customHeight="1">
      <c r="A11" s="193">
        <v>16</v>
      </c>
      <c r="B11" s="175">
        <v>1004</v>
      </c>
      <c r="C11" s="175">
        <v>518</v>
      </c>
      <c r="D11" s="487">
        <v>0</v>
      </c>
      <c r="E11" s="108">
        <v>397</v>
      </c>
      <c r="F11" s="486">
        <v>89</v>
      </c>
      <c r="G11" s="176">
        <v>0.7</v>
      </c>
      <c r="H11" s="177">
        <v>0.8</v>
      </c>
      <c r="I11" s="178">
        <v>0.3</v>
      </c>
      <c r="J11" s="177">
        <v>0.3</v>
      </c>
    </row>
    <row r="12" spans="1:10" ht="21.75" customHeight="1">
      <c r="A12" s="174">
        <v>17</v>
      </c>
      <c r="B12" s="175">
        <v>1089</v>
      </c>
      <c r="C12" s="175">
        <v>575</v>
      </c>
      <c r="D12" s="108">
        <v>1</v>
      </c>
      <c r="E12" s="108">
        <v>422</v>
      </c>
      <c r="F12" s="486">
        <v>91</v>
      </c>
      <c r="G12" s="176">
        <v>0.8</v>
      </c>
      <c r="H12" s="177">
        <v>0.8</v>
      </c>
      <c r="I12" s="178">
        <v>0.3</v>
      </c>
      <c r="J12" s="177">
        <v>0.3</v>
      </c>
    </row>
    <row r="13" spans="1:10" ht="21.75" customHeight="1">
      <c r="A13" s="193">
        <v>18</v>
      </c>
      <c r="B13" s="175">
        <v>1089</v>
      </c>
      <c r="C13" s="175">
        <v>622</v>
      </c>
      <c r="D13" s="108">
        <v>2</v>
      </c>
      <c r="E13" s="108">
        <v>417</v>
      </c>
      <c r="F13" s="486">
        <v>48</v>
      </c>
      <c r="G13" s="176">
        <v>0.8</v>
      </c>
      <c r="H13" s="177">
        <v>0.9</v>
      </c>
      <c r="I13" s="178">
        <v>0.3</v>
      </c>
      <c r="J13" s="177">
        <v>0.3</v>
      </c>
    </row>
    <row r="14" spans="1:10" ht="21.75" customHeight="1">
      <c r="A14" s="174">
        <v>19</v>
      </c>
      <c r="B14" s="175">
        <v>1027</v>
      </c>
      <c r="C14" s="175">
        <v>513</v>
      </c>
      <c r="D14" s="488">
        <v>0</v>
      </c>
      <c r="E14" s="108">
        <v>450</v>
      </c>
      <c r="F14" s="486">
        <v>64</v>
      </c>
      <c r="G14" s="176">
        <v>0.8</v>
      </c>
      <c r="H14" s="177">
        <v>0.8</v>
      </c>
      <c r="I14" s="178">
        <v>0.3</v>
      </c>
      <c r="J14" s="177">
        <v>0.3</v>
      </c>
    </row>
    <row r="15" spans="1:10" s="17" customFormat="1" ht="21.75" customHeight="1">
      <c r="A15" s="193">
        <v>20</v>
      </c>
      <c r="B15" s="175">
        <v>925</v>
      </c>
      <c r="C15" s="175">
        <v>399</v>
      </c>
      <c r="D15" s="488">
        <v>0</v>
      </c>
      <c r="E15" s="108">
        <v>439</v>
      </c>
      <c r="F15" s="486">
        <v>87</v>
      </c>
      <c r="G15" s="176">
        <v>0.7</v>
      </c>
      <c r="H15" s="177">
        <v>0.8</v>
      </c>
      <c r="I15" s="178">
        <v>0.3</v>
      </c>
      <c r="J15" s="177">
        <v>0.3</v>
      </c>
    </row>
    <row r="16" spans="1:10" ht="21.75" customHeight="1">
      <c r="A16" s="174">
        <v>21</v>
      </c>
      <c r="B16" s="175">
        <v>815</v>
      </c>
      <c r="C16" s="175">
        <v>342</v>
      </c>
      <c r="D16" s="23">
        <v>1</v>
      </c>
      <c r="E16" s="108">
        <v>400</v>
      </c>
      <c r="F16" s="486">
        <v>72</v>
      </c>
      <c r="G16" s="176">
        <v>0.6</v>
      </c>
      <c r="H16" s="177">
        <v>0.7</v>
      </c>
      <c r="I16" s="178">
        <v>0.3</v>
      </c>
      <c r="J16" s="177">
        <v>0.3</v>
      </c>
    </row>
    <row r="17" spans="1:10" s="58" customFormat="1" ht="21.75" customHeight="1">
      <c r="A17" s="194">
        <v>22</v>
      </c>
      <c r="B17" s="179">
        <v>897</v>
      </c>
      <c r="C17" s="489">
        <v>372</v>
      </c>
      <c r="D17" s="244">
        <v>0</v>
      </c>
      <c r="E17" s="119">
        <v>417</v>
      </c>
      <c r="F17" s="490">
        <v>108</v>
      </c>
      <c r="G17" s="180">
        <v>0.7</v>
      </c>
      <c r="H17" s="181">
        <v>0.8</v>
      </c>
      <c r="I17" s="182">
        <v>0.3</v>
      </c>
      <c r="J17" s="181">
        <v>0.3</v>
      </c>
    </row>
    <row r="18" spans="1:11" ht="21.75" customHeight="1">
      <c r="A18" s="65" t="s">
        <v>262</v>
      </c>
      <c r="B18" s="145"/>
      <c r="C18" s="146"/>
      <c r="D18" s="148"/>
      <c r="E18" s="21"/>
      <c r="F18" s="148"/>
      <c r="G18" s="21"/>
      <c r="H18" s="148"/>
      <c r="I18" s="148"/>
      <c r="J18" s="21"/>
      <c r="K18" s="148"/>
    </row>
    <row r="19" ht="21.75" customHeight="1">
      <c r="A19" s="65"/>
    </row>
    <row r="20" ht="21.75" customHeight="1">
      <c r="A20" s="16"/>
    </row>
    <row r="21" spans="1:6" ht="21.75" customHeight="1">
      <c r="A21" s="151" t="s">
        <v>202</v>
      </c>
      <c r="B21" s="4"/>
      <c r="C21" s="54"/>
      <c r="F21" s="4"/>
    </row>
    <row r="22" spans="1:10" ht="21.75" customHeight="1">
      <c r="A22" s="578" t="s">
        <v>287</v>
      </c>
      <c r="B22" s="578"/>
      <c r="C22" s="578"/>
      <c r="D22" s="578"/>
      <c r="E22" s="578"/>
      <c r="F22" s="578"/>
      <c r="G22" s="578"/>
      <c r="H22" s="578"/>
      <c r="I22" s="578"/>
      <c r="J22" s="578"/>
    </row>
    <row r="23" spans="1:10" ht="21.75" customHeight="1">
      <c r="A23" s="578" t="s">
        <v>349</v>
      </c>
      <c r="B23" s="578"/>
      <c r="C23" s="578"/>
      <c r="D23" s="578"/>
      <c r="E23" s="578"/>
      <c r="F23" s="578"/>
      <c r="G23" s="578"/>
      <c r="H23" s="578"/>
      <c r="I23" s="578"/>
      <c r="J23" s="578"/>
    </row>
    <row r="24" spans="1:10" ht="21.75" customHeight="1">
      <c r="A24" s="54" t="s">
        <v>289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6" ht="21.75" customHeight="1">
      <c r="A25" s="4" t="s">
        <v>350</v>
      </c>
      <c r="B25" s="4"/>
      <c r="C25" s="4"/>
      <c r="D25" s="4"/>
      <c r="E25" s="4"/>
      <c r="F25" s="4"/>
    </row>
    <row r="26" s="4" customFormat="1" ht="21.75" customHeight="1">
      <c r="A26" s="4" t="s">
        <v>253</v>
      </c>
    </row>
    <row r="27" spans="1:2" s="4" customFormat="1" ht="21.75" customHeight="1">
      <c r="A27" s="4" t="s">
        <v>288</v>
      </c>
      <c r="B27" s="19"/>
    </row>
    <row r="28" spans="1:11" ht="21.75" customHeight="1">
      <c r="A28" s="4" t="s">
        <v>3</v>
      </c>
      <c r="G28" s="4"/>
      <c r="H28" s="4"/>
      <c r="I28" s="4"/>
      <c r="J28" s="4"/>
      <c r="K28" s="4"/>
    </row>
    <row r="29" spans="1:11" ht="12" customHeight="1">
      <c r="A29" s="4"/>
      <c r="G29" s="4"/>
      <c r="H29" s="4"/>
      <c r="I29" s="4"/>
      <c r="J29" s="4"/>
      <c r="K29" s="4"/>
    </row>
    <row r="30" spans="1:10" ht="21.75" customHeight="1">
      <c r="A30" s="577" t="s">
        <v>255</v>
      </c>
      <c r="B30" s="577"/>
      <c r="C30" s="577"/>
      <c r="D30" s="577"/>
      <c r="E30" s="577"/>
      <c r="F30" s="577"/>
      <c r="G30" s="577"/>
      <c r="H30" s="577"/>
      <c r="I30" s="577"/>
      <c r="J30" s="577"/>
    </row>
    <row r="31" spans="1:11" ht="21.75" customHeight="1">
      <c r="A31" s="4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1.75" customHeight="1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1.75" customHeight="1">
      <c r="A33" s="4" t="s">
        <v>21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1.75" customHeight="1">
      <c r="A35" s="4" t="s">
        <v>20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1.75" customHeight="1">
      <c r="A36" s="4" t="s">
        <v>21</v>
      </c>
      <c r="B36" s="4"/>
      <c r="C36" s="4"/>
      <c r="E36" s="4" t="s">
        <v>21</v>
      </c>
      <c r="F36" s="4"/>
      <c r="G36" s="4"/>
      <c r="H36" s="4"/>
      <c r="I36" s="4"/>
      <c r="J36" s="4"/>
      <c r="K36" s="4"/>
    </row>
    <row r="37" spans="1:11" ht="21.75" customHeight="1">
      <c r="A37" s="104" t="s">
        <v>21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1.75" customHeight="1">
      <c r="A38" s="4" t="s">
        <v>21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1.75" customHeight="1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1.75" customHeight="1">
      <c r="A40" s="4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1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1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21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21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1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1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1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1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1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ht="17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9" ht="14.25" customHeight="1"/>
    <row r="60" ht="23.25" customHeight="1">
      <c r="A60" s="19" t="s">
        <v>21</v>
      </c>
    </row>
    <row r="62" spans="1:6" ht="13.5">
      <c r="A62" s="480"/>
      <c r="B62" s="480"/>
      <c r="C62" s="480"/>
      <c r="D62" s="480"/>
      <c r="E62" s="480"/>
      <c r="F62" s="480"/>
    </row>
    <row r="63" spans="1:6" ht="13.5">
      <c r="A63" s="480"/>
      <c r="B63" s="480"/>
      <c r="C63" s="480"/>
      <c r="D63" s="480"/>
      <c r="E63" s="480"/>
      <c r="F63" s="480"/>
    </row>
    <row r="64" spans="1:6" ht="19.5" customHeight="1">
      <c r="A64" s="480"/>
      <c r="B64" s="480"/>
      <c r="C64" s="480"/>
      <c r="D64" s="480"/>
      <c r="E64" s="480"/>
      <c r="F64" s="480"/>
    </row>
    <row r="65" spans="1:6" ht="15.75" customHeight="1">
      <c r="A65" s="480"/>
      <c r="B65" s="480"/>
      <c r="C65" s="480"/>
      <c r="D65" s="480"/>
      <c r="E65" s="480"/>
      <c r="F65" s="480"/>
    </row>
    <row r="66" spans="1:6" ht="15.75" customHeight="1">
      <c r="A66" s="480"/>
      <c r="B66" s="480"/>
      <c r="C66" s="480"/>
      <c r="D66" s="480"/>
      <c r="E66" s="480"/>
      <c r="F66" s="480"/>
    </row>
    <row r="67" spans="1:6" ht="15.75" customHeight="1">
      <c r="A67" s="480"/>
      <c r="B67" s="480"/>
      <c r="C67" s="480"/>
      <c r="D67" s="480"/>
      <c r="E67" s="480"/>
      <c r="F67" s="480"/>
    </row>
    <row r="68" spans="1:6" ht="15.75" customHeight="1">
      <c r="A68" s="480"/>
      <c r="B68" s="480"/>
      <c r="C68" s="480"/>
      <c r="D68" s="480"/>
      <c r="E68" s="480"/>
      <c r="F68" s="480"/>
    </row>
    <row r="69" spans="1:6" ht="15.75" customHeight="1">
      <c r="A69" s="480"/>
      <c r="B69" s="480"/>
      <c r="C69" s="480"/>
      <c r="D69" s="480"/>
      <c r="E69" s="480"/>
      <c r="F69" s="480"/>
    </row>
    <row r="70" spans="1:6" ht="24" customHeight="1">
      <c r="A70" s="480"/>
      <c r="B70" s="480"/>
      <c r="C70" s="480"/>
      <c r="D70" s="480"/>
      <c r="E70" s="480"/>
      <c r="F70" s="480"/>
    </row>
    <row r="71" spans="1:6" ht="18" customHeight="1">
      <c r="A71" s="480"/>
      <c r="B71" s="480"/>
      <c r="C71" s="480"/>
      <c r="D71" s="480"/>
      <c r="E71" s="480"/>
      <c r="F71" s="480"/>
    </row>
    <row r="72" spans="1:6" ht="15.75" customHeight="1">
      <c r="A72" s="480"/>
      <c r="B72" s="480"/>
      <c r="C72" s="480"/>
      <c r="D72" s="480"/>
      <c r="E72" s="480"/>
      <c r="F72" s="480"/>
    </row>
    <row r="73" spans="1:6" ht="15.75" customHeight="1">
      <c r="A73" s="480"/>
      <c r="B73" s="480"/>
      <c r="C73" s="480"/>
      <c r="D73" s="480"/>
      <c r="E73" s="480"/>
      <c r="F73" s="480"/>
    </row>
    <row r="74" spans="1:6" ht="15.75" customHeight="1">
      <c r="A74" s="480"/>
      <c r="B74" s="480"/>
      <c r="C74" s="480"/>
      <c r="D74" s="480"/>
      <c r="E74" s="480"/>
      <c r="F74" s="480"/>
    </row>
    <row r="75" spans="1:6" ht="15.75" customHeight="1">
      <c r="A75" s="480"/>
      <c r="B75" s="480"/>
      <c r="C75" s="480"/>
      <c r="D75" s="480"/>
      <c r="E75" s="480"/>
      <c r="F75" s="480"/>
    </row>
    <row r="76" spans="1:6" ht="15.75" customHeight="1">
      <c r="A76" s="480"/>
      <c r="B76" s="480"/>
      <c r="C76" s="480"/>
      <c r="D76" s="480"/>
      <c r="E76" s="480"/>
      <c r="F76" s="480"/>
    </row>
    <row r="77" spans="1:6" ht="15.75" customHeight="1">
      <c r="A77" s="480"/>
      <c r="B77" s="480"/>
      <c r="C77" s="480"/>
      <c r="D77" s="480"/>
      <c r="E77" s="480"/>
      <c r="F77" s="480"/>
    </row>
    <row r="78" spans="1:6" ht="15.75" customHeight="1">
      <c r="A78" s="480"/>
      <c r="B78" s="480"/>
      <c r="C78" s="480"/>
      <c r="D78" s="480"/>
      <c r="E78" s="480"/>
      <c r="F78" s="480"/>
    </row>
    <row r="79" spans="1:6" ht="15.75" customHeight="1">
      <c r="A79" s="480"/>
      <c r="B79" s="480"/>
      <c r="C79" s="480"/>
      <c r="D79" s="480"/>
      <c r="E79" s="480"/>
      <c r="F79" s="480"/>
    </row>
    <row r="80" spans="1:6" ht="13.5">
      <c r="A80" s="480"/>
      <c r="B80" s="480"/>
      <c r="C80" s="480"/>
      <c r="D80" s="480"/>
      <c r="E80" s="480"/>
      <c r="F80" s="480"/>
    </row>
    <row r="81" spans="1:6" ht="13.5">
      <c r="A81" s="480"/>
      <c r="B81" s="480"/>
      <c r="C81" s="480"/>
      <c r="D81" s="480"/>
      <c r="E81" s="480"/>
      <c r="F81" s="480"/>
    </row>
    <row r="82" spans="1:6" ht="13.5">
      <c r="A82" s="480"/>
      <c r="B82" s="480"/>
      <c r="C82" s="480"/>
      <c r="D82" s="480"/>
      <c r="E82" s="480"/>
      <c r="F82" s="480"/>
    </row>
    <row r="135" spans="17:26" ht="13.5"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</row>
    <row r="136" spans="17:26" ht="13.5"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</row>
    <row r="137" spans="17:26" ht="13.5"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</row>
    <row r="138" spans="17:26" ht="13.5"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</row>
    <row r="139" spans="17:26" ht="13.5"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</row>
    <row r="140" spans="17:26" ht="13.5"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</row>
    <row r="141" spans="17:26" ht="13.5"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</row>
    <row r="142" spans="17:26" ht="13.5"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</row>
    <row r="143" spans="17:26" ht="13.5"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</row>
    <row r="144" spans="17:26" ht="13.5"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</row>
    <row r="145" spans="17:26" ht="13.5"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</row>
    <row r="146" spans="17:26" ht="13.5"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</row>
    <row r="147" spans="17:26" ht="13.5"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</row>
    <row r="148" spans="17:26" ht="13.5"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</row>
    <row r="149" spans="17:26" ht="13.5"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</row>
    <row r="150" spans="17:26" ht="13.5"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</row>
    <row r="151" spans="17:26" ht="13.5"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</row>
    <row r="152" spans="17:26" ht="13.5"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</row>
    <row r="153" spans="17:26" ht="13.5"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</row>
    <row r="154" spans="17:26" ht="13.5"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</row>
    <row r="155" spans="17:26" ht="13.5"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</row>
    <row r="156" spans="17:26" ht="13.5"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</row>
    <row r="157" spans="17:26" ht="13.5"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</row>
  </sheetData>
  <sheetProtection/>
  <mergeCells count="9">
    <mergeCell ref="A30:J30"/>
    <mergeCell ref="A23:J23"/>
    <mergeCell ref="A22:J22"/>
    <mergeCell ref="H4:H6"/>
    <mergeCell ref="G4:G6"/>
    <mergeCell ref="J4:J6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491" customWidth="1"/>
    <col min="2" max="2" width="11.625" style="491" customWidth="1"/>
    <col min="3" max="10" width="10.625" style="491" customWidth="1"/>
    <col min="11" max="14" width="9.00390625" style="491" customWidth="1"/>
    <col min="15" max="15" width="6.625" style="491" customWidth="1"/>
    <col min="16" max="16" width="4.125" style="491" customWidth="1"/>
    <col min="17" max="17" width="9.00390625" style="491" customWidth="1"/>
    <col min="18" max="18" width="8.75390625" style="491" customWidth="1"/>
    <col min="19" max="19" width="8.00390625" style="491" customWidth="1"/>
    <col min="20" max="20" width="6.625" style="491" customWidth="1"/>
    <col min="21" max="22" width="7.00390625" style="491" customWidth="1"/>
    <col min="23" max="16384" width="9.00390625" style="491" customWidth="1"/>
  </cols>
  <sheetData>
    <row r="1" ht="25.5" customHeight="1">
      <c r="A1" s="491" t="s">
        <v>21</v>
      </c>
    </row>
    <row r="2" ht="21" customHeight="1">
      <c r="A2" s="492" t="s">
        <v>20</v>
      </c>
    </row>
    <row r="3" spans="1:8" s="493" customFormat="1" ht="40.5" customHeight="1">
      <c r="A3" s="594" t="s">
        <v>183</v>
      </c>
      <c r="B3" s="594"/>
      <c r="C3" s="594"/>
      <c r="D3" s="594"/>
      <c r="E3" s="594"/>
      <c r="F3" s="594"/>
      <c r="G3" s="594"/>
      <c r="H3" s="594"/>
    </row>
    <row r="4" spans="1:10" s="493" customFormat="1" ht="21.75" customHeight="1">
      <c r="A4" s="600" t="s">
        <v>115</v>
      </c>
      <c r="B4" s="494" t="s">
        <v>156</v>
      </c>
      <c r="C4" s="495"/>
      <c r="D4" s="495"/>
      <c r="E4" s="495"/>
      <c r="F4" s="495"/>
      <c r="G4" s="603" t="s">
        <v>193</v>
      </c>
      <c r="H4" s="606" t="s">
        <v>194</v>
      </c>
      <c r="I4" s="609" t="s">
        <v>191</v>
      </c>
      <c r="J4" s="606" t="s">
        <v>195</v>
      </c>
    </row>
    <row r="5" spans="1:10" s="493" customFormat="1" ht="21.75" customHeight="1">
      <c r="A5" s="601"/>
      <c r="B5" s="497"/>
      <c r="C5" s="612" t="s">
        <v>158</v>
      </c>
      <c r="D5" s="613"/>
      <c r="E5" s="613"/>
      <c r="F5" s="614"/>
      <c r="G5" s="604"/>
      <c r="H5" s="607"/>
      <c r="I5" s="610"/>
      <c r="J5" s="607"/>
    </row>
    <row r="6" spans="1:10" s="493" customFormat="1" ht="21.75" customHeight="1">
      <c r="A6" s="602"/>
      <c r="B6" s="489"/>
      <c r="C6" s="498" t="s">
        <v>159</v>
      </c>
      <c r="D6" s="499" t="s">
        <v>160</v>
      </c>
      <c r="E6" s="498" t="s">
        <v>104</v>
      </c>
      <c r="F6" s="500" t="s">
        <v>117</v>
      </c>
      <c r="G6" s="605"/>
      <c r="H6" s="608"/>
      <c r="I6" s="611"/>
      <c r="J6" s="608"/>
    </row>
    <row r="7" spans="1:10" s="493" customFormat="1" ht="21.75" customHeight="1">
      <c r="A7" s="496"/>
      <c r="B7" s="501" t="s">
        <v>116</v>
      </c>
      <c r="C7" s="501" t="s">
        <v>116</v>
      </c>
      <c r="D7" s="502" t="s">
        <v>116</v>
      </c>
      <c r="E7" s="503" t="s">
        <v>116</v>
      </c>
      <c r="F7" s="503" t="s">
        <v>116</v>
      </c>
      <c r="G7" s="504" t="s">
        <v>16</v>
      </c>
      <c r="H7" s="505" t="s">
        <v>16</v>
      </c>
      <c r="I7" s="506" t="s">
        <v>16</v>
      </c>
      <c r="J7" s="505" t="s">
        <v>16</v>
      </c>
    </row>
    <row r="8" spans="1:10" s="493" customFormat="1" ht="21.75" customHeight="1">
      <c r="A8" s="507" t="s">
        <v>263</v>
      </c>
      <c r="B8" s="508">
        <v>3048</v>
      </c>
      <c r="C8" s="508">
        <v>696</v>
      </c>
      <c r="D8" s="503">
        <v>1</v>
      </c>
      <c r="E8" s="241">
        <v>2262</v>
      </c>
      <c r="F8" s="241">
        <v>89</v>
      </c>
      <c r="G8" s="509">
        <v>3.8</v>
      </c>
      <c r="H8" s="375">
        <v>3.7</v>
      </c>
      <c r="I8" s="510">
        <v>2.8</v>
      </c>
      <c r="J8" s="376">
        <v>2.8</v>
      </c>
    </row>
    <row r="9" spans="1:10" ht="21.75" customHeight="1">
      <c r="A9" s="507">
        <v>14</v>
      </c>
      <c r="B9" s="508">
        <v>2787</v>
      </c>
      <c r="C9" s="508">
        <v>644</v>
      </c>
      <c r="D9" s="503">
        <v>1</v>
      </c>
      <c r="E9" s="241">
        <v>2068</v>
      </c>
      <c r="F9" s="241">
        <v>74</v>
      </c>
      <c r="G9" s="509">
        <v>3.6</v>
      </c>
      <c r="H9" s="375">
        <v>3.5</v>
      </c>
      <c r="I9" s="510">
        <v>2.7</v>
      </c>
      <c r="J9" s="376">
        <v>2.7</v>
      </c>
    </row>
    <row r="10" spans="1:10" ht="21.75" customHeight="1">
      <c r="A10" s="507">
        <v>15</v>
      </c>
      <c r="B10" s="508">
        <v>2649</v>
      </c>
      <c r="C10" s="508">
        <v>560</v>
      </c>
      <c r="D10" s="550">
        <v>0</v>
      </c>
      <c r="E10" s="241">
        <v>2015</v>
      </c>
      <c r="F10" s="241">
        <v>74</v>
      </c>
      <c r="G10" s="509">
        <v>3.6</v>
      </c>
      <c r="H10" s="375">
        <v>3.5</v>
      </c>
      <c r="I10" s="510">
        <v>2.7</v>
      </c>
      <c r="J10" s="376">
        <v>2.7</v>
      </c>
    </row>
    <row r="11" spans="1:10" ht="21.75" customHeight="1">
      <c r="A11" s="507">
        <v>16</v>
      </c>
      <c r="B11" s="508">
        <v>2474</v>
      </c>
      <c r="C11" s="508">
        <v>403</v>
      </c>
      <c r="D11" s="503">
        <v>1</v>
      </c>
      <c r="E11" s="241">
        <v>2015</v>
      </c>
      <c r="F11" s="241">
        <v>55</v>
      </c>
      <c r="G11" s="509">
        <v>3.5</v>
      </c>
      <c r="H11" s="375">
        <v>3.5</v>
      </c>
      <c r="I11" s="510">
        <v>2.8</v>
      </c>
      <c r="J11" s="376">
        <v>2.7</v>
      </c>
    </row>
    <row r="12" spans="1:10" ht="21.75" customHeight="1">
      <c r="A12" s="507">
        <v>17</v>
      </c>
      <c r="B12" s="508">
        <v>2469</v>
      </c>
      <c r="C12" s="508">
        <v>450</v>
      </c>
      <c r="D12" s="550">
        <v>0</v>
      </c>
      <c r="E12" s="241">
        <v>1938</v>
      </c>
      <c r="F12" s="241">
        <v>81</v>
      </c>
      <c r="G12" s="509">
        <v>3.5</v>
      </c>
      <c r="H12" s="375">
        <v>3.5</v>
      </c>
      <c r="I12" s="510">
        <v>2.8</v>
      </c>
      <c r="J12" s="376">
        <v>2.7</v>
      </c>
    </row>
    <row r="13" spans="1:10" ht="21.75" customHeight="1">
      <c r="A13" s="507">
        <v>18</v>
      </c>
      <c r="B13" s="508">
        <v>2554</v>
      </c>
      <c r="C13" s="508">
        <v>397</v>
      </c>
      <c r="D13" s="503">
        <v>1</v>
      </c>
      <c r="E13" s="241">
        <v>2097</v>
      </c>
      <c r="F13" s="241">
        <v>59</v>
      </c>
      <c r="G13" s="509">
        <v>3.7</v>
      </c>
      <c r="H13" s="375">
        <v>3.8</v>
      </c>
      <c r="I13" s="510">
        <v>3.1</v>
      </c>
      <c r="J13" s="376">
        <v>2.9</v>
      </c>
    </row>
    <row r="14" spans="1:10" ht="21.75" customHeight="1">
      <c r="A14" s="507">
        <v>19</v>
      </c>
      <c r="B14" s="508">
        <v>2678</v>
      </c>
      <c r="C14" s="508">
        <v>403</v>
      </c>
      <c r="D14" s="503">
        <v>1</v>
      </c>
      <c r="E14" s="241">
        <v>2203</v>
      </c>
      <c r="F14" s="241">
        <v>71</v>
      </c>
      <c r="G14" s="509">
        <v>4</v>
      </c>
      <c r="H14" s="375">
        <v>3.8</v>
      </c>
      <c r="I14" s="510">
        <v>3.3</v>
      </c>
      <c r="J14" s="376">
        <v>2.9</v>
      </c>
    </row>
    <row r="15" spans="1:10" ht="21.75" customHeight="1">
      <c r="A15" s="507">
        <v>20</v>
      </c>
      <c r="B15" s="508">
        <v>2553</v>
      </c>
      <c r="C15" s="508">
        <v>343</v>
      </c>
      <c r="D15" s="550">
        <v>0</v>
      </c>
      <c r="E15" s="241">
        <v>2123</v>
      </c>
      <c r="F15" s="241">
        <v>87</v>
      </c>
      <c r="G15" s="509">
        <v>3.8</v>
      </c>
      <c r="H15" s="375">
        <v>3.8</v>
      </c>
      <c r="I15" s="510">
        <v>3.2</v>
      </c>
      <c r="J15" s="376">
        <v>2.9</v>
      </c>
    </row>
    <row r="16" spans="1:10" ht="21.75" customHeight="1">
      <c r="A16" s="507">
        <v>21</v>
      </c>
      <c r="B16" s="508">
        <v>2456</v>
      </c>
      <c r="C16" s="508">
        <v>339</v>
      </c>
      <c r="D16" s="503">
        <v>1</v>
      </c>
      <c r="E16" s="241">
        <v>2022</v>
      </c>
      <c r="F16" s="241">
        <v>94</v>
      </c>
      <c r="G16" s="509">
        <v>3.7</v>
      </c>
      <c r="H16" s="375">
        <v>3.6</v>
      </c>
      <c r="I16" s="510">
        <v>3</v>
      </c>
      <c r="J16" s="376">
        <v>2.8</v>
      </c>
    </row>
    <row r="17" spans="1:10" ht="21.75" customHeight="1">
      <c r="A17" s="512">
        <v>22</v>
      </c>
      <c r="B17" s="513">
        <v>2403</v>
      </c>
      <c r="C17" s="489">
        <v>309</v>
      </c>
      <c r="D17" s="244">
        <v>0</v>
      </c>
      <c r="E17" s="119">
        <v>1991</v>
      </c>
      <c r="F17" s="119">
        <v>103</v>
      </c>
      <c r="G17" s="514">
        <v>3.6</v>
      </c>
      <c r="H17" s="554">
        <v>3.5</v>
      </c>
      <c r="I17" s="515">
        <v>3</v>
      </c>
      <c r="J17" s="555">
        <v>2.7</v>
      </c>
    </row>
    <row r="18" spans="1:7" ht="21.75" customHeight="1">
      <c r="A18" s="516" t="s">
        <v>264</v>
      </c>
      <c r="B18" s="517"/>
      <c r="C18" s="518"/>
      <c r="D18" s="551"/>
      <c r="E18" s="503"/>
      <c r="F18" s="519"/>
      <c r="G18" s="503"/>
    </row>
    <row r="19" spans="1:7" ht="21.75" customHeight="1">
      <c r="A19" s="516" t="s">
        <v>234</v>
      </c>
      <c r="B19" s="517"/>
      <c r="C19" s="518"/>
      <c r="D19" s="551"/>
      <c r="E19" s="503"/>
      <c r="F19" s="519"/>
      <c r="G19" s="503"/>
    </row>
    <row r="20" spans="1:7" ht="21.75" customHeight="1">
      <c r="A20" s="520"/>
      <c r="B20" s="517"/>
      <c r="C20" s="518"/>
      <c r="D20" s="551"/>
      <c r="E20" s="503"/>
      <c r="F20" s="519"/>
      <c r="G20" s="503"/>
    </row>
    <row r="21" spans="1:7" ht="21.75" customHeight="1">
      <c r="A21" s="521" t="s">
        <v>518</v>
      </c>
      <c r="B21" s="252"/>
      <c r="C21" s="522"/>
      <c r="E21" s="523"/>
      <c r="F21" s="524"/>
      <c r="G21" s="523"/>
    </row>
    <row r="22" spans="1:9" ht="21.75" customHeight="1">
      <c r="A22" s="252" t="s">
        <v>290</v>
      </c>
      <c r="B22" s="252"/>
      <c r="C22" s="252"/>
      <c r="E22" s="252"/>
      <c r="F22" s="252"/>
      <c r="H22" s="252"/>
      <c r="I22" s="252"/>
    </row>
    <row r="23" spans="1:9" ht="21.75" customHeight="1">
      <c r="A23" s="252" t="s">
        <v>291</v>
      </c>
      <c r="G23" s="252"/>
      <c r="H23" s="252"/>
      <c r="I23" s="252"/>
    </row>
    <row r="24" spans="1:9" ht="21.75" customHeight="1">
      <c r="A24" s="252" t="s">
        <v>292</v>
      </c>
      <c r="B24" s="252"/>
      <c r="C24" s="252"/>
      <c r="D24" s="252"/>
      <c r="E24" s="252"/>
      <c r="F24" s="252"/>
      <c r="G24" s="252"/>
      <c r="H24" s="252"/>
      <c r="I24" s="252"/>
    </row>
    <row r="25" spans="1:9" s="252" customFormat="1" ht="21.75" customHeight="1">
      <c r="A25" s="252" t="s">
        <v>293</v>
      </c>
      <c r="I25" s="525"/>
    </row>
    <row r="26" spans="1:9" s="252" customFormat="1" ht="21.75" customHeight="1">
      <c r="A26" s="252" t="s">
        <v>294</v>
      </c>
      <c r="I26" s="525"/>
    </row>
    <row r="27" spans="1:9" s="252" customFormat="1" ht="21.75" customHeight="1">
      <c r="A27" s="252" t="s">
        <v>295</v>
      </c>
      <c r="B27" s="491"/>
      <c r="I27" s="525"/>
    </row>
    <row r="28" spans="1:14" s="252" customFormat="1" ht="21.75" customHeight="1">
      <c r="A28" s="252" t="s">
        <v>5</v>
      </c>
      <c r="L28" s="552"/>
      <c r="M28" s="552"/>
      <c r="N28" s="552"/>
    </row>
    <row r="29" spans="1:14" ht="21.75" customHeight="1">
      <c r="A29" s="252" t="s">
        <v>21</v>
      </c>
      <c r="B29" s="252"/>
      <c r="C29" s="252"/>
      <c r="D29" s="252"/>
      <c r="E29" s="252"/>
      <c r="F29" s="252"/>
      <c r="G29" s="252"/>
      <c r="H29" s="252"/>
      <c r="L29" s="552"/>
      <c r="M29" s="552"/>
      <c r="N29" s="552"/>
    </row>
    <row r="30" spans="1:14" ht="21.75" customHeight="1">
      <c r="A30" s="615" t="s">
        <v>256</v>
      </c>
      <c r="B30" s="615"/>
      <c r="C30" s="615"/>
      <c r="D30" s="615"/>
      <c r="E30" s="615"/>
      <c r="F30" s="615"/>
      <c r="G30" s="615"/>
      <c r="H30" s="615"/>
      <c r="I30" s="615"/>
      <c r="J30" s="615"/>
      <c r="L30" s="552"/>
      <c r="M30" s="552"/>
      <c r="N30" s="552"/>
    </row>
    <row r="31" spans="1:14" ht="21.75" customHeight="1">
      <c r="A31" s="252" t="s">
        <v>20</v>
      </c>
      <c r="B31" s="252"/>
      <c r="C31" s="252"/>
      <c r="D31" s="252"/>
      <c r="E31" s="252"/>
      <c r="F31" s="252"/>
      <c r="G31" s="252"/>
      <c r="H31" s="252"/>
      <c r="L31" s="552"/>
      <c r="M31" s="552"/>
      <c r="N31" s="552"/>
    </row>
    <row r="32" spans="1:14" ht="21.75" customHeight="1">
      <c r="A32" s="252" t="s">
        <v>21</v>
      </c>
      <c r="B32" s="252"/>
      <c r="C32" s="252"/>
      <c r="D32" s="252" t="s">
        <v>21</v>
      </c>
      <c r="E32" s="252"/>
      <c r="F32" s="252"/>
      <c r="G32" s="252"/>
      <c r="H32" s="252"/>
      <c r="L32" s="552"/>
      <c r="M32" s="552"/>
      <c r="N32" s="552"/>
    </row>
    <row r="33" spans="1:14" ht="21.75" customHeight="1">
      <c r="A33" s="252" t="s">
        <v>21</v>
      </c>
      <c r="B33" s="252"/>
      <c r="C33" s="252"/>
      <c r="D33" s="252"/>
      <c r="E33" s="252"/>
      <c r="F33" s="252"/>
      <c r="G33" s="252"/>
      <c r="H33" s="252"/>
      <c r="L33" s="552"/>
      <c r="M33" s="552"/>
      <c r="N33" s="552"/>
    </row>
    <row r="34" spans="1:14" ht="21.75" customHeight="1">
      <c r="A34" s="252" t="s">
        <v>21</v>
      </c>
      <c r="B34" s="252"/>
      <c r="C34" s="252"/>
      <c r="D34" s="252"/>
      <c r="E34" s="252"/>
      <c r="F34" s="252"/>
      <c r="G34" s="252"/>
      <c r="H34" s="252"/>
      <c r="L34" s="552"/>
      <c r="M34" s="552"/>
      <c r="N34" s="552"/>
    </row>
    <row r="35" spans="1:14" ht="21.75" customHeight="1">
      <c r="A35" s="252" t="s">
        <v>21</v>
      </c>
      <c r="B35" s="252"/>
      <c r="C35" s="252"/>
      <c r="D35" s="252"/>
      <c r="E35" s="252"/>
      <c r="F35" s="252"/>
      <c r="G35" s="252"/>
      <c r="H35" s="252"/>
      <c r="L35" s="552"/>
      <c r="M35" s="552"/>
      <c r="N35" s="552"/>
    </row>
    <row r="36" spans="1:14" ht="21.75" customHeight="1">
      <c r="A36" s="252" t="s">
        <v>21</v>
      </c>
      <c r="B36" s="252"/>
      <c r="C36" s="252"/>
      <c r="D36" s="252"/>
      <c r="E36" s="252"/>
      <c r="F36" s="252"/>
      <c r="G36" s="252"/>
      <c r="H36" s="252"/>
      <c r="L36" s="552"/>
      <c r="M36" s="552"/>
      <c r="N36" s="552"/>
    </row>
    <row r="37" spans="1:14" ht="21.75" customHeight="1">
      <c r="A37" s="252" t="s">
        <v>21</v>
      </c>
      <c r="B37" s="252"/>
      <c r="C37" s="252"/>
      <c r="D37" s="252"/>
      <c r="E37" s="252"/>
      <c r="F37" s="252"/>
      <c r="G37" s="252"/>
      <c r="H37" s="252"/>
      <c r="L37" s="552"/>
      <c r="M37" s="552"/>
      <c r="N37" s="552"/>
    </row>
    <row r="38" spans="1:14" ht="21.75" customHeight="1">
      <c r="A38" s="252" t="s">
        <v>20</v>
      </c>
      <c r="B38" s="252"/>
      <c r="C38" s="252"/>
      <c r="D38" s="252"/>
      <c r="E38" s="252"/>
      <c r="F38" s="252"/>
      <c r="G38" s="252"/>
      <c r="H38" s="252"/>
      <c r="L38" s="552"/>
      <c r="M38" s="552"/>
      <c r="N38" s="552"/>
    </row>
    <row r="39" spans="1:8" ht="21.75" customHeight="1">
      <c r="A39" s="252" t="s">
        <v>21</v>
      </c>
      <c r="B39" s="252"/>
      <c r="C39" s="252"/>
      <c r="E39" s="252" t="s">
        <v>21</v>
      </c>
      <c r="F39" s="252"/>
      <c r="G39" s="252"/>
      <c r="H39" s="252"/>
    </row>
    <row r="40" spans="1:8" ht="21.75" customHeight="1">
      <c r="A40" s="527" t="s">
        <v>21</v>
      </c>
      <c r="B40" s="252"/>
      <c r="C40" s="252"/>
      <c r="D40" s="252"/>
      <c r="E40" s="252"/>
      <c r="F40" s="252"/>
      <c r="G40" s="252"/>
      <c r="H40" s="252"/>
    </row>
    <row r="41" spans="1:9" ht="21.75" customHeight="1">
      <c r="A41" s="252" t="s">
        <v>21</v>
      </c>
      <c r="B41" s="252"/>
      <c r="C41" s="252"/>
      <c r="D41" s="252"/>
      <c r="E41" s="252"/>
      <c r="F41" s="252"/>
      <c r="G41" s="252"/>
      <c r="H41" s="252"/>
      <c r="I41" s="252"/>
    </row>
    <row r="42" spans="1:9" ht="21.75" customHeight="1">
      <c r="A42" s="252" t="s">
        <v>21</v>
      </c>
      <c r="B42" s="252"/>
      <c r="C42" s="252"/>
      <c r="D42" s="252"/>
      <c r="E42" s="252"/>
      <c r="F42" s="252"/>
      <c r="G42" s="252"/>
      <c r="H42" s="252"/>
      <c r="I42" s="252"/>
    </row>
    <row r="43" spans="1:9" ht="21.75" customHeight="1">
      <c r="A43" s="252" t="s">
        <v>21</v>
      </c>
      <c r="B43" s="252"/>
      <c r="C43" s="252"/>
      <c r="D43" s="252"/>
      <c r="E43" s="252"/>
      <c r="F43" s="252"/>
      <c r="G43" s="252"/>
      <c r="H43" s="252"/>
      <c r="I43" s="252"/>
    </row>
    <row r="44" spans="1:9" ht="21.75" customHeight="1">
      <c r="A44" s="252"/>
      <c r="B44" s="252"/>
      <c r="C44" s="252"/>
      <c r="D44" s="252"/>
      <c r="E44" s="252"/>
      <c r="F44" s="252"/>
      <c r="G44" s="252"/>
      <c r="H44" s="252"/>
      <c r="I44" s="252"/>
    </row>
    <row r="45" spans="1:9" ht="21.75" customHeight="1">
      <c r="A45" s="252"/>
      <c r="B45" s="252"/>
      <c r="C45" s="252"/>
      <c r="D45" s="252"/>
      <c r="E45" s="252"/>
      <c r="F45" s="252"/>
      <c r="G45" s="252"/>
      <c r="H45" s="252"/>
      <c r="I45" s="252"/>
    </row>
    <row r="46" spans="1:9" ht="21.75" customHeight="1">
      <c r="A46" s="252"/>
      <c r="B46" s="252"/>
      <c r="C46" s="252"/>
      <c r="D46" s="252"/>
      <c r="E46" s="252"/>
      <c r="F46" s="252"/>
      <c r="G46" s="252"/>
      <c r="H46" s="252"/>
      <c r="I46" s="252"/>
    </row>
    <row r="47" spans="1:9" ht="21.75" customHeight="1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21.75" customHeight="1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9" ht="21.75" customHeight="1">
      <c r="A49" s="252"/>
      <c r="B49" s="252"/>
      <c r="C49" s="252"/>
      <c r="D49" s="252"/>
      <c r="E49" s="252"/>
      <c r="F49" s="252"/>
      <c r="G49" s="252"/>
      <c r="H49" s="252"/>
      <c r="I49" s="252"/>
    </row>
    <row r="50" spans="1:9" ht="21.75" customHeight="1">
      <c r="A50" s="252"/>
      <c r="B50" s="252"/>
      <c r="C50" s="252"/>
      <c r="D50" s="252"/>
      <c r="E50" s="252"/>
      <c r="F50" s="252"/>
      <c r="G50" s="252"/>
      <c r="H50" s="252"/>
      <c r="I50" s="252"/>
    </row>
    <row r="51" spans="1:9" ht="21.75" customHeight="1">
      <c r="A51" s="252"/>
      <c r="B51" s="252"/>
      <c r="C51" s="252"/>
      <c r="D51" s="252"/>
      <c r="E51" s="252"/>
      <c r="F51" s="252"/>
      <c r="G51" s="252"/>
      <c r="H51" s="252"/>
      <c r="I51" s="252"/>
    </row>
    <row r="52" spans="1:9" ht="15">
      <c r="A52" s="252"/>
      <c r="B52" s="252"/>
      <c r="C52" s="252"/>
      <c r="D52" s="252"/>
      <c r="E52" s="252"/>
      <c r="F52" s="252"/>
      <c r="G52" s="252"/>
      <c r="H52" s="252"/>
      <c r="I52" s="252"/>
    </row>
    <row r="53" spans="1:9" ht="15">
      <c r="A53" s="252"/>
      <c r="B53" s="252"/>
      <c r="C53" s="252"/>
      <c r="D53" s="252"/>
      <c r="E53" s="252"/>
      <c r="F53" s="252"/>
      <c r="G53" s="252"/>
      <c r="H53" s="252"/>
      <c r="I53" s="252"/>
    </row>
    <row r="54" spans="1:9" ht="15">
      <c r="A54" s="252"/>
      <c r="B54" s="252"/>
      <c r="C54" s="252"/>
      <c r="D54" s="252"/>
      <c r="E54" s="252"/>
      <c r="F54" s="252"/>
      <c r="G54" s="252"/>
      <c r="H54" s="252"/>
      <c r="I54" s="252"/>
    </row>
    <row r="55" spans="1:9" ht="15">
      <c r="A55" s="252"/>
      <c r="B55" s="252"/>
      <c r="C55" s="252"/>
      <c r="D55" s="252"/>
      <c r="E55" s="252"/>
      <c r="F55" s="252"/>
      <c r="G55" s="252"/>
      <c r="H55" s="252"/>
      <c r="I55" s="252"/>
    </row>
    <row r="56" spans="1:7" ht="17.25">
      <c r="A56" s="528"/>
      <c r="B56" s="528"/>
      <c r="C56" s="528"/>
      <c r="D56" s="528"/>
      <c r="E56" s="528"/>
      <c r="F56" s="528"/>
      <c r="G56" s="528"/>
    </row>
    <row r="57" spans="1:7" ht="17.25">
      <c r="A57" s="528"/>
      <c r="B57" s="528"/>
      <c r="C57" s="528"/>
      <c r="D57" s="528"/>
      <c r="E57" s="528"/>
      <c r="F57" s="528"/>
      <c r="G57" s="528"/>
    </row>
    <row r="62" ht="14.25" customHeight="1"/>
    <row r="63" ht="23.25" customHeight="1">
      <c r="A63" s="491" t="s">
        <v>21</v>
      </c>
    </row>
    <row r="66" spans="9:11" ht="13.5">
      <c r="I66" s="526"/>
      <c r="J66" s="526"/>
      <c r="K66" s="526"/>
    </row>
    <row r="67" spans="9:11" ht="19.5" customHeight="1">
      <c r="I67" s="526"/>
      <c r="J67" s="529"/>
      <c r="K67" s="529"/>
    </row>
    <row r="68" spans="9:10" ht="15.75" customHeight="1">
      <c r="I68" s="526"/>
      <c r="J68" s="516"/>
    </row>
    <row r="69" spans="9:11" ht="15.75" customHeight="1">
      <c r="I69" s="526"/>
      <c r="J69" s="530"/>
      <c r="K69" s="531"/>
    </row>
    <row r="70" spans="9:11" ht="15.75" customHeight="1">
      <c r="I70" s="532"/>
      <c r="J70" s="530"/>
      <c r="K70" s="531"/>
    </row>
    <row r="71" spans="9:11" ht="15.75" customHeight="1">
      <c r="I71" s="532"/>
      <c r="J71" s="530"/>
      <c r="K71" s="531"/>
    </row>
    <row r="72" spans="9:11" ht="15.75" customHeight="1">
      <c r="I72" s="532"/>
      <c r="J72" s="530"/>
      <c r="K72" s="530"/>
    </row>
    <row r="73" spans="9:11" ht="24" customHeight="1">
      <c r="I73" s="552"/>
      <c r="J73" s="552"/>
      <c r="K73" s="552"/>
    </row>
    <row r="74" spans="9:11" ht="18" customHeight="1">
      <c r="I74" s="552"/>
      <c r="J74" s="552"/>
      <c r="K74" s="552"/>
    </row>
    <row r="75" spans="9:11" ht="15.75" customHeight="1">
      <c r="I75" s="552"/>
      <c r="J75" s="552"/>
      <c r="K75" s="552"/>
    </row>
    <row r="76" spans="9:11" ht="15.75" customHeight="1">
      <c r="I76" s="552"/>
      <c r="J76" s="552"/>
      <c r="K76" s="552"/>
    </row>
    <row r="77" spans="9:11" ht="15.75" customHeight="1">
      <c r="I77" s="552"/>
      <c r="J77" s="552"/>
      <c r="K77" s="552"/>
    </row>
    <row r="78" spans="9:11" ht="15.75" customHeight="1">
      <c r="I78" s="552"/>
      <c r="J78" s="552"/>
      <c r="K78" s="552"/>
    </row>
    <row r="79" spans="9:11" ht="15.75" customHeight="1">
      <c r="I79" s="552"/>
      <c r="J79" s="552"/>
      <c r="K79" s="552"/>
    </row>
    <row r="80" spans="9:11" ht="15.75" customHeight="1">
      <c r="I80" s="552"/>
      <c r="J80" s="552"/>
      <c r="K80" s="552"/>
    </row>
    <row r="81" spans="9:11" ht="15.75" customHeight="1">
      <c r="I81" s="552"/>
      <c r="J81" s="552"/>
      <c r="K81" s="552"/>
    </row>
    <row r="82" spans="9:11" ht="15.75" customHeight="1">
      <c r="I82" s="552"/>
      <c r="J82" s="552"/>
      <c r="K82" s="552"/>
    </row>
    <row r="141" spans="15:22" ht="13.5">
      <c r="O141" s="526"/>
      <c r="P141" s="526"/>
      <c r="Q141" s="526"/>
      <c r="R141" s="526"/>
      <c r="S141" s="526"/>
      <c r="T141" s="526"/>
      <c r="U141" s="526"/>
      <c r="V141" s="526"/>
    </row>
    <row r="142" spans="15:22" ht="13.5">
      <c r="O142" s="533"/>
      <c r="P142" s="533"/>
      <c r="Q142" s="534"/>
      <c r="R142" s="533"/>
      <c r="S142" s="534"/>
      <c r="T142" s="533"/>
      <c r="U142" s="533"/>
      <c r="V142" s="533"/>
    </row>
    <row r="143" spans="17:22" ht="13.5">
      <c r="Q143" s="535"/>
      <c r="R143" s="536"/>
      <c r="S143" s="537" t="s">
        <v>68</v>
      </c>
      <c r="T143" s="538"/>
      <c r="U143" s="538"/>
      <c r="V143" s="538"/>
    </row>
    <row r="144" spans="15:22" ht="13.5">
      <c r="O144" s="491" t="s">
        <v>69</v>
      </c>
      <c r="Q144" s="535" t="s">
        <v>70</v>
      </c>
      <c r="R144" s="535" t="s">
        <v>71</v>
      </c>
      <c r="S144" s="539"/>
      <c r="T144" s="536"/>
      <c r="U144" s="536"/>
      <c r="V144" s="536"/>
    </row>
    <row r="145" spans="17:22" ht="13.5">
      <c r="Q145" s="535"/>
      <c r="R145" s="535" t="s">
        <v>72</v>
      </c>
      <c r="S145" s="597" t="s">
        <v>73</v>
      </c>
      <c r="T145" s="535" t="s">
        <v>74</v>
      </c>
      <c r="U145" s="597" t="s">
        <v>104</v>
      </c>
      <c r="V145" s="595" t="s">
        <v>75</v>
      </c>
    </row>
    <row r="146" spans="15:22" ht="13.5">
      <c r="O146" s="536"/>
      <c r="P146" s="536"/>
      <c r="Q146" s="539"/>
      <c r="R146" s="539" t="s">
        <v>76</v>
      </c>
      <c r="S146" s="599"/>
      <c r="T146" s="539" t="s">
        <v>77</v>
      </c>
      <c r="U146" s="598"/>
      <c r="V146" s="596"/>
    </row>
    <row r="147" spans="17:18" ht="13.5">
      <c r="Q147" s="540" t="s">
        <v>78</v>
      </c>
      <c r="R147" s="511" t="s">
        <v>79</v>
      </c>
    </row>
    <row r="148" spans="15:22" ht="13.5">
      <c r="O148" s="491" t="s">
        <v>80</v>
      </c>
      <c r="P148" s="541">
        <v>6</v>
      </c>
      <c r="Q148" s="542" t="s">
        <v>81</v>
      </c>
      <c r="R148" s="543" t="s">
        <v>82</v>
      </c>
      <c r="S148" s="543" t="s">
        <v>83</v>
      </c>
      <c r="T148" s="543" t="s">
        <v>84</v>
      </c>
      <c r="U148" s="543" t="s">
        <v>85</v>
      </c>
      <c r="V148" s="543" t="s">
        <v>86</v>
      </c>
    </row>
    <row r="149" spans="16:22" ht="13.5">
      <c r="P149" s="541"/>
      <c r="Q149" s="544" t="s">
        <v>87</v>
      </c>
      <c r="R149" s="545" t="s">
        <v>88</v>
      </c>
      <c r="S149" s="545" t="s">
        <v>89</v>
      </c>
      <c r="T149" s="545" t="s">
        <v>90</v>
      </c>
      <c r="U149" s="545" t="s">
        <v>91</v>
      </c>
      <c r="V149" s="545" t="s">
        <v>92</v>
      </c>
    </row>
    <row r="150" spans="16:22" ht="13.5">
      <c r="P150" s="541">
        <v>7</v>
      </c>
      <c r="Q150" s="542" t="s">
        <v>93</v>
      </c>
      <c r="R150" s="543" t="s">
        <v>94</v>
      </c>
      <c r="S150" s="543" t="s">
        <v>95</v>
      </c>
      <c r="T150" s="543" t="s">
        <v>84</v>
      </c>
      <c r="U150" s="543" t="s">
        <v>96</v>
      </c>
      <c r="V150" s="543" t="s">
        <v>97</v>
      </c>
    </row>
    <row r="151" spans="16:22" ht="13.5">
      <c r="P151" s="526"/>
      <c r="Q151" s="544" t="s">
        <v>98</v>
      </c>
      <c r="R151" s="546" t="s">
        <v>99</v>
      </c>
      <c r="S151" s="546" t="s">
        <v>100</v>
      </c>
      <c r="T151" s="546" t="s">
        <v>90</v>
      </c>
      <c r="U151" s="546" t="s">
        <v>101</v>
      </c>
      <c r="V151" s="546" t="s">
        <v>102</v>
      </c>
    </row>
    <row r="152" spans="16:22" ht="13.5">
      <c r="P152" s="529">
        <v>8</v>
      </c>
      <c r="Q152" s="542" t="s">
        <v>479</v>
      </c>
      <c r="R152" s="532" t="s">
        <v>480</v>
      </c>
      <c r="S152" s="532" t="s">
        <v>481</v>
      </c>
      <c r="T152" s="532" t="s">
        <v>84</v>
      </c>
      <c r="U152" s="532" t="s">
        <v>482</v>
      </c>
      <c r="V152" s="532" t="s">
        <v>483</v>
      </c>
    </row>
    <row r="153" spans="16:22" ht="13.5">
      <c r="P153" s="526"/>
      <c r="Q153" s="544" t="s">
        <v>484</v>
      </c>
      <c r="R153" s="546" t="s">
        <v>485</v>
      </c>
      <c r="S153" s="546" t="s">
        <v>486</v>
      </c>
      <c r="T153" s="546" t="s">
        <v>90</v>
      </c>
      <c r="U153" s="546" t="s">
        <v>487</v>
      </c>
      <c r="V153" s="546" t="s">
        <v>488</v>
      </c>
    </row>
    <row r="154" spans="16:22" ht="13.5">
      <c r="P154" s="541">
        <v>9</v>
      </c>
      <c r="Q154" s="542" t="s">
        <v>489</v>
      </c>
      <c r="R154" s="543" t="s">
        <v>490</v>
      </c>
      <c r="S154" s="543" t="s">
        <v>491</v>
      </c>
      <c r="T154" s="543" t="s">
        <v>492</v>
      </c>
      <c r="U154" s="543" t="s">
        <v>493</v>
      </c>
      <c r="V154" s="543" t="s">
        <v>494</v>
      </c>
    </row>
    <row r="155" spans="16:22" ht="13.5">
      <c r="P155" s="526"/>
      <c r="Q155" s="544" t="s">
        <v>495</v>
      </c>
      <c r="R155" s="546" t="s">
        <v>496</v>
      </c>
      <c r="S155" s="546" t="s">
        <v>497</v>
      </c>
      <c r="T155" s="546" t="s">
        <v>498</v>
      </c>
      <c r="U155" s="546" t="s">
        <v>499</v>
      </c>
      <c r="V155" s="546" t="s">
        <v>500</v>
      </c>
    </row>
    <row r="156" spans="16:22" ht="13.5">
      <c r="P156" s="529">
        <v>10</v>
      </c>
      <c r="Q156" s="542" t="s">
        <v>501</v>
      </c>
      <c r="R156" s="532" t="s">
        <v>502</v>
      </c>
      <c r="S156" s="532" t="s">
        <v>503</v>
      </c>
      <c r="T156" s="532" t="s">
        <v>492</v>
      </c>
      <c r="U156" s="532" t="s">
        <v>504</v>
      </c>
      <c r="V156" s="532" t="s">
        <v>505</v>
      </c>
    </row>
    <row r="157" spans="15:22" ht="13.5">
      <c r="O157" s="536"/>
      <c r="P157" s="536"/>
      <c r="Q157" s="547" t="s">
        <v>506</v>
      </c>
      <c r="R157" s="548" t="s">
        <v>496</v>
      </c>
      <c r="S157" s="548" t="s">
        <v>507</v>
      </c>
      <c r="T157" s="548" t="s">
        <v>498</v>
      </c>
      <c r="U157" s="548" t="s">
        <v>508</v>
      </c>
      <c r="V157" s="549" t="s">
        <v>509</v>
      </c>
    </row>
  </sheetData>
  <sheetProtection/>
  <mergeCells count="11">
    <mergeCell ref="A30:J30"/>
    <mergeCell ref="A3:H3"/>
    <mergeCell ref="V145:V146"/>
    <mergeCell ref="U145:U146"/>
    <mergeCell ref="S145:S146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P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1.875" style="0" customWidth="1"/>
    <col min="8" max="8" width="12.125" style="0" bestFit="1" customWidth="1"/>
  </cols>
  <sheetData>
    <row r="1" spans="1:2" ht="14.25">
      <c r="A1" s="61"/>
      <c r="B1" s="62" t="s">
        <v>186</v>
      </c>
    </row>
    <row r="3" spans="2:16" ht="13.5" customHeight="1">
      <c r="B3" s="616"/>
      <c r="C3" s="619" t="s">
        <v>187</v>
      </c>
      <c r="D3" s="620"/>
      <c r="E3" s="620"/>
      <c r="F3" s="620"/>
      <c r="G3" s="620"/>
      <c r="H3" s="620"/>
      <c r="I3" s="621"/>
      <c r="J3" s="622" t="s">
        <v>188</v>
      </c>
      <c r="K3" s="620"/>
      <c r="L3" s="620"/>
      <c r="M3" s="620"/>
      <c r="N3" s="620"/>
      <c r="O3" s="620"/>
      <c r="P3" s="623"/>
    </row>
    <row r="4" spans="2:16" ht="13.5" customHeight="1">
      <c r="B4" s="617"/>
      <c r="C4" s="329" t="s">
        <v>156</v>
      </c>
      <c r="D4" s="330"/>
      <c r="E4" s="624" t="s">
        <v>189</v>
      </c>
      <c r="F4" s="619" t="s">
        <v>158</v>
      </c>
      <c r="G4" s="620"/>
      <c r="H4" s="620"/>
      <c r="I4" s="621"/>
      <c r="J4" s="331" t="s">
        <v>156</v>
      </c>
      <c r="K4" s="330"/>
      <c r="L4" s="624" t="s">
        <v>190</v>
      </c>
      <c r="M4" s="619" t="s">
        <v>158</v>
      </c>
      <c r="N4" s="620"/>
      <c r="O4" s="620"/>
      <c r="P4" s="623"/>
    </row>
    <row r="5" spans="2:16" ht="36">
      <c r="B5" s="618"/>
      <c r="C5" s="332"/>
      <c r="D5" s="333" t="s">
        <v>157</v>
      </c>
      <c r="E5" s="625"/>
      <c r="F5" s="334" t="s">
        <v>159</v>
      </c>
      <c r="G5" s="334" t="s">
        <v>160</v>
      </c>
      <c r="H5" s="334" t="s">
        <v>104</v>
      </c>
      <c r="I5" s="335" t="s">
        <v>117</v>
      </c>
      <c r="J5" s="336"/>
      <c r="K5" s="333" t="s">
        <v>191</v>
      </c>
      <c r="L5" s="625"/>
      <c r="M5" s="334" t="s">
        <v>159</v>
      </c>
      <c r="N5" s="334" t="s">
        <v>160</v>
      </c>
      <c r="O5" s="334" t="s">
        <v>104</v>
      </c>
      <c r="P5" s="334" t="s">
        <v>117</v>
      </c>
    </row>
    <row r="6" spans="2:16" ht="13.5">
      <c r="B6" s="337" t="s">
        <v>235</v>
      </c>
      <c r="C6" s="338">
        <v>1462</v>
      </c>
      <c r="D6" s="339">
        <v>0.3</v>
      </c>
      <c r="E6" s="338">
        <v>139933</v>
      </c>
      <c r="F6" s="338">
        <v>931</v>
      </c>
      <c r="G6" s="340">
        <v>6</v>
      </c>
      <c r="H6" s="338">
        <v>426</v>
      </c>
      <c r="I6" s="341">
        <v>99</v>
      </c>
      <c r="J6" s="342">
        <v>3048</v>
      </c>
      <c r="K6" s="339">
        <v>2.8</v>
      </c>
      <c r="L6" s="343">
        <v>79624</v>
      </c>
      <c r="M6" s="343">
        <v>696</v>
      </c>
      <c r="N6" s="340">
        <v>1</v>
      </c>
      <c r="O6" s="343">
        <v>2262</v>
      </c>
      <c r="P6" s="343">
        <v>89</v>
      </c>
    </row>
    <row r="7" spans="2:16" ht="13.5">
      <c r="B7" s="337" t="s">
        <v>236</v>
      </c>
      <c r="C7" s="338">
        <v>1278</v>
      </c>
      <c r="D7" s="339">
        <v>0.3</v>
      </c>
      <c r="E7" s="338">
        <v>137526</v>
      </c>
      <c r="F7" s="338">
        <v>747</v>
      </c>
      <c r="G7" s="340">
        <v>2</v>
      </c>
      <c r="H7" s="338">
        <v>452</v>
      </c>
      <c r="I7" s="341">
        <v>77</v>
      </c>
      <c r="J7" s="342">
        <v>2787</v>
      </c>
      <c r="K7" s="339">
        <v>2.7</v>
      </c>
      <c r="L7" s="343">
        <v>76531</v>
      </c>
      <c r="M7" s="343">
        <v>644</v>
      </c>
      <c r="N7" s="344">
        <v>1</v>
      </c>
      <c r="O7" s="343">
        <v>2068</v>
      </c>
      <c r="P7" s="343">
        <v>74</v>
      </c>
    </row>
    <row r="8" spans="2:16" ht="13.5">
      <c r="B8" s="337" t="s">
        <v>237</v>
      </c>
      <c r="C8" s="338">
        <v>1088</v>
      </c>
      <c r="D8" s="339">
        <v>0.3</v>
      </c>
      <c r="E8" s="338">
        <v>136053</v>
      </c>
      <c r="F8" s="338">
        <v>593</v>
      </c>
      <c r="G8" s="340">
        <v>1</v>
      </c>
      <c r="H8" s="338">
        <v>397</v>
      </c>
      <c r="I8" s="341">
        <v>97</v>
      </c>
      <c r="J8" s="342">
        <v>2649</v>
      </c>
      <c r="K8" s="339">
        <v>2.7</v>
      </c>
      <c r="L8" s="343">
        <v>73402</v>
      </c>
      <c r="M8" s="343">
        <v>560</v>
      </c>
      <c r="N8" s="344">
        <v>0</v>
      </c>
      <c r="O8" s="343">
        <v>2015</v>
      </c>
      <c r="P8" s="343">
        <v>74</v>
      </c>
    </row>
    <row r="9" spans="2:16" ht="13.5">
      <c r="B9" s="337" t="s">
        <v>238</v>
      </c>
      <c r="C9" s="338">
        <v>1004</v>
      </c>
      <c r="D9" s="339">
        <v>0.3</v>
      </c>
      <c r="E9" s="338">
        <v>134432</v>
      </c>
      <c r="F9" s="338">
        <v>518</v>
      </c>
      <c r="G9" s="340">
        <v>0</v>
      </c>
      <c r="H9" s="338">
        <v>397</v>
      </c>
      <c r="I9" s="341">
        <v>89</v>
      </c>
      <c r="J9" s="342">
        <v>2474</v>
      </c>
      <c r="K9" s="339">
        <v>2.8</v>
      </c>
      <c r="L9" s="343">
        <v>71356</v>
      </c>
      <c r="M9" s="343">
        <v>403</v>
      </c>
      <c r="N9" s="340">
        <v>1</v>
      </c>
      <c r="O9" s="343">
        <v>2015</v>
      </c>
      <c r="P9" s="343">
        <v>55</v>
      </c>
    </row>
    <row r="10" spans="2:16" ht="13.5">
      <c r="B10" s="337" t="s">
        <v>239</v>
      </c>
      <c r="C10" s="338">
        <v>1089</v>
      </c>
      <c r="D10" s="339">
        <v>0.3</v>
      </c>
      <c r="E10" s="185">
        <v>133432</v>
      </c>
      <c r="F10" s="63">
        <v>575</v>
      </c>
      <c r="G10" s="340">
        <v>1</v>
      </c>
      <c r="H10" s="63">
        <v>422</v>
      </c>
      <c r="I10" s="64">
        <v>91</v>
      </c>
      <c r="J10" s="342">
        <v>2469</v>
      </c>
      <c r="K10" s="339">
        <v>2.8</v>
      </c>
      <c r="L10" s="185">
        <v>69960</v>
      </c>
      <c r="M10" s="345">
        <v>450</v>
      </c>
      <c r="N10" s="346">
        <v>0</v>
      </c>
      <c r="O10" s="345">
        <v>1938</v>
      </c>
      <c r="P10" s="345">
        <v>81</v>
      </c>
    </row>
    <row r="11" spans="2:16" ht="13.5">
      <c r="B11" s="186" t="s">
        <v>240</v>
      </c>
      <c r="C11" s="338">
        <v>1089</v>
      </c>
      <c r="D11" s="339">
        <v>0.3</v>
      </c>
      <c r="E11" s="185">
        <v>132876</v>
      </c>
      <c r="F11" s="63">
        <v>622</v>
      </c>
      <c r="G11" s="187">
        <v>2</v>
      </c>
      <c r="H11" s="63">
        <v>417</v>
      </c>
      <c r="I11" s="64">
        <v>48</v>
      </c>
      <c r="J11" s="342">
        <v>2554</v>
      </c>
      <c r="K11" s="339">
        <v>3.1</v>
      </c>
      <c r="L11" s="185">
        <v>68399</v>
      </c>
      <c r="M11" s="345">
        <v>397</v>
      </c>
      <c r="N11" s="340">
        <v>1</v>
      </c>
      <c r="O11" s="345">
        <v>2097</v>
      </c>
      <c r="P11" s="345">
        <v>59</v>
      </c>
    </row>
    <row r="12" spans="2:16" ht="13.5">
      <c r="B12" s="186" t="s">
        <v>241</v>
      </c>
      <c r="C12" s="338">
        <v>1027</v>
      </c>
      <c r="D12" s="339">
        <v>0.3</v>
      </c>
      <c r="E12" s="185">
        <v>131466</v>
      </c>
      <c r="F12" s="63">
        <v>513</v>
      </c>
      <c r="G12" s="187">
        <v>0</v>
      </c>
      <c r="H12" s="63">
        <v>450</v>
      </c>
      <c r="I12" s="64">
        <v>64</v>
      </c>
      <c r="J12" s="342">
        <v>2678</v>
      </c>
      <c r="K12" s="339">
        <v>3.3</v>
      </c>
      <c r="L12" s="185">
        <v>67692</v>
      </c>
      <c r="M12" s="345">
        <v>403</v>
      </c>
      <c r="N12" s="346">
        <v>1</v>
      </c>
      <c r="O12" s="345">
        <v>2203</v>
      </c>
      <c r="P12" s="345">
        <v>71</v>
      </c>
    </row>
    <row r="13" spans="2:16" ht="13.5">
      <c r="B13" s="186" t="s">
        <v>242</v>
      </c>
      <c r="C13" s="338">
        <v>925</v>
      </c>
      <c r="D13" s="339">
        <v>0.3</v>
      </c>
      <c r="E13" s="185">
        <v>130933</v>
      </c>
      <c r="F13" s="63">
        <v>399</v>
      </c>
      <c r="G13" s="340">
        <v>0</v>
      </c>
      <c r="H13" s="63">
        <v>439</v>
      </c>
      <c r="I13" s="64">
        <v>87</v>
      </c>
      <c r="J13" s="342">
        <v>2552</v>
      </c>
      <c r="K13" s="339">
        <v>3.2</v>
      </c>
      <c r="L13" s="185">
        <v>66882</v>
      </c>
      <c r="M13" s="345">
        <v>342</v>
      </c>
      <c r="N13" s="346">
        <v>0</v>
      </c>
      <c r="O13" s="345">
        <v>2123</v>
      </c>
      <c r="P13" s="345">
        <v>87</v>
      </c>
    </row>
    <row r="14" spans="2:16" ht="13.5">
      <c r="B14" s="186" t="s">
        <v>243</v>
      </c>
      <c r="C14" s="338">
        <v>815</v>
      </c>
      <c r="D14" s="339">
        <f>ROUND(H14/E14*100,1)</f>
        <v>0.3</v>
      </c>
      <c r="E14" s="185">
        <v>129708</v>
      </c>
      <c r="F14" s="63">
        <v>342</v>
      </c>
      <c r="G14" s="340">
        <v>1</v>
      </c>
      <c r="H14" s="63">
        <v>400</v>
      </c>
      <c r="I14" s="64">
        <v>72</v>
      </c>
      <c r="J14" s="342">
        <v>2456</v>
      </c>
      <c r="K14" s="339">
        <f>ROUND(O14/L14*100,1)</f>
        <v>3</v>
      </c>
      <c r="L14" s="185">
        <v>66857</v>
      </c>
      <c r="M14" s="345">
        <v>339</v>
      </c>
      <c r="N14" s="346">
        <v>1</v>
      </c>
      <c r="O14" s="345">
        <v>2022</v>
      </c>
      <c r="P14" s="345">
        <v>94</v>
      </c>
    </row>
    <row r="15" spans="2:16" ht="13.5">
      <c r="B15" s="186" t="s">
        <v>265</v>
      </c>
      <c r="C15" s="338">
        <f>SUM(F15:I15)</f>
        <v>897</v>
      </c>
      <c r="D15" s="339">
        <f>ROUND(H15/E15*100,1)</f>
        <v>0.3</v>
      </c>
      <c r="E15" s="185">
        <v>128901</v>
      </c>
      <c r="F15" s="63">
        <v>372</v>
      </c>
      <c r="G15" s="340">
        <v>0</v>
      </c>
      <c r="H15" s="63">
        <v>417</v>
      </c>
      <c r="I15" s="64">
        <v>108</v>
      </c>
      <c r="J15" s="342">
        <f>SUM(M15:P15)</f>
        <v>2403</v>
      </c>
      <c r="K15" s="339">
        <f>ROUND(O15/L15*100,1)</f>
        <v>3</v>
      </c>
      <c r="L15" s="185">
        <v>65932</v>
      </c>
      <c r="M15" s="345">
        <v>309</v>
      </c>
      <c r="N15" s="346">
        <v>0</v>
      </c>
      <c r="O15" s="345">
        <v>1991</v>
      </c>
      <c r="P15" s="345">
        <v>103</v>
      </c>
    </row>
    <row r="16" spans="2:4" ht="13.5">
      <c r="B16" s="347"/>
      <c r="C16" s="347"/>
      <c r="D16" s="348"/>
    </row>
    <row r="18" ht="14.25">
      <c r="B18" s="62" t="s">
        <v>192</v>
      </c>
    </row>
    <row r="20" spans="2:8" ht="13.5">
      <c r="B20" t="s">
        <v>187</v>
      </c>
      <c r="H20" t="s">
        <v>188</v>
      </c>
    </row>
    <row r="21" spans="2:12" ht="13.5">
      <c r="B21" s="63"/>
      <c r="C21" s="334" t="s">
        <v>159</v>
      </c>
      <c r="D21" s="334" t="s">
        <v>160</v>
      </c>
      <c r="E21" s="334" t="s">
        <v>104</v>
      </c>
      <c r="F21" s="334" t="s">
        <v>117</v>
      </c>
      <c r="H21" s="63"/>
      <c r="I21" s="334" t="s">
        <v>159</v>
      </c>
      <c r="J21" s="334" t="s">
        <v>160</v>
      </c>
      <c r="K21" s="334" t="s">
        <v>104</v>
      </c>
      <c r="L21" s="334" t="s">
        <v>117</v>
      </c>
    </row>
    <row r="22" spans="2:12" ht="13.5">
      <c r="B22" s="337" t="str">
        <f aca="true" t="shared" si="0" ref="B22:B31">B6</f>
        <v>平成13年度間</v>
      </c>
      <c r="C22" s="188">
        <f>ROUND(F6/$C$6*100,1)</f>
        <v>63.7</v>
      </c>
      <c r="D22" s="188">
        <f>ROUND(G6/$C$6*100,1)</f>
        <v>0.4</v>
      </c>
      <c r="E22" s="188">
        <f>ROUND(H6/$C$6*100,1)</f>
        <v>29.1</v>
      </c>
      <c r="F22" s="188">
        <f>ROUND(I6/$C$6*100,1)</f>
        <v>6.8</v>
      </c>
      <c r="H22" s="337" t="str">
        <f aca="true" t="shared" si="1" ref="H22:H31">B6</f>
        <v>平成13年度間</v>
      </c>
      <c r="I22" s="63">
        <f>ROUND(M6/$J$6*100,1)</f>
        <v>22.8</v>
      </c>
      <c r="J22" s="191">
        <f>ROUND(N6/$J$6*100,1)</f>
        <v>0</v>
      </c>
      <c r="K22" s="63">
        <f>ROUND(O6/$J$6*100,1)</f>
        <v>74.2</v>
      </c>
      <c r="L22" s="63">
        <f>ROUND(P6/$J$6*100,1)</f>
        <v>2.9</v>
      </c>
    </row>
    <row r="23" spans="2:12" ht="13.5">
      <c r="B23" s="337" t="str">
        <f t="shared" si="0"/>
        <v>平成14年度間</v>
      </c>
      <c r="C23" s="188">
        <f>ROUND(F7/$C$7*100,1)</f>
        <v>58.5</v>
      </c>
      <c r="D23" s="188">
        <f>ROUND(G7/$C$7*100,1)</f>
        <v>0.2</v>
      </c>
      <c r="E23" s="188">
        <f>ROUND(H7/$C$7*100,1)</f>
        <v>35.4</v>
      </c>
      <c r="F23" s="188">
        <f>ROUND(I7/$C$7*100,1)</f>
        <v>6</v>
      </c>
      <c r="H23" s="337" t="str">
        <f t="shared" si="1"/>
        <v>平成14年度間</v>
      </c>
      <c r="I23" s="63">
        <f>ROUND(M7/$J$7*100,1)</f>
        <v>23.1</v>
      </c>
      <c r="J23" s="191">
        <f>ROUND(N7/$J$7*100,1)</f>
        <v>0</v>
      </c>
      <c r="K23" s="63">
        <f>ROUND(O7/$J$7*100,1)</f>
        <v>74.2</v>
      </c>
      <c r="L23" s="63">
        <f>ROUND(P7/$J$7*100,1)</f>
        <v>2.7</v>
      </c>
    </row>
    <row r="24" spans="2:12" ht="13.5">
      <c r="B24" s="337" t="str">
        <f t="shared" si="0"/>
        <v>平成15年度間</v>
      </c>
      <c r="C24" s="188">
        <f>ROUND(F8/$C$8*100,1)</f>
        <v>54.5</v>
      </c>
      <c r="D24" s="188">
        <f>ROUND(G8/$C$8*100,1)</f>
        <v>0.1</v>
      </c>
      <c r="E24" s="188">
        <f>ROUND(H8/$C$8*100,1)</f>
        <v>36.5</v>
      </c>
      <c r="F24" s="188">
        <f>ROUND(I8/$C$8*100,1)</f>
        <v>8.9</v>
      </c>
      <c r="H24" s="337" t="str">
        <f t="shared" si="1"/>
        <v>平成15年度間</v>
      </c>
      <c r="I24" s="63">
        <f>ROUND(M8/$J$8*100,1)</f>
        <v>21.1</v>
      </c>
      <c r="J24" s="191">
        <f>ROUND(N8/$J$8*100,1)</f>
        <v>0</v>
      </c>
      <c r="K24" s="63">
        <f>ROUND(O8/$J$8*100,1)</f>
        <v>76.1</v>
      </c>
      <c r="L24" s="63">
        <f>ROUND(P8/$J$8*100,1)</f>
        <v>2.8</v>
      </c>
    </row>
    <row r="25" spans="2:12" ht="13.5">
      <c r="B25" s="337" t="str">
        <f t="shared" si="0"/>
        <v>平成16年度間</v>
      </c>
      <c r="C25" s="188">
        <f>ROUND(F9/$C$9*100,1)</f>
        <v>51.6</v>
      </c>
      <c r="D25" s="188">
        <f>ROUND(G9/$C$9*100,1)</f>
        <v>0</v>
      </c>
      <c r="E25" s="188">
        <f>ROUND(H9/$C$9*100,1)</f>
        <v>39.5</v>
      </c>
      <c r="F25" s="188">
        <f>ROUND(I9/$C$9*100,1)</f>
        <v>8.9</v>
      </c>
      <c r="H25" s="337" t="str">
        <f t="shared" si="1"/>
        <v>平成16年度間</v>
      </c>
      <c r="I25" s="63">
        <f>ROUND(M9/$J$9*100,1)</f>
        <v>16.3</v>
      </c>
      <c r="J25" s="191">
        <f>ROUND(N9/$J$9*100,1)</f>
        <v>0</v>
      </c>
      <c r="K25" s="63">
        <f>ROUND(O9/$J$9*100,1)</f>
        <v>81.4</v>
      </c>
      <c r="L25" s="63">
        <f>ROUND(P9/$J$9*100,1)</f>
        <v>2.2</v>
      </c>
    </row>
    <row r="26" spans="2:12" ht="13.5">
      <c r="B26" s="337" t="str">
        <f t="shared" si="0"/>
        <v>平成17年度間</v>
      </c>
      <c r="C26" s="188">
        <f>ROUND(F10/$C$10*100,1)</f>
        <v>52.8</v>
      </c>
      <c r="D26" s="188">
        <f>ROUND(G10/$C$10*100,1)</f>
        <v>0.1</v>
      </c>
      <c r="E26" s="188">
        <f>ROUND(H10/$C$10*100,1)</f>
        <v>38.8</v>
      </c>
      <c r="F26" s="188">
        <f>ROUND(I10/$C$10*100,1)</f>
        <v>8.4</v>
      </c>
      <c r="H26" s="337" t="str">
        <f t="shared" si="1"/>
        <v>平成17年度間</v>
      </c>
      <c r="I26" s="63">
        <f>ROUND(M10/$J$10*100,1)</f>
        <v>18.2</v>
      </c>
      <c r="J26" s="191">
        <f>ROUND(N10/$J$10*100,1)</f>
        <v>0</v>
      </c>
      <c r="K26" s="63">
        <f>ROUND(O10/$J$10*100,1)</f>
        <v>78.5</v>
      </c>
      <c r="L26" s="63">
        <f>ROUND(P10/$J$10*100,1)</f>
        <v>3.3</v>
      </c>
    </row>
    <row r="27" spans="2:12" ht="13.5">
      <c r="B27" s="337" t="str">
        <f t="shared" si="0"/>
        <v>平成18年度間</v>
      </c>
      <c r="C27" s="188">
        <f>ROUND(F11/$C$11*100,1)</f>
        <v>57.1</v>
      </c>
      <c r="D27" s="188">
        <f>ROUND(G11/$C$11*100,1)</f>
        <v>0.2</v>
      </c>
      <c r="E27" s="188">
        <f>ROUND(H11/$C$11*100,1)</f>
        <v>38.3</v>
      </c>
      <c r="F27" s="188">
        <f>ROUND(I11/$C$11*100,1)</f>
        <v>4.4</v>
      </c>
      <c r="H27" s="337" t="str">
        <f t="shared" si="1"/>
        <v>平成18年度間</v>
      </c>
      <c r="I27" s="63">
        <f>ROUND(M11/$J$11*100,1)</f>
        <v>15.5</v>
      </c>
      <c r="J27" s="191">
        <f>ROUND(N11/$J$11*100,1)</f>
        <v>0</v>
      </c>
      <c r="K27" s="63">
        <f>ROUND(O11/$J$11*100,1)</f>
        <v>82.1</v>
      </c>
      <c r="L27" s="63">
        <f>ROUND(P11/$J$11*100,1)</f>
        <v>2.3</v>
      </c>
    </row>
    <row r="28" spans="2:12" ht="13.5">
      <c r="B28" s="337" t="str">
        <f t="shared" si="0"/>
        <v>平成19年度間</v>
      </c>
      <c r="C28" s="188">
        <f>ROUND(F12/$C$12*100,1)</f>
        <v>50</v>
      </c>
      <c r="D28" s="188">
        <f>ROUND(G12/$C$12*100,1)</f>
        <v>0</v>
      </c>
      <c r="E28" s="188">
        <f>ROUND(H12/$C$12*100,1)</f>
        <v>43.8</v>
      </c>
      <c r="F28" s="188">
        <f>ROUND(I12/$C$12*100,1)</f>
        <v>6.2</v>
      </c>
      <c r="H28" s="337" t="str">
        <f t="shared" si="1"/>
        <v>平成19年度間</v>
      </c>
      <c r="I28" s="63">
        <f>ROUND(M12/$J$12*100,1)</f>
        <v>15</v>
      </c>
      <c r="J28" s="191">
        <f>ROUND(N12/$J$12*100,1)</f>
        <v>0</v>
      </c>
      <c r="K28" s="63">
        <f>ROUND(O12/$J$12*100,1)</f>
        <v>82.3</v>
      </c>
      <c r="L28" s="63">
        <f>ROUND(P12/$J$12*100,1)</f>
        <v>2.7</v>
      </c>
    </row>
    <row r="29" spans="2:12" ht="13.5">
      <c r="B29" s="337" t="str">
        <f t="shared" si="0"/>
        <v>平成20年度間</v>
      </c>
      <c r="C29" s="188">
        <f>ROUND(F13/$C$13*100,1)</f>
        <v>43.1</v>
      </c>
      <c r="D29" s="188">
        <f>ROUND(G13/$C$13*100,1)</f>
        <v>0</v>
      </c>
      <c r="E29" s="188">
        <f>ROUND(H13/$C$13*100,1)</f>
        <v>47.5</v>
      </c>
      <c r="F29" s="188">
        <f>ROUND(I13/$C$13*100,1)</f>
        <v>9.4</v>
      </c>
      <c r="H29" s="337" t="str">
        <f t="shared" si="1"/>
        <v>平成20年度間</v>
      </c>
      <c r="I29" s="63">
        <f>ROUND(M13/$J$13*100,1)</f>
        <v>13.4</v>
      </c>
      <c r="J29" s="191">
        <f>ROUND(N13/$J$13*100,1)</f>
        <v>0</v>
      </c>
      <c r="K29" s="63">
        <f>ROUND(O13/$J$13*100,1)</f>
        <v>83.2</v>
      </c>
      <c r="L29" s="63">
        <f>ROUND(P13/$J$13*100,1)</f>
        <v>3.4</v>
      </c>
    </row>
    <row r="30" spans="2:12" ht="13.5">
      <c r="B30" s="337" t="str">
        <f t="shared" si="0"/>
        <v>平成21年度間</v>
      </c>
      <c r="C30" s="188">
        <f>ROUND(F14/$C$14*100,1)</f>
        <v>42</v>
      </c>
      <c r="D30" s="188">
        <f>ROUND(G14/$C$14*100,1)</f>
        <v>0.1</v>
      </c>
      <c r="E30" s="188">
        <f>ROUND(H14/$C$14*100,1)</f>
        <v>49.1</v>
      </c>
      <c r="F30" s="188">
        <f>ROUND(I14/$C$14*100,1)</f>
        <v>8.8</v>
      </c>
      <c r="H30" s="337" t="str">
        <f t="shared" si="1"/>
        <v>平成21年度間</v>
      </c>
      <c r="I30" s="63">
        <f>ROUND(M14/$J$14*100,1)</f>
        <v>13.8</v>
      </c>
      <c r="J30" s="191">
        <f>ROUND(N14/$J$14*100,1)</f>
        <v>0</v>
      </c>
      <c r="K30" s="63">
        <f>ROUND(O14/$J$14*100,1)</f>
        <v>82.3</v>
      </c>
      <c r="L30" s="63">
        <f>ROUND(P14/$J$14*100,1)</f>
        <v>3.8</v>
      </c>
    </row>
    <row r="31" spans="2:12" ht="13.5">
      <c r="B31" s="337" t="str">
        <f t="shared" si="0"/>
        <v>平成22年度間</v>
      </c>
      <c r="C31" s="188">
        <f>ROUND(F15/$C$15*100,1)</f>
        <v>41.5</v>
      </c>
      <c r="D31" s="188">
        <f>ROUND(G15/$C$15*100,1)</f>
        <v>0</v>
      </c>
      <c r="E31" s="188">
        <f>ROUND(H15/$C$15*100,1)</f>
        <v>46.5</v>
      </c>
      <c r="F31" s="188">
        <f>ROUND(I15/$C$15*100,1)</f>
        <v>12</v>
      </c>
      <c r="H31" s="337" t="str">
        <f t="shared" si="1"/>
        <v>平成22年度間</v>
      </c>
      <c r="I31" s="63">
        <f>ROUND(M15/$J$15*100,1)</f>
        <v>12.9</v>
      </c>
      <c r="J31" s="191">
        <f>ROUND(N15/$J$15*100,1)</f>
        <v>0</v>
      </c>
      <c r="K31" s="63">
        <f>ROUND(O15/$J$15*100,1)</f>
        <v>82.9</v>
      </c>
      <c r="L31" s="63">
        <f>ROUND(P15/$J$15*100,1)</f>
        <v>4.3</v>
      </c>
    </row>
    <row r="32" spans="8:12" ht="13.5">
      <c r="H32" s="347"/>
      <c r="I32" s="189"/>
      <c r="J32" s="349"/>
      <c r="K32" s="189"/>
      <c r="L32" s="189"/>
    </row>
    <row r="34" spans="2:12" ht="13.5">
      <c r="B34" s="350"/>
      <c r="C34" s="334" t="s">
        <v>159</v>
      </c>
      <c r="D34" s="334" t="s">
        <v>160</v>
      </c>
      <c r="E34" s="334" t="s">
        <v>104</v>
      </c>
      <c r="F34" s="334" t="s">
        <v>117</v>
      </c>
      <c r="I34" s="334" t="s">
        <v>159</v>
      </c>
      <c r="J34" s="334" t="s">
        <v>160</v>
      </c>
      <c r="K34" s="334" t="s">
        <v>104</v>
      </c>
      <c r="L34" s="334" t="s">
        <v>117</v>
      </c>
    </row>
    <row r="35" spans="2:14" ht="13.5">
      <c r="B35" s="337" t="str">
        <f aca="true" t="shared" si="2" ref="B35:B44">B6</f>
        <v>平成13年度間</v>
      </c>
      <c r="C35" s="338">
        <v>931</v>
      </c>
      <c r="D35" s="340">
        <v>6</v>
      </c>
      <c r="E35" s="338">
        <v>426</v>
      </c>
      <c r="F35" s="338">
        <v>99</v>
      </c>
      <c r="H35" s="338" t="str">
        <f aca="true" t="shared" si="3" ref="H35:H44">B6</f>
        <v>平成13年度間</v>
      </c>
      <c r="I35" s="343">
        <v>696</v>
      </c>
      <c r="J35" s="340">
        <v>1</v>
      </c>
      <c r="K35" s="343">
        <v>2262</v>
      </c>
      <c r="L35" s="343">
        <v>89</v>
      </c>
      <c r="N35" t="s">
        <v>244</v>
      </c>
    </row>
    <row r="36" spans="2:14" ht="13.5">
      <c r="B36" s="337" t="str">
        <f t="shared" si="2"/>
        <v>平成14年度間</v>
      </c>
      <c r="C36" s="338">
        <v>747</v>
      </c>
      <c r="D36" s="340">
        <v>2</v>
      </c>
      <c r="E36" s="338">
        <v>452</v>
      </c>
      <c r="F36" s="338">
        <v>77</v>
      </c>
      <c r="H36" s="338" t="str">
        <f t="shared" si="3"/>
        <v>平成14年度間</v>
      </c>
      <c r="I36" s="343">
        <v>644</v>
      </c>
      <c r="J36" s="344">
        <v>1</v>
      </c>
      <c r="K36" s="343">
        <v>2068</v>
      </c>
      <c r="L36" s="343">
        <v>74</v>
      </c>
      <c r="N36" t="s">
        <v>245</v>
      </c>
    </row>
    <row r="37" spans="2:14" ht="13.5">
      <c r="B37" s="337" t="str">
        <f t="shared" si="2"/>
        <v>平成15年度間</v>
      </c>
      <c r="C37" s="338">
        <v>593</v>
      </c>
      <c r="D37" s="340">
        <v>1</v>
      </c>
      <c r="E37" s="338">
        <v>397</v>
      </c>
      <c r="F37" s="338">
        <v>97</v>
      </c>
      <c r="H37" s="338" t="str">
        <f t="shared" si="3"/>
        <v>平成15年度間</v>
      </c>
      <c r="I37" s="343">
        <v>560</v>
      </c>
      <c r="J37" s="344">
        <v>0</v>
      </c>
      <c r="K37" s="343">
        <v>2015</v>
      </c>
      <c r="L37" s="343">
        <v>74</v>
      </c>
      <c r="N37" t="s">
        <v>246</v>
      </c>
    </row>
    <row r="38" spans="2:14" ht="13.5">
      <c r="B38" s="337" t="str">
        <f t="shared" si="2"/>
        <v>平成16年度間</v>
      </c>
      <c r="C38" s="338">
        <v>518</v>
      </c>
      <c r="D38" s="340">
        <v>0</v>
      </c>
      <c r="E38" s="338">
        <v>397</v>
      </c>
      <c r="F38" s="338">
        <v>89</v>
      </c>
      <c r="H38" s="338" t="str">
        <f t="shared" si="3"/>
        <v>平成16年度間</v>
      </c>
      <c r="I38" s="343">
        <v>403</v>
      </c>
      <c r="J38" s="340">
        <v>1</v>
      </c>
      <c r="K38" s="343">
        <v>2015</v>
      </c>
      <c r="L38" s="343">
        <v>55</v>
      </c>
      <c r="N38" t="s">
        <v>247</v>
      </c>
    </row>
    <row r="39" spans="2:14" ht="13.5">
      <c r="B39" s="337" t="str">
        <f t="shared" si="2"/>
        <v>平成17年度間</v>
      </c>
      <c r="C39" s="338">
        <v>575</v>
      </c>
      <c r="D39" s="340">
        <v>1</v>
      </c>
      <c r="E39" s="338">
        <v>422</v>
      </c>
      <c r="F39" s="338">
        <v>91</v>
      </c>
      <c r="H39" s="338" t="str">
        <f t="shared" si="3"/>
        <v>平成17年度間</v>
      </c>
      <c r="I39" s="345">
        <v>450</v>
      </c>
      <c r="J39" s="346">
        <v>0</v>
      </c>
      <c r="K39" s="345">
        <v>1938</v>
      </c>
      <c r="L39" s="345">
        <v>81</v>
      </c>
      <c r="N39" t="s">
        <v>248</v>
      </c>
    </row>
    <row r="40" spans="2:14" ht="13.5">
      <c r="B40" s="337" t="str">
        <f t="shared" si="2"/>
        <v>平成18年度間</v>
      </c>
      <c r="C40" s="63">
        <v>622</v>
      </c>
      <c r="D40" s="340">
        <v>2</v>
      </c>
      <c r="E40" s="63">
        <v>417</v>
      </c>
      <c r="F40" s="63">
        <v>48</v>
      </c>
      <c r="H40" s="338" t="str">
        <f t="shared" si="3"/>
        <v>平成18年度間</v>
      </c>
      <c r="I40" s="345">
        <v>397</v>
      </c>
      <c r="J40" s="340">
        <v>1</v>
      </c>
      <c r="K40" s="345">
        <v>2097</v>
      </c>
      <c r="L40" s="345">
        <v>59</v>
      </c>
      <c r="N40" t="s">
        <v>249</v>
      </c>
    </row>
    <row r="41" spans="1:14" ht="13.5">
      <c r="A41" s="96"/>
      <c r="B41" s="337" t="str">
        <f t="shared" si="2"/>
        <v>平成19年度間</v>
      </c>
      <c r="C41" s="63">
        <v>513</v>
      </c>
      <c r="D41" s="187">
        <v>0</v>
      </c>
      <c r="E41" s="63">
        <v>450</v>
      </c>
      <c r="F41" s="63">
        <v>64</v>
      </c>
      <c r="H41" s="338" t="str">
        <f t="shared" si="3"/>
        <v>平成19年度間</v>
      </c>
      <c r="I41" s="345">
        <v>403</v>
      </c>
      <c r="J41" s="346">
        <v>1</v>
      </c>
      <c r="K41" s="345">
        <v>2203</v>
      </c>
      <c r="L41" s="345">
        <v>71</v>
      </c>
      <c r="N41" t="s">
        <v>250</v>
      </c>
    </row>
    <row r="42" spans="2:14" ht="13.5">
      <c r="B42" s="337" t="str">
        <f t="shared" si="2"/>
        <v>平成20年度間</v>
      </c>
      <c r="C42" s="63">
        <v>399</v>
      </c>
      <c r="D42" s="187">
        <v>0</v>
      </c>
      <c r="E42" s="63">
        <v>439</v>
      </c>
      <c r="F42" s="63">
        <v>87</v>
      </c>
      <c r="H42" s="338" t="str">
        <f t="shared" si="3"/>
        <v>平成20年度間</v>
      </c>
      <c r="I42" s="345">
        <v>342</v>
      </c>
      <c r="J42" s="346">
        <v>0</v>
      </c>
      <c r="K42" s="345">
        <v>2123</v>
      </c>
      <c r="L42" s="345">
        <v>87</v>
      </c>
      <c r="N42" t="s">
        <v>251</v>
      </c>
    </row>
    <row r="43" spans="2:14" ht="13.5">
      <c r="B43" s="337" t="str">
        <f t="shared" si="2"/>
        <v>平成21年度間</v>
      </c>
      <c r="C43" s="63">
        <v>342</v>
      </c>
      <c r="D43" s="340">
        <v>1</v>
      </c>
      <c r="E43" s="63">
        <v>400</v>
      </c>
      <c r="F43" s="63">
        <v>72</v>
      </c>
      <c r="G43" s="190"/>
      <c r="H43" s="338" t="str">
        <f t="shared" si="3"/>
        <v>平成21年度間</v>
      </c>
      <c r="I43" s="345">
        <v>339</v>
      </c>
      <c r="J43" s="346">
        <v>1</v>
      </c>
      <c r="K43" s="345">
        <v>2022</v>
      </c>
      <c r="L43" s="345">
        <v>94</v>
      </c>
      <c r="N43" t="s">
        <v>252</v>
      </c>
    </row>
    <row r="44" spans="2:14" ht="13.5">
      <c r="B44" s="337" t="str">
        <f t="shared" si="2"/>
        <v>平成22年度間</v>
      </c>
      <c r="C44" s="63">
        <v>372</v>
      </c>
      <c r="D44" s="340">
        <v>0</v>
      </c>
      <c r="E44" s="63">
        <v>417</v>
      </c>
      <c r="F44" s="63">
        <v>108</v>
      </c>
      <c r="G44" s="190"/>
      <c r="H44" s="338" t="str">
        <f t="shared" si="3"/>
        <v>平成22年度間</v>
      </c>
      <c r="I44" s="345">
        <v>309</v>
      </c>
      <c r="J44" s="346">
        <v>0</v>
      </c>
      <c r="K44" s="345">
        <v>1991</v>
      </c>
      <c r="L44" s="345">
        <v>103</v>
      </c>
      <c r="N44" t="s">
        <v>266</v>
      </c>
    </row>
    <row r="45" spans="2:6" ht="13.5">
      <c r="B45" s="347"/>
      <c r="C45" s="347"/>
      <c r="D45" s="347"/>
      <c r="E45" s="347"/>
      <c r="F45" s="347"/>
    </row>
  </sheetData>
  <sheetProtection/>
  <mergeCells count="7">
    <mergeCell ref="B3:B5"/>
    <mergeCell ref="C3:I3"/>
    <mergeCell ref="J3:P3"/>
    <mergeCell ref="E4:E5"/>
    <mergeCell ref="F4:I4"/>
    <mergeCell ref="L4:L5"/>
    <mergeCell ref="M4:P4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12.375" style="19" customWidth="1"/>
    <col min="4" max="4" width="10.625" style="19" customWidth="1"/>
    <col min="5" max="14" width="9.875" style="19" customWidth="1"/>
    <col min="15" max="17" width="9.00390625" style="19" customWidth="1"/>
    <col min="18" max="18" width="6.625" style="19" customWidth="1"/>
    <col min="19" max="19" width="4.125" style="19" customWidth="1"/>
    <col min="20" max="20" width="9.00390625" style="19" customWidth="1"/>
    <col min="21" max="21" width="8.75390625" style="19" customWidth="1"/>
    <col min="22" max="22" width="8.00390625" style="19" customWidth="1"/>
    <col min="23" max="23" width="6.625" style="19" customWidth="1"/>
    <col min="24" max="25" width="7.00390625" style="19" customWidth="1"/>
    <col min="26" max="16384" width="9.00390625" style="19" customWidth="1"/>
  </cols>
  <sheetData>
    <row r="1" ht="25.5" customHeight="1">
      <c r="A1" s="66" t="s">
        <v>118</v>
      </c>
    </row>
    <row r="2" ht="17.25" customHeight="1">
      <c r="A2" s="26"/>
    </row>
    <row r="3" spans="1:6" ht="22.5" customHeight="1">
      <c r="A3" s="626" t="s">
        <v>119</v>
      </c>
      <c r="B3" s="626"/>
      <c r="C3" s="626"/>
      <c r="D3" s="626"/>
      <c r="E3" s="626"/>
      <c r="F3" s="626"/>
    </row>
    <row r="4" spans="1:14" s="100" customFormat="1" ht="40.5" customHeight="1">
      <c r="A4" s="556" t="s">
        <v>15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14"/>
      <c r="N4" s="14"/>
    </row>
    <row r="5" spans="1:14" s="100" customFormat="1" ht="30" customHeight="1">
      <c r="A5" s="557" t="s">
        <v>233</v>
      </c>
      <c r="B5" s="558"/>
      <c r="C5" s="563" t="s">
        <v>14</v>
      </c>
      <c r="D5" s="627"/>
      <c r="E5" s="563" t="s">
        <v>112</v>
      </c>
      <c r="F5" s="558"/>
      <c r="G5" s="563" t="s">
        <v>52</v>
      </c>
      <c r="H5" s="558"/>
      <c r="I5" s="563" t="s">
        <v>120</v>
      </c>
      <c r="J5" s="558"/>
      <c r="K5" s="557" t="s">
        <v>54</v>
      </c>
      <c r="L5" s="627"/>
      <c r="M5" s="18"/>
      <c r="N5" s="18"/>
    </row>
    <row r="6" spans="1:14" s="100" customFormat="1" ht="30" customHeight="1">
      <c r="A6" s="559"/>
      <c r="B6" s="560"/>
      <c r="C6" s="77"/>
      <c r="D6" s="6"/>
      <c r="E6" s="77"/>
      <c r="F6" s="91"/>
      <c r="G6" s="77"/>
      <c r="H6" s="91"/>
      <c r="I6" s="569" t="s">
        <v>223</v>
      </c>
      <c r="J6" s="570"/>
      <c r="K6" s="559" t="s">
        <v>105</v>
      </c>
      <c r="L6" s="628"/>
      <c r="M6" s="58"/>
      <c r="N6" s="58"/>
    </row>
    <row r="7" spans="1:14" s="100" customFormat="1" ht="22.5" customHeight="1">
      <c r="A7" s="559"/>
      <c r="B7" s="560"/>
      <c r="C7" s="77"/>
      <c r="D7" s="82" t="s">
        <v>62</v>
      </c>
      <c r="E7" s="77"/>
      <c r="F7" s="82" t="s">
        <v>62</v>
      </c>
      <c r="G7" s="77"/>
      <c r="H7" s="82" t="s">
        <v>62</v>
      </c>
      <c r="I7" s="77"/>
      <c r="J7" s="82" t="s">
        <v>62</v>
      </c>
      <c r="K7" s="6"/>
      <c r="L7" s="90" t="s">
        <v>62</v>
      </c>
      <c r="M7" s="30"/>
      <c r="N7" s="30"/>
    </row>
    <row r="8" spans="1:14" s="100" customFormat="1" ht="22.5" customHeight="1">
      <c r="A8" s="561"/>
      <c r="B8" s="562"/>
      <c r="C8" s="81"/>
      <c r="D8" s="83" t="s">
        <v>108</v>
      </c>
      <c r="E8" s="81"/>
      <c r="F8" s="83" t="s">
        <v>109</v>
      </c>
      <c r="G8" s="81"/>
      <c r="H8" s="83" t="s">
        <v>109</v>
      </c>
      <c r="I8" s="81"/>
      <c r="J8" s="83" t="s">
        <v>108</v>
      </c>
      <c r="K8" s="76"/>
      <c r="L8" s="93" t="s">
        <v>108</v>
      </c>
      <c r="M8" s="30"/>
      <c r="N8" s="30"/>
    </row>
    <row r="9" spans="1:14" s="100" customFormat="1" ht="24" customHeight="1">
      <c r="A9" s="6"/>
      <c r="B9" s="6"/>
      <c r="C9" s="101" t="s">
        <v>63</v>
      </c>
      <c r="D9" s="6" t="s">
        <v>167</v>
      </c>
      <c r="E9" s="102" t="s">
        <v>472</v>
      </c>
      <c r="F9" s="102" t="s">
        <v>65</v>
      </c>
      <c r="G9" s="102" t="s">
        <v>103</v>
      </c>
      <c r="H9" s="102" t="s">
        <v>65</v>
      </c>
      <c r="I9" s="102" t="s">
        <v>66</v>
      </c>
      <c r="J9" s="102" t="s">
        <v>66</v>
      </c>
      <c r="K9" s="102" t="s">
        <v>66</v>
      </c>
      <c r="L9" s="102" t="s">
        <v>66</v>
      </c>
      <c r="M9" s="102"/>
      <c r="N9" s="102"/>
    </row>
    <row r="10" spans="1:14" ht="24" customHeight="1">
      <c r="A10" s="4" t="s">
        <v>219</v>
      </c>
      <c r="B10" s="103">
        <v>18</v>
      </c>
      <c r="C10" s="77">
        <v>110</v>
      </c>
      <c r="D10" s="110" t="s">
        <v>67</v>
      </c>
      <c r="E10" s="104">
        <v>69137</v>
      </c>
      <c r="F10" s="135">
        <v>-3.7</v>
      </c>
      <c r="G10" s="104">
        <v>5036</v>
      </c>
      <c r="H10" s="135">
        <v>-1.8</v>
      </c>
      <c r="I10" s="4">
        <v>628.5</v>
      </c>
      <c r="J10" s="135">
        <v>-24</v>
      </c>
      <c r="K10" s="195">
        <v>13.7</v>
      </c>
      <c r="L10" s="135">
        <v>-0.3</v>
      </c>
      <c r="M10" s="109"/>
      <c r="N10" s="4"/>
    </row>
    <row r="11" spans="1:15" ht="24" customHeight="1">
      <c r="A11" s="106"/>
      <c r="B11" s="103">
        <v>19</v>
      </c>
      <c r="C11" s="77">
        <v>109</v>
      </c>
      <c r="D11" s="136">
        <v>-1</v>
      </c>
      <c r="E11" s="104">
        <v>67118</v>
      </c>
      <c r="F11" s="135">
        <v>-2.9</v>
      </c>
      <c r="G11" s="104">
        <v>4970</v>
      </c>
      <c r="H11" s="135">
        <v>-1.3</v>
      </c>
      <c r="I11" s="4">
        <v>615.8</v>
      </c>
      <c r="J11" s="135">
        <v>-12.7</v>
      </c>
      <c r="K11" s="195">
        <v>13.5</v>
      </c>
      <c r="L11" s="135">
        <v>-0.1999999999999993</v>
      </c>
      <c r="M11" s="109"/>
      <c r="N11" s="4"/>
      <c r="O11" s="196"/>
    </row>
    <row r="12" spans="1:15" ht="24" customHeight="1">
      <c r="A12" s="106"/>
      <c r="B12" s="103">
        <v>20</v>
      </c>
      <c r="C12" s="77">
        <v>109</v>
      </c>
      <c r="D12" s="110" t="s">
        <v>67</v>
      </c>
      <c r="E12" s="104">
        <v>65535</v>
      </c>
      <c r="F12" s="135">
        <v>-2.4</v>
      </c>
      <c r="G12" s="104">
        <v>4853</v>
      </c>
      <c r="H12" s="135">
        <v>-2.4</v>
      </c>
      <c r="I12" s="4">
        <v>601.2</v>
      </c>
      <c r="J12" s="135">
        <v>-14.599999999999909</v>
      </c>
      <c r="K12" s="195">
        <v>13.5</v>
      </c>
      <c r="L12" s="135" t="s">
        <v>67</v>
      </c>
      <c r="M12" s="109"/>
      <c r="N12" s="4"/>
      <c r="O12" s="30"/>
    </row>
    <row r="13" spans="1:15" ht="24" customHeight="1">
      <c r="A13" s="4"/>
      <c r="B13" s="103">
        <v>21</v>
      </c>
      <c r="C13" s="77">
        <v>107</v>
      </c>
      <c r="D13" s="136">
        <v>-2</v>
      </c>
      <c r="E13" s="271">
        <v>64048</v>
      </c>
      <c r="F13" s="135">
        <v>-2.3</v>
      </c>
      <c r="G13" s="271">
        <v>4747</v>
      </c>
      <c r="H13" s="135">
        <v>-2.2</v>
      </c>
      <c r="I13" s="4">
        <v>598.6</v>
      </c>
      <c r="J13" s="135">
        <v>-2.6000000000000227</v>
      </c>
      <c r="K13" s="195">
        <v>13.5</v>
      </c>
      <c r="L13" s="135" t="s">
        <v>67</v>
      </c>
      <c r="M13" s="109"/>
      <c r="N13" s="4"/>
      <c r="O13" s="6"/>
    </row>
    <row r="14" spans="1:15" ht="24" customHeight="1">
      <c r="A14" s="4"/>
      <c r="B14" s="103">
        <v>22</v>
      </c>
      <c r="C14" s="107">
        <v>102</v>
      </c>
      <c r="D14" s="136">
        <v>-5</v>
      </c>
      <c r="E14" s="108">
        <v>63447</v>
      </c>
      <c r="F14" s="135">
        <v>-0.9</v>
      </c>
      <c r="G14" s="108">
        <v>4667</v>
      </c>
      <c r="H14" s="135">
        <v>-1.7</v>
      </c>
      <c r="I14" s="353">
        <v>622</v>
      </c>
      <c r="J14" s="354">
        <v>23.399999999999977</v>
      </c>
      <c r="K14" s="195">
        <v>13.6</v>
      </c>
      <c r="L14" s="354">
        <v>0.09999999999999964</v>
      </c>
      <c r="M14" s="109"/>
      <c r="N14" s="4"/>
      <c r="O14" s="30"/>
    </row>
    <row r="15" spans="1:15" ht="24" customHeight="1">
      <c r="A15" s="4"/>
      <c r="B15" s="103"/>
      <c r="C15" s="77"/>
      <c r="D15" s="110"/>
      <c r="E15" s="104"/>
      <c r="F15" s="109"/>
      <c r="G15" s="104"/>
      <c r="H15" s="109"/>
      <c r="I15" s="4"/>
      <c r="J15" s="109"/>
      <c r="K15" s="4"/>
      <c r="L15" s="109"/>
      <c r="M15" s="109"/>
      <c r="N15" s="4"/>
      <c r="O15" s="30"/>
    </row>
    <row r="16" spans="1:15" ht="24" customHeight="1">
      <c r="A16" s="112"/>
      <c r="B16" s="113">
        <v>23</v>
      </c>
      <c r="C16" s="197">
        <v>101</v>
      </c>
      <c r="D16" s="140">
        <v>-1</v>
      </c>
      <c r="E16" s="199">
        <v>62555</v>
      </c>
      <c r="F16" s="200">
        <v>-1.4</v>
      </c>
      <c r="G16" s="199">
        <v>4628</v>
      </c>
      <c r="H16" s="200">
        <v>-0.8</v>
      </c>
      <c r="I16" s="210">
        <v>619.4</v>
      </c>
      <c r="J16" s="200">
        <v>-2.6000000000000227</v>
      </c>
      <c r="K16" s="202">
        <v>13.5</v>
      </c>
      <c r="L16" s="239">
        <v>-0.09999999999999964</v>
      </c>
      <c r="M16" s="109"/>
      <c r="N16" s="4"/>
      <c r="O16" s="17"/>
    </row>
    <row r="17" spans="1:15" ht="24" customHeight="1">
      <c r="A17" s="4" t="s">
        <v>135</v>
      </c>
      <c r="B17" s="53" t="s">
        <v>136</v>
      </c>
      <c r="C17" s="203" t="s">
        <v>67</v>
      </c>
      <c r="D17" s="141" t="s">
        <v>67</v>
      </c>
      <c r="E17" s="105" t="s">
        <v>67</v>
      </c>
      <c r="F17" s="204" t="s">
        <v>67</v>
      </c>
      <c r="G17" s="105" t="s">
        <v>67</v>
      </c>
      <c r="H17" s="204" t="s">
        <v>67</v>
      </c>
      <c r="I17" s="105" t="s">
        <v>67</v>
      </c>
      <c r="J17" s="105" t="s">
        <v>67</v>
      </c>
      <c r="K17" s="204" t="s">
        <v>67</v>
      </c>
      <c r="L17" s="204" t="s">
        <v>67</v>
      </c>
      <c r="M17" s="105"/>
      <c r="N17" s="4"/>
      <c r="O17" s="17"/>
    </row>
    <row r="18" spans="1:15" ht="24" customHeight="1">
      <c r="A18" s="54" t="s">
        <v>137</v>
      </c>
      <c r="B18" s="53" t="s">
        <v>136</v>
      </c>
      <c r="C18" s="115">
        <v>82</v>
      </c>
      <c r="D18" s="142">
        <v>-1</v>
      </c>
      <c r="E18" s="351">
        <v>46489</v>
      </c>
      <c r="F18" s="114">
        <v>-1.7</v>
      </c>
      <c r="G18" s="116">
        <v>3612</v>
      </c>
      <c r="H18" s="205">
        <v>-0.9</v>
      </c>
      <c r="I18" s="206">
        <v>566.9</v>
      </c>
      <c r="J18" s="114">
        <v>-3</v>
      </c>
      <c r="K18" s="207">
        <v>12.9</v>
      </c>
      <c r="L18" s="204">
        <v>-0.09999999999999964</v>
      </c>
      <c r="M18" s="109"/>
      <c r="N18" s="4"/>
      <c r="O18" s="17"/>
    </row>
    <row r="19" spans="1:15" ht="24" customHeight="1">
      <c r="A19" s="34" t="s">
        <v>138</v>
      </c>
      <c r="B19" s="55" t="s">
        <v>136</v>
      </c>
      <c r="C19" s="118">
        <v>19</v>
      </c>
      <c r="D19" s="143" t="s">
        <v>67</v>
      </c>
      <c r="E19" s="352">
        <v>16066</v>
      </c>
      <c r="F19" s="121">
        <v>-0.5</v>
      </c>
      <c r="G19" s="119">
        <v>1016</v>
      </c>
      <c r="H19" s="121">
        <v>-0.7</v>
      </c>
      <c r="I19" s="208">
        <v>845.6</v>
      </c>
      <c r="J19" s="121">
        <v>-4.199999999999932</v>
      </c>
      <c r="K19" s="209">
        <v>15.8</v>
      </c>
      <c r="L19" s="356">
        <v>0</v>
      </c>
      <c r="M19" s="110"/>
      <c r="N19" s="4"/>
      <c r="O19" s="17"/>
    </row>
    <row r="20" spans="1:14" ht="21.75" customHeight="1">
      <c r="A20" s="16"/>
      <c r="B20" s="145"/>
      <c r="C20" s="146"/>
      <c r="D20" s="148"/>
      <c r="E20" s="21"/>
      <c r="F20" s="148"/>
      <c r="G20" s="21"/>
      <c r="H20" s="148"/>
      <c r="I20" s="148"/>
      <c r="J20" s="148"/>
      <c r="K20" s="149"/>
      <c r="L20" s="148"/>
      <c r="M20" s="148"/>
      <c r="N20" s="148"/>
    </row>
    <row r="21" ht="23.25" customHeight="1">
      <c r="A21" s="150"/>
    </row>
    <row r="22" spans="1:14" ht="21" customHeight="1">
      <c r="A22" s="151" t="s">
        <v>519</v>
      </c>
      <c r="B22" s="4"/>
      <c r="C22" s="4"/>
      <c r="D22" s="4"/>
      <c r="F22" s="102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4" t="s">
        <v>296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4" t="s">
        <v>297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" customHeight="1">
      <c r="A26" s="151" t="s">
        <v>203</v>
      </c>
      <c r="B26" s="4"/>
      <c r="D26" s="4"/>
      <c r="F26" s="102"/>
      <c r="G26" s="4"/>
      <c r="H26" s="4"/>
      <c r="I26" s="4"/>
      <c r="J26" s="4"/>
      <c r="K26" s="4"/>
      <c r="L26" s="4"/>
      <c r="M26" s="4"/>
      <c r="N26" s="4"/>
    </row>
    <row r="27" spans="1:14" ht="21" customHeight="1">
      <c r="A27" s="4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1" customHeight="1">
      <c r="A28" s="4" t="s">
        <v>299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1" customHeight="1">
      <c r="A29" s="4" t="s">
        <v>520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 customHeight="1">
      <c r="A30" s="4" t="s">
        <v>300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" customHeight="1">
      <c r="A31" s="4" t="s">
        <v>259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1" customHeight="1">
      <c r="A33" s="151" t="s">
        <v>204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1" customHeight="1">
      <c r="A34" s="104" t="s">
        <v>301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" customHeight="1">
      <c r="A35" s="4" t="s">
        <v>302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7.2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4"/>
      <c r="N49" s="4"/>
    </row>
    <row r="50" spans="1:14" ht="17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3:14" ht="17.25">
      <c r="M51" s="132"/>
      <c r="N51" s="132"/>
    </row>
    <row r="56" ht="14.25" customHeight="1">
      <c r="A56" s="19" t="s">
        <v>478</v>
      </c>
    </row>
    <row r="57" ht="23.25" customHeight="1"/>
    <row r="61" spans="19:25" ht="13.5">
      <c r="S61" s="58"/>
      <c r="T61" s="163" t="s">
        <v>87</v>
      </c>
      <c r="U61" s="164" t="s">
        <v>88</v>
      </c>
      <c r="V61" s="164" t="s">
        <v>89</v>
      </c>
      <c r="W61" s="164" t="s">
        <v>90</v>
      </c>
      <c r="X61" s="164" t="s">
        <v>91</v>
      </c>
      <c r="Y61" s="164" t="s">
        <v>92</v>
      </c>
    </row>
    <row r="62" spans="19:25" ht="13.5">
      <c r="S62" s="58">
        <v>7</v>
      </c>
      <c r="T62" s="161" t="s">
        <v>93</v>
      </c>
      <c r="U62" s="162" t="s">
        <v>94</v>
      </c>
      <c r="V62" s="162" t="s">
        <v>95</v>
      </c>
      <c r="W62" s="162" t="s">
        <v>84</v>
      </c>
      <c r="X62" s="162" t="s">
        <v>96</v>
      </c>
      <c r="Y62" s="162" t="s">
        <v>97</v>
      </c>
    </row>
    <row r="63" spans="19:25" ht="13.5">
      <c r="S63" s="17"/>
      <c r="T63" s="163" t="s">
        <v>98</v>
      </c>
      <c r="U63" s="165" t="s">
        <v>99</v>
      </c>
      <c r="V63" s="165" t="s">
        <v>100</v>
      </c>
      <c r="W63" s="165" t="s">
        <v>90</v>
      </c>
      <c r="X63" s="165" t="s">
        <v>101</v>
      </c>
      <c r="Y63" s="165" t="s">
        <v>102</v>
      </c>
    </row>
    <row r="64" spans="19:25" ht="13.5">
      <c r="S64" s="18">
        <v>8</v>
      </c>
      <c r="T64" s="161" t="s">
        <v>479</v>
      </c>
      <c r="U64" s="152" t="s">
        <v>480</v>
      </c>
      <c r="V64" s="152" t="s">
        <v>481</v>
      </c>
      <c r="W64" s="152" t="s">
        <v>84</v>
      </c>
      <c r="X64" s="152" t="s">
        <v>482</v>
      </c>
      <c r="Y64" s="152" t="s">
        <v>483</v>
      </c>
    </row>
    <row r="65" spans="19:25" ht="13.5">
      <c r="S65" s="17"/>
      <c r="T65" s="163" t="s">
        <v>484</v>
      </c>
      <c r="U65" s="165" t="s">
        <v>485</v>
      </c>
      <c r="V65" s="165" t="s">
        <v>486</v>
      </c>
      <c r="W65" s="165" t="s">
        <v>90</v>
      </c>
      <c r="X65" s="165" t="s">
        <v>487</v>
      </c>
      <c r="Y65" s="165" t="s">
        <v>488</v>
      </c>
    </row>
    <row r="66" spans="19:25" ht="13.5">
      <c r="S66" s="58">
        <v>9</v>
      </c>
      <c r="T66" s="161" t="s">
        <v>489</v>
      </c>
      <c r="U66" s="162" t="s">
        <v>490</v>
      </c>
      <c r="V66" s="162" t="s">
        <v>491</v>
      </c>
      <c r="W66" s="162" t="s">
        <v>492</v>
      </c>
      <c r="X66" s="162" t="s">
        <v>493</v>
      </c>
      <c r="Y66" s="162" t="s">
        <v>494</v>
      </c>
    </row>
    <row r="67" spans="19:25" ht="13.5">
      <c r="S67" s="17"/>
      <c r="T67" s="163" t="s">
        <v>495</v>
      </c>
      <c r="U67" s="165" t="s">
        <v>496</v>
      </c>
      <c r="V67" s="165" t="s">
        <v>497</v>
      </c>
      <c r="W67" s="165" t="s">
        <v>498</v>
      </c>
      <c r="X67" s="165" t="s">
        <v>499</v>
      </c>
      <c r="Y67" s="165" t="s">
        <v>500</v>
      </c>
    </row>
    <row r="68" spans="19:25" ht="13.5">
      <c r="S68" s="18">
        <v>10</v>
      </c>
      <c r="T68" s="161" t="s">
        <v>501</v>
      </c>
      <c r="U68" s="152" t="s">
        <v>502</v>
      </c>
      <c r="V68" s="152" t="s">
        <v>503</v>
      </c>
      <c r="W68" s="152" t="s">
        <v>492</v>
      </c>
      <c r="X68" s="152" t="s">
        <v>504</v>
      </c>
      <c r="Y68" s="152" t="s">
        <v>505</v>
      </c>
    </row>
    <row r="69" spans="18:25" ht="13.5">
      <c r="R69" s="156"/>
      <c r="S69" s="156"/>
      <c r="T69" s="166" t="s">
        <v>506</v>
      </c>
      <c r="U69" s="167" t="s">
        <v>496</v>
      </c>
      <c r="V69" s="167" t="s">
        <v>507</v>
      </c>
      <c r="W69" s="167" t="s">
        <v>498</v>
      </c>
      <c r="X69" s="167" t="s">
        <v>508</v>
      </c>
      <c r="Y69" s="168" t="s">
        <v>509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2" max="12" width="9.00390625" style="386" customWidth="1"/>
    <col min="13" max="13" width="11.50390625" style="386" bestFit="1" customWidth="1"/>
    <col min="14" max="15" width="11.50390625" style="386" customWidth="1"/>
    <col min="16" max="17" width="9.00390625" style="386" customWidth="1"/>
    <col min="18" max="18" width="10.375" style="386" customWidth="1"/>
    <col min="19" max="19" width="11.50390625" style="0" bestFit="1" customWidth="1"/>
  </cols>
  <sheetData>
    <row r="1" spans="2:8" ht="13.5">
      <c r="B1" s="575" t="s">
        <v>372</v>
      </c>
      <c r="C1" s="575"/>
      <c r="D1" s="575"/>
      <c r="E1" s="575"/>
      <c r="F1" s="575"/>
      <c r="G1" s="575"/>
      <c r="H1" s="575"/>
    </row>
    <row r="3" spans="13:17" ht="13.5">
      <c r="M3" s="386" t="s">
        <v>373</v>
      </c>
      <c r="N3" s="386" t="s">
        <v>374</v>
      </c>
      <c r="O3" s="386" t="s">
        <v>375</v>
      </c>
      <c r="P3" s="386" t="s">
        <v>365</v>
      </c>
      <c r="Q3" s="386" t="s">
        <v>376</v>
      </c>
    </row>
    <row r="4" spans="12:17" ht="13.5">
      <c r="L4" s="388">
        <v>30</v>
      </c>
      <c r="M4" s="389">
        <v>55263</v>
      </c>
      <c r="N4" s="389">
        <v>31503</v>
      </c>
      <c r="O4" s="389">
        <v>23760</v>
      </c>
      <c r="P4" s="389">
        <v>2344</v>
      </c>
      <c r="Q4" s="390">
        <f aca="true" t="shared" si="0" ref="Q4:Q24">M4/P4</f>
        <v>23.57636518771331</v>
      </c>
    </row>
    <row r="5" spans="12:17" ht="13.5">
      <c r="L5" s="388">
        <v>35</v>
      </c>
      <c r="M5" s="389">
        <v>60842</v>
      </c>
      <c r="N5" s="389">
        <v>32462</v>
      </c>
      <c r="O5" s="389">
        <v>28380</v>
      </c>
      <c r="P5" s="389">
        <v>2578</v>
      </c>
      <c r="Q5" s="390">
        <f t="shared" si="0"/>
        <v>23.600465477114042</v>
      </c>
    </row>
    <row r="6" spans="12:20" ht="13.5">
      <c r="L6" s="388">
        <v>40</v>
      </c>
      <c r="M6" s="389">
        <v>92532</v>
      </c>
      <c r="N6" s="389">
        <v>47764</v>
      </c>
      <c r="O6" s="389">
        <v>44768</v>
      </c>
      <c r="P6" s="389">
        <v>3648</v>
      </c>
      <c r="Q6" s="390">
        <f t="shared" si="0"/>
        <v>25.36513157894737</v>
      </c>
      <c r="S6" s="383"/>
      <c r="T6" s="406"/>
    </row>
    <row r="7" spans="12:20" ht="13.5">
      <c r="L7" s="388">
        <v>45</v>
      </c>
      <c r="M7" s="389">
        <v>83459</v>
      </c>
      <c r="N7" s="389">
        <v>42749</v>
      </c>
      <c r="O7" s="389">
        <v>40710</v>
      </c>
      <c r="P7" s="389">
        <v>3883</v>
      </c>
      <c r="Q7" s="390">
        <f t="shared" si="0"/>
        <v>21.49343291269637</v>
      </c>
      <c r="S7" s="383"/>
      <c r="T7" s="406"/>
    </row>
    <row r="8" spans="12:20" ht="13.5">
      <c r="L8" s="388">
        <v>50</v>
      </c>
      <c r="M8" s="389">
        <v>83431</v>
      </c>
      <c r="N8" s="389">
        <v>42211</v>
      </c>
      <c r="O8" s="389">
        <v>41220</v>
      </c>
      <c r="P8" s="389">
        <v>4206</v>
      </c>
      <c r="Q8" s="390">
        <f t="shared" si="0"/>
        <v>19.83618640038041</v>
      </c>
      <c r="S8" s="383"/>
      <c r="T8" s="406"/>
    </row>
    <row r="9" spans="12:20" ht="13.5">
      <c r="L9" s="388">
        <v>55</v>
      </c>
      <c r="M9" s="389">
        <v>81393</v>
      </c>
      <c r="N9" s="389">
        <v>41132</v>
      </c>
      <c r="O9" s="389">
        <v>40261</v>
      </c>
      <c r="P9" s="389">
        <v>4362</v>
      </c>
      <c r="Q9" s="390">
        <f t="shared" si="0"/>
        <v>18.6595598349381</v>
      </c>
      <c r="S9" s="383"/>
      <c r="T9" s="406"/>
    </row>
    <row r="10" spans="12:20" ht="13.5">
      <c r="L10" s="388">
        <v>60</v>
      </c>
      <c r="M10" s="389">
        <v>85387</v>
      </c>
      <c r="N10" s="389">
        <v>43155</v>
      </c>
      <c r="O10" s="389">
        <v>42232</v>
      </c>
      <c r="P10" s="389">
        <v>4610</v>
      </c>
      <c r="Q10" s="390">
        <f t="shared" si="0"/>
        <v>18.522125813449023</v>
      </c>
      <c r="S10" s="383"/>
      <c r="T10" s="406"/>
    </row>
    <row r="11" spans="12:20" ht="13.5">
      <c r="L11" s="399" t="s">
        <v>392</v>
      </c>
      <c r="M11" s="389">
        <v>92977</v>
      </c>
      <c r="N11" s="389">
        <v>46697</v>
      </c>
      <c r="O11" s="389">
        <v>46280</v>
      </c>
      <c r="P11" s="389">
        <v>4889</v>
      </c>
      <c r="Q11" s="390">
        <f t="shared" si="0"/>
        <v>19.017590509306608</v>
      </c>
      <c r="S11" s="383"/>
      <c r="T11" s="406"/>
    </row>
    <row r="12" spans="12:20" ht="13.5">
      <c r="L12" s="388">
        <v>2</v>
      </c>
      <c r="M12" s="389">
        <v>94074</v>
      </c>
      <c r="N12" s="389">
        <v>47255</v>
      </c>
      <c r="O12" s="389">
        <v>46819</v>
      </c>
      <c r="P12" s="389">
        <v>4945</v>
      </c>
      <c r="Q12" s="390">
        <f t="shared" si="0"/>
        <v>19.024064711830132</v>
      </c>
      <c r="S12" s="383"/>
      <c r="T12" s="406"/>
    </row>
    <row r="13" spans="12:20" ht="13.5">
      <c r="L13" s="388">
        <v>3</v>
      </c>
      <c r="M13" s="389">
        <v>94098</v>
      </c>
      <c r="N13" s="389">
        <v>47480</v>
      </c>
      <c r="O13" s="389">
        <v>46618</v>
      </c>
      <c r="P13" s="389">
        <v>5044</v>
      </c>
      <c r="Q13" s="390">
        <f t="shared" si="0"/>
        <v>18.65543219666931</v>
      </c>
      <c r="S13" s="407"/>
      <c r="T13" s="406"/>
    </row>
    <row r="14" spans="12:20" ht="13.5">
      <c r="L14" s="388">
        <v>4</v>
      </c>
      <c r="M14" s="389">
        <v>93730</v>
      </c>
      <c r="N14" s="389">
        <v>47491</v>
      </c>
      <c r="O14" s="389">
        <v>46239</v>
      </c>
      <c r="P14" s="389">
        <v>5113</v>
      </c>
      <c r="Q14" s="390">
        <f t="shared" si="0"/>
        <v>18.33170350088011</v>
      </c>
      <c r="S14" s="407"/>
      <c r="T14" s="406"/>
    </row>
    <row r="15" spans="12:20" ht="13.5">
      <c r="L15" s="388">
        <v>5</v>
      </c>
      <c r="M15" s="389">
        <v>92896</v>
      </c>
      <c r="N15" s="389">
        <v>47341</v>
      </c>
      <c r="O15" s="389">
        <v>45555</v>
      </c>
      <c r="P15" s="389">
        <v>5189</v>
      </c>
      <c r="Q15" s="390">
        <f t="shared" si="0"/>
        <v>17.902486028136444</v>
      </c>
      <c r="S15" s="407"/>
      <c r="T15" s="406"/>
    </row>
    <row r="16" spans="12:20" ht="13.5">
      <c r="L16" s="388">
        <v>6</v>
      </c>
      <c r="M16" s="389">
        <v>92621</v>
      </c>
      <c r="N16" s="389">
        <v>47150</v>
      </c>
      <c r="O16" s="389">
        <v>45471</v>
      </c>
      <c r="P16" s="389">
        <v>5269</v>
      </c>
      <c r="Q16" s="390">
        <f t="shared" si="0"/>
        <v>17.578477889542608</v>
      </c>
      <c r="S16" s="407"/>
      <c r="T16" s="406"/>
    </row>
    <row r="17" spans="12:20" ht="13.5">
      <c r="L17" s="388">
        <v>7</v>
      </c>
      <c r="M17" s="389">
        <v>91998</v>
      </c>
      <c r="N17" s="389">
        <v>46725</v>
      </c>
      <c r="O17" s="389">
        <v>45273</v>
      </c>
      <c r="P17" s="389">
        <v>5367</v>
      </c>
      <c r="Q17" s="390">
        <f t="shared" si="0"/>
        <v>17.141419787590834</v>
      </c>
      <c r="S17" s="407"/>
      <c r="T17" s="406"/>
    </row>
    <row r="18" spans="12:20" ht="13.5">
      <c r="L18" s="388">
        <v>8</v>
      </c>
      <c r="M18" s="389">
        <v>90266</v>
      </c>
      <c r="N18" s="389">
        <v>45531</v>
      </c>
      <c r="O18" s="389">
        <v>44735</v>
      </c>
      <c r="P18" s="389">
        <v>5353</v>
      </c>
      <c r="Q18" s="390">
        <f t="shared" si="0"/>
        <v>16.862693816551467</v>
      </c>
      <c r="S18" s="407"/>
      <c r="T18" s="406"/>
    </row>
    <row r="19" spans="12:20" ht="13.5">
      <c r="L19" s="388">
        <v>9</v>
      </c>
      <c r="M19" s="389">
        <v>88070</v>
      </c>
      <c r="N19" s="389">
        <v>44123</v>
      </c>
      <c r="O19" s="389">
        <v>43947</v>
      </c>
      <c r="P19" s="389">
        <v>5424</v>
      </c>
      <c r="Q19" s="390">
        <f t="shared" si="0"/>
        <v>16.237094395280234</v>
      </c>
      <c r="S19" s="407"/>
      <c r="T19" s="406"/>
    </row>
    <row r="20" spans="12:20" ht="13.5">
      <c r="L20" s="388">
        <v>10</v>
      </c>
      <c r="M20" s="389">
        <v>86749</v>
      </c>
      <c r="N20" s="389">
        <v>43484</v>
      </c>
      <c r="O20" s="389">
        <v>43265</v>
      </c>
      <c r="P20" s="389">
        <v>5448</v>
      </c>
      <c r="Q20" s="390">
        <f t="shared" si="0"/>
        <v>15.923091042584435</v>
      </c>
      <c r="S20" s="407"/>
      <c r="T20" s="406"/>
    </row>
    <row r="21" spans="12:20" ht="13.5">
      <c r="L21" s="388">
        <v>11</v>
      </c>
      <c r="M21" s="389">
        <v>85992</v>
      </c>
      <c r="N21" s="389">
        <v>42971</v>
      </c>
      <c r="O21" s="389">
        <v>43021</v>
      </c>
      <c r="P21" s="389">
        <v>5421</v>
      </c>
      <c r="Q21" s="390">
        <f t="shared" si="0"/>
        <v>15.862755949086884</v>
      </c>
      <c r="S21" s="407"/>
      <c r="T21" s="406"/>
    </row>
    <row r="22" spans="12:20" ht="13.5">
      <c r="L22" s="386">
        <v>12</v>
      </c>
      <c r="M22" s="389">
        <v>84993</v>
      </c>
      <c r="N22" s="389">
        <v>42620</v>
      </c>
      <c r="O22" s="389">
        <v>42373</v>
      </c>
      <c r="P22" s="389">
        <v>5368</v>
      </c>
      <c r="Q22" s="390">
        <f t="shared" si="0"/>
        <v>15.833271236959762</v>
      </c>
      <c r="S22" s="407"/>
      <c r="T22" s="406"/>
    </row>
    <row r="23" spans="12:20" ht="13.5">
      <c r="L23" s="397">
        <v>13</v>
      </c>
      <c r="M23" s="396">
        <v>82405</v>
      </c>
      <c r="N23" s="389">
        <v>41321</v>
      </c>
      <c r="O23" s="389">
        <v>41084</v>
      </c>
      <c r="P23" s="389">
        <v>5330</v>
      </c>
      <c r="Q23" s="390">
        <f t="shared" si="0"/>
        <v>15.460600375234522</v>
      </c>
      <c r="S23" s="407"/>
      <c r="T23" s="406"/>
    </row>
    <row r="24" spans="12:20" ht="13.5">
      <c r="L24" s="397">
        <v>14</v>
      </c>
      <c r="M24" s="389">
        <v>79722</v>
      </c>
      <c r="N24" s="389">
        <v>40266</v>
      </c>
      <c r="O24" s="389">
        <v>39456</v>
      </c>
      <c r="P24" s="389">
        <v>5281</v>
      </c>
      <c r="Q24" s="395">
        <f t="shared" si="0"/>
        <v>15.096004544593827</v>
      </c>
      <c r="S24" s="407"/>
      <c r="T24" s="406"/>
    </row>
    <row r="25" spans="12:20" ht="13.5">
      <c r="L25" s="397">
        <v>15</v>
      </c>
      <c r="M25" s="389">
        <v>76912</v>
      </c>
      <c r="N25" s="389">
        <v>38956</v>
      </c>
      <c r="O25" s="389">
        <v>37956</v>
      </c>
      <c r="P25" s="389">
        <v>5241</v>
      </c>
      <c r="Q25" s="395">
        <v>14.7</v>
      </c>
      <c r="S25" s="407"/>
      <c r="T25" s="406"/>
    </row>
    <row r="26" spans="12:20" ht="13.5">
      <c r="L26" s="397">
        <v>16</v>
      </c>
      <c r="M26" s="389">
        <f>N26+O26</f>
        <v>74487</v>
      </c>
      <c r="N26" s="389">
        <v>37770</v>
      </c>
      <c r="O26" s="389">
        <v>36717</v>
      </c>
      <c r="P26" s="396">
        <v>5215</v>
      </c>
      <c r="Q26" s="395">
        <v>14.3</v>
      </c>
      <c r="S26" s="407"/>
      <c r="T26" s="406"/>
    </row>
    <row r="27" spans="12:20" ht="13.5">
      <c r="L27" s="397">
        <v>17</v>
      </c>
      <c r="M27" s="389">
        <v>71777</v>
      </c>
      <c r="N27" s="396">
        <v>36319</v>
      </c>
      <c r="O27" s="396">
        <v>35458</v>
      </c>
      <c r="P27" s="396">
        <v>5126</v>
      </c>
      <c r="Q27" s="395">
        <v>14</v>
      </c>
      <c r="S27" s="407"/>
      <c r="T27" s="406"/>
    </row>
    <row r="28" spans="12:20" ht="13.5">
      <c r="L28" s="397">
        <v>18</v>
      </c>
      <c r="M28" s="389">
        <v>69137</v>
      </c>
      <c r="N28" s="396">
        <v>35040</v>
      </c>
      <c r="O28" s="396">
        <v>34097</v>
      </c>
      <c r="P28" s="389">
        <v>5036</v>
      </c>
      <c r="Q28" s="395">
        <v>13.7</v>
      </c>
      <c r="S28" s="407"/>
      <c r="T28" s="406"/>
    </row>
    <row r="29" spans="2:17" ht="13.5">
      <c r="B29" s="629" t="s">
        <v>377</v>
      </c>
      <c r="C29" s="629"/>
      <c r="D29" s="629"/>
      <c r="E29" s="629"/>
      <c r="F29" s="629"/>
      <c r="G29" s="629"/>
      <c r="H29" s="629"/>
      <c r="I29" s="629"/>
      <c r="L29" s="397">
        <v>19</v>
      </c>
      <c r="M29" s="389">
        <v>67118</v>
      </c>
      <c r="N29" s="396">
        <v>33850</v>
      </c>
      <c r="O29" s="396">
        <v>33268</v>
      </c>
      <c r="P29" s="389">
        <v>4970</v>
      </c>
      <c r="Q29" s="395">
        <v>13.5</v>
      </c>
    </row>
    <row r="30" spans="12:17" ht="13.5">
      <c r="L30" s="397">
        <v>20</v>
      </c>
      <c r="M30" s="389">
        <v>65535</v>
      </c>
      <c r="N30" s="389">
        <v>32984</v>
      </c>
      <c r="O30" s="389">
        <v>32551</v>
      </c>
      <c r="P30" s="389">
        <v>4853</v>
      </c>
      <c r="Q30" s="395">
        <v>13.5</v>
      </c>
    </row>
    <row r="31" spans="12:17" ht="13.5">
      <c r="L31" s="397">
        <v>21</v>
      </c>
      <c r="M31" s="389">
        <v>64048</v>
      </c>
      <c r="N31" s="389">
        <v>32202</v>
      </c>
      <c r="O31" s="389">
        <v>31846</v>
      </c>
      <c r="P31" s="389">
        <v>4747</v>
      </c>
      <c r="Q31" s="395">
        <v>13.5</v>
      </c>
    </row>
    <row r="32" spans="12:17" ht="13.5">
      <c r="L32" s="397">
        <v>22</v>
      </c>
      <c r="M32" s="389">
        <f>N32+O32</f>
        <v>63447</v>
      </c>
      <c r="N32" s="389">
        <v>31935</v>
      </c>
      <c r="O32" s="389">
        <v>31512</v>
      </c>
      <c r="P32" s="396">
        <v>4667</v>
      </c>
      <c r="Q32" s="395">
        <f>M32/P32</f>
        <v>13.594814656095993</v>
      </c>
    </row>
    <row r="33" spans="12:17" ht="13.5">
      <c r="L33" s="397">
        <v>23</v>
      </c>
      <c r="M33" s="389">
        <f>N33+O33</f>
        <v>62555</v>
      </c>
      <c r="N33" s="389">
        <v>31547</v>
      </c>
      <c r="O33" s="389">
        <v>31008</v>
      </c>
      <c r="P33" s="396">
        <v>4628</v>
      </c>
      <c r="Q33" s="395">
        <f>M33/P33</f>
        <v>13.516637856525497</v>
      </c>
    </row>
    <row r="55" spans="1:8" ht="13.5">
      <c r="A55" s="408"/>
      <c r="B55" s="409" t="s">
        <v>378</v>
      </c>
      <c r="G55" s="410"/>
      <c r="H55" t="s">
        <v>379</v>
      </c>
    </row>
    <row r="56" spans="1:9" ht="13.5">
      <c r="A56" s="411" t="s">
        <v>380</v>
      </c>
      <c r="B56" s="63"/>
      <c r="C56" s="63"/>
      <c r="D56" s="63">
        <v>43998</v>
      </c>
      <c r="E56" s="191">
        <f aca="true" t="shared" si="1" ref="E56:E65">D56/D$66*100</f>
        <v>72.9796974522293</v>
      </c>
      <c r="G56" s="411" t="s">
        <v>380</v>
      </c>
      <c r="H56" s="63">
        <v>1848</v>
      </c>
      <c r="I56" s="191">
        <f aca="true" t="shared" si="2" ref="I56:I65">H56/H$66*100</f>
        <v>85.35796766743648</v>
      </c>
    </row>
    <row r="57" spans="1:9" ht="13.5">
      <c r="A57" s="411" t="s">
        <v>381</v>
      </c>
      <c r="B57" s="63"/>
      <c r="C57" s="63"/>
      <c r="D57" s="63">
        <v>5069</v>
      </c>
      <c r="E57" s="191">
        <f t="shared" si="1"/>
        <v>8.407975053078557</v>
      </c>
      <c r="G57" s="411" t="s">
        <v>382</v>
      </c>
      <c r="H57" s="63">
        <v>317</v>
      </c>
      <c r="I57" s="191">
        <f t="shared" si="2"/>
        <v>14.64203233256351</v>
      </c>
    </row>
    <row r="58" spans="1:9" ht="13.5">
      <c r="A58" s="411" t="s">
        <v>383</v>
      </c>
      <c r="B58" s="63"/>
      <c r="C58" s="63"/>
      <c r="D58" s="63">
        <v>3803</v>
      </c>
      <c r="E58" s="191">
        <f t="shared" si="1"/>
        <v>6.30805467091295</v>
      </c>
      <c r="G58" s="411" t="s">
        <v>384</v>
      </c>
      <c r="H58" s="63">
        <v>0</v>
      </c>
      <c r="I58" s="191">
        <f t="shared" si="2"/>
        <v>0</v>
      </c>
    </row>
    <row r="59" spans="1:9" ht="13.5">
      <c r="A59" s="412" t="s">
        <v>385</v>
      </c>
      <c r="B59" s="63"/>
      <c r="C59" s="63"/>
      <c r="D59" s="63">
        <v>2608</v>
      </c>
      <c r="E59" s="191">
        <f t="shared" si="1"/>
        <v>4.325902335456475</v>
      </c>
      <c r="G59" s="411" t="s">
        <v>386</v>
      </c>
      <c r="H59" s="63">
        <v>0</v>
      </c>
      <c r="I59" s="191">
        <f t="shared" si="2"/>
        <v>0</v>
      </c>
    </row>
    <row r="60" spans="1:9" ht="13.5">
      <c r="A60" s="411" t="s">
        <v>386</v>
      </c>
      <c r="B60" s="63"/>
      <c r="C60" s="63"/>
      <c r="D60" s="63">
        <v>2069</v>
      </c>
      <c r="E60" s="191">
        <f t="shared" si="1"/>
        <v>3.4318604033970272</v>
      </c>
      <c r="G60" s="411" t="s">
        <v>387</v>
      </c>
      <c r="H60" s="63">
        <v>0</v>
      </c>
      <c r="I60" s="191">
        <f t="shared" si="2"/>
        <v>0</v>
      </c>
    </row>
    <row r="61" spans="1:9" ht="13.5">
      <c r="A61" s="411" t="s">
        <v>388</v>
      </c>
      <c r="B61" s="63"/>
      <c r="C61" s="63"/>
      <c r="D61" s="63">
        <v>605</v>
      </c>
      <c r="E61" s="191">
        <f t="shared" si="1"/>
        <v>1.0035164543524415</v>
      </c>
      <c r="G61" s="411" t="s">
        <v>388</v>
      </c>
      <c r="H61" s="63">
        <v>0</v>
      </c>
      <c r="I61" s="191">
        <f t="shared" si="2"/>
        <v>0</v>
      </c>
    </row>
    <row r="62" spans="1:9" ht="13.5">
      <c r="A62" s="413" t="s">
        <v>387</v>
      </c>
      <c r="B62" s="63"/>
      <c r="C62" s="63"/>
      <c r="D62" s="63">
        <v>530</v>
      </c>
      <c r="E62" s="191">
        <f t="shared" si="1"/>
        <v>0.8791135881104034</v>
      </c>
      <c r="G62" s="411" t="s">
        <v>389</v>
      </c>
      <c r="H62" s="63">
        <v>0</v>
      </c>
      <c r="I62" s="191">
        <f t="shared" si="2"/>
        <v>0</v>
      </c>
    </row>
    <row r="63" spans="1:9" ht="13.5">
      <c r="A63" s="411" t="s">
        <v>389</v>
      </c>
      <c r="B63" s="63"/>
      <c r="C63" s="63"/>
      <c r="D63" s="63">
        <v>121</v>
      </c>
      <c r="E63" s="191">
        <f t="shared" si="1"/>
        <v>0.20070329087048833</v>
      </c>
      <c r="G63" s="413" t="s">
        <v>390</v>
      </c>
      <c r="H63" s="63">
        <v>0</v>
      </c>
      <c r="I63" s="191">
        <f t="shared" si="2"/>
        <v>0</v>
      </c>
    </row>
    <row r="64" spans="1:9" ht="13.5">
      <c r="A64" s="411" t="s">
        <v>75</v>
      </c>
      <c r="B64" s="63"/>
      <c r="C64" s="63"/>
      <c r="D64" s="63">
        <v>1381</v>
      </c>
      <c r="E64" s="191">
        <f t="shared" si="1"/>
        <v>2.2906714437367306</v>
      </c>
      <c r="G64" s="411" t="s">
        <v>391</v>
      </c>
      <c r="H64" s="63">
        <v>0</v>
      </c>
      <c r="I64" s="191">
        <f t="shared" si="2"/>
        <v>0</v>
      </c>
    </row>
    <row r="65" spans="1:9" ht="13.5">
      <c r="A65" s="414" t="s">
        <v>391</v>
      </c>
      <c r="B65" s="63"/>
      <c r="C65" s="63"/>
      <c r="D65" s="63">
        <v>104</v>
      </c>
      <c r="E65" s="191">
        <f t="shared" si="1"/>
        <v>0.17250530785562634</v>
      </c>
      <c r="G65" s="412" t="s">
        <v>385</v>
      </c>
      <c r="H65" s="63">
        <v>0</v>
      </c>
      <c r="I65" s="191">
        <f t="shared" si="2"/>
        <v>0</v>
      </c>
    </row>
    <row r="66" spans="1:12" ht="13.5">
      <c r="A66" s="415"/>
      <c r="B66" s="63"/>
      <c r="C66" s="63"/>
      <c r="D66" s="63">
        <f>SUM(D56:D65)</f>
        <v>60288</v>
      </c>
      <c r="E66" s="191">
        <f>SUM(E56:E65)</f>
        <v>100</v>
      </c>
      <c r="G66" s="415"/>
      <c r="H66" s="63">
        <f>SUM(H56:H65)</f>
        <v>2165</v>
      </c>
      <c r="I66" s="63">
        <f>SUM(I56:I65)</f>
        <v>100</v>
      </c>
      <c r="L66" s="386">
        <f>D66+H66</f>
        <v>62453</v>
      </c>
    </row>
  </sheetData>
  <sheetProtection/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2012-02-03T00:38:29Z</cp:lastPrinted>
  <dcterms:created xsi:type="dcterms:W3CDTF">1997-07-22T08:28:53Z</dcterms:created>
  <dcterms:modified xsi:type="dcterms:W3CDTF">2012-02-27T04:59:59Z</dcterms:modified>
  <cp:category/>
  <cp:version/>
  <cp:contentType/>
  <cp:contentStatus/>
</cp:coreProperties>
</file>