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第１表" sheetId="1" r:id="rId1"/>
  </sheets>
  <definedNames>
    <definedName name="_Regression_Int" localSheetId="0" hidden="1">1</definedName>
    <definedName name="Print_Area_MI">'第１表'!$A$1:$M$51</definedName>
  </definedNames>
  <calcPr fullCalcOnLoad="1"/>
</workbook>
</file>

<file path=xl/sharedStrings.xml><?xml version="1.0" encoding="utf-8"?>
<sst xmlns="http://schemas.openxmlformats.org/spreadsheetml/2006/main" count="109" uniqueCount="46">
  <si>
    <t>中等教育学校の学級数は，前期課程のみ</t>
  </si>
  <si>
    <t>注３</t>
  </si>
  <si>
    <t>高等学校通信教育の(　）内の在学者数等は，外数で年計には含めていない</t>
  </si>
  <si>
    <t>注２</t>
  </si>
  <si>
    <t>高等学校通信教育の(　）内の学校数は，全日制課程との併置校で外数で示し，合計には含めていない</t>
  </si>
  <si>
    <t>注１</t>
  </si>
  <si>
    <t>…</t>
  </si>
  <si>
    <t>私立</t>
  </si>
  <si>
    <t>公立</t>
  </si>
  <si>
    <t>国立</t>
  </si>
  <si>
    <t>各種学校</t>
  </si>
  <si>
    <t xml:space="preserve"> 計</t>
  </si>
  <si>
    <t>専修学校</t>
  </si>
  <si>
    <t>幼稚園</t>
  </si>
  <si>
    <t>学校</t>
  </si>
  <si>
    <t>特別支援</t>
  </si>
  <si>
    <t>中等教育</t>
  </si>
  <si>
    <t>私立</t>
  </si>
  <si>
    <t>…</t>
  </si>
  <si>
    <t>計</t>
  </si>
  <si>
    <t>高等学校
通信教育</t>
  </si>
  <si>
    <t>高等学校</t>
  </si>
  <si>
    <t>中学校</t>
  </si>
  <si>
    <t>小学校</t>
  </si>
  <si>
    <t>平成24年度</t>
  </si>
  <si>
    <t>-</t>
  </si>
  <si>
    <t>平成23年</t>
  </si>
  <si>
    <t>平成22年度</t>
  </si>
  <si>
    <t>平成21年度</t>
  </si>
  <si>
    <t>平成20年度</t>
  </si>
  <si>
    <t>平成19年度</t>
  </si>
  <si>
    <t>平成18年度</t>
  </si>
  <si>
    <t>平成17年度</t>
  </si>
  <si>
    <t>(本務者)</t>
  </si>
  <si>
    <t>女</t>
  </si>
  <si>
    <t>男</t>
  </si>
  <si>
    <t>分校</t>
  </si>
  <si>
    <t>本校</t>
  </si>
  <si>
    <t>職員数</t>
  </si>
  <si>
    <t xml:space="preserve">   教員数 (本務者）</t>
  </si>
  <si>
    <t xml:space="preserve">   在   学   者   数</t>
  </si>
  <si>
    <t>学級数</t>
  </si>
  <si>
    <t xml:space="preserve">  学   校   数</t>
  </si>
  <si>
    <t>区    分</t>
  </si>
  <si>
    <t xml:space="preserve">     （単位：校，学級，人）</t>
  </si>
  <si>
    <t>第１表    学校種別学校数・学級数・在学者数及び教職員数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</si>
</sst>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\-"/>
    <numFmt numFmtId="177" formatCode="\(#,##0\);&quot;△ &quot;#,##0;\-"/>
    <numFmt numFmtId="178" formatCode="0_);[Red]\(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Terminal"/>
      <family val="0"/>
    </font>
    <font>
      <sz val="8"/>
      <name val="書院細明朝体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10"/>
      <name val="書院細明朝体"/>
      <family val="1"/>
    </font>
    <font>
      <sz val="13"/>
      <name val="System"/>
      <family val="0"/>
    </font>
    <font>
      <sz val="7"/>
      <name val="ＭＳ Ｐゴシック"/>
      <family val="3"/>
    </font>
    <font>
      <sz val="9"/>
      <name val="書院細明朝体"/>
      <family val="1"/>
    </font>
    <font>
      <sz val="11"/>
      <name val="書院細明朝体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44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19" fillId="0" borderId="0" xfId="61" applyFont="1" applyFill="1" applyAlignment="1">
      <alignment vertical="center"/>
      <protection/>
    </xf>
    <xf numFmtId="0" fontId="19" fillId="0" borderId="0" xfId="61" applyFont="1" applyFill="1" applyAlignment="1">
      <alignment horizontal="left" vertical="center"/>
      <protection/>
    </xf>
    <xf numFmtId="0" fontId="22" fillId="0" borderId="0" xfId="62" applyFont="1" applyFill="1" applyAlignment="1">
      <alignment vertical="center"/>
      <protection/>
    </xf>
    <xf numFmtId="0" fontId="22" fillId="0" borderId="0" xfId="62" applyFont="1" applyAlignment="1">
      <alignment vertical="center"/>
      <protection/>
    </xf>
    <xf numFmtId="0" fontId="22" fillId="0" borderId="0" xfId="62" applyFont="1" applyAlignment="1">
      <alignment horizontal="center" vertical="center"/>
      <protection/>
    </xf>
    <xf numFmtId="0" fontId="24" fillId="0" borderId="0" xfId="62" applyFont="1" applyFill="1" applyAlignment="1">
      <alignment vertical="center"/>
      <protection/>
    </xf>
    <xf numFmtId="0" fontId="24" fillId="0" borderId="0" xfId="62" applyFont="1" applyAlignment="1">
      <alignment vertical="center"/>
      <protection/>
    </xf>
    <xf numFmtId="176" fontId="24" fillId="0" borderId="10" xfId="50" applyNumberFormat="1" applyFont="1" applyFill="1" applyBorder="1" applyAlignment="1">
      <alignment vertical="center"/>
    </xf>
    <xf numFmtId="176" fontId="24" fillId="0" borderId="10" xfId="50" applyNumberFormat="1" applyFont="1" applyFill="1" applyBorder="1" applyAlignment="1">
      <alignment horizontal="center" vertical="center"/>
    </xf>
    <xf numFmtId="176" fontId="24" fillId="0" borderId="11" xfId="50" applyNumberFormat="1" applyFont="1" applyFill="1" applyBorder="1" applyAlignment="1">
      <alignment vertical="center"/>
    </xf>
    <xf numFmtId="0" fontId="24" fillId="0" borderId="12" xfId="62" applyFont="1" applyBorder="1" applyAlignment="1">
      <alignment vertical="center"/>
      <protection/>
    </xf>
    <xf numFmtId="0" fontId="24" fillId="0" borderId="10" xfId="62" applyFont="1" applyBorder="1" applyAlignment="1">
      <alignment vertical="center"/>
      <protection/>
    </xf>
    <xf numFmtId="176" fontId="24" fillId="0" borderId="0" xfId="50" applyNumberFormat="1" applyFont="1" applyFill="1" applyBorder="1" applyAlignment="1">
      <alignment vertical="center"/>
    </xf>
    <xf numFmtId="176" fontId="24" fillId="0" borderId="0" xfId="50" applyNumberFormat="1" applyFont="1" applyFill="1" applyBorder="1" applyAlignment="1">
      <alignment horizontal="center" vertical="center"/>
    </xf>
    <xf numFmtId="176" fontId="24" fillId="0" borderId="13" xfId="50" applyNumberFormat="1" applyFont="1" applyFill="1" applyBorder="1" applyAlignment="1">
      <alignment vertical="center"/>
    </xf>
    <xf numFmtId="0" fontId="24" fillId="0" borderId="14" xfId="62" applyFont="1" applyBorder="1" applyAlignment="1">
      <alignment vertical="center"/>
      <protection/>
    </xf>
    <xf numFmtId="0" fontId="24" fillId="0" borderId="0" xfId="62" applyFont="1" applyBorder="1" applyAlignment="1">
      <alignment horizontal="center" vertical="center"/>
      <protection/>
    </xf>
    <xf numFmtId="0" fontId="19" fillId="0" borderId="0" xfId="61" applyFont="1" applyFill="1" applyBorder="1" applyAlignment="1">
      <alignment vertical="center"/>
      <protection/>
    </xf>
    <xf numFmtId="176" fontId="24" fillId="0" borderId="0" xfId="50" applyNumberFormat="1" applyFont="1" applyFill="1" applyBorder="1" applyAlignment="1" quotePrefix="1">
      <alignment horizontal="center" vertical="center"/>
    </xf>
    <xf numFmtId="176" fontId="24" fillId="0" borderId="0" xfId="62" applyNumberFormat="1" applyFont="1" applyFill="1" applyBorder="1" applyAlignment="1">
      <alignment vertical="center"/>
      <protection/>
    </xf>
    <xf numFmtId="0" fontId="24" fillId="0" borderId="0" xfId="62" applyFont="1" applyBorder="1" applyAlignment="1">
      <alignment vertical="center"/>
      <protection/>
    </xf>
    <xf numFmtId="176" fontId="24" fillId="0" borderId="0" xfId="50" applyNumberFormat="1" applyFont="1" applyFill="1" applyBorder="1" applyAlignment="1">
      <alignment horizontal="right" vertical="center"/>
    </xf>
    <xf numFmtId="0" fontId="24" fillId="0" borderId="0" xfId="62" applyFont="1" applyBorder="1" applyAlignment="1">
      <alignment horizontal="center" vertical="center"/>
      <protection/>
    </xf>
    <xf numFmtId="177" fontId="24" fillId="0" borderId="10" xfId="50" applyNumberFormat="1" applyFont="1" applyFill="1" applyBorder="1" applyAlignment="1" quotePrefix="1">
      <alignment horizontal="right" vertical="center"/>
    </xf>
    <xf numFmtId="177" fontId="24" fillId="0" borderId="10" xfId="50" applyNumberFormat="1" applyFont="1" applyFill="1" applyBorder="1" applyAlignment="1">
      <alignment horizontal="right" vertical="center"/>
    </xf>
    <xf numFmtId="177" fontId="24" fillId="0" borderId="11" xfId="50" applyNumberFormat="1" applyFont="1" applyFill="1" applyBorder="1" applyAlignment="1">
      <alignment horizontal="right" vertical="center"/>
    </xf>
    <xf numFmtId="0" fontId="24" fillId="0" borderId="10" xfId="62" applyNumberFormat="1" applyFont="1" applyBorder="1" applyAlignment="1">
      <alignment horizontal="center" vertical="center"/>
      <protection/>
    </xf>
    <xf numFmtId="177" fontId="24" fillId="0" borderId="0" xfId="50" applyNumberFormat="1" applyFont="1" applyFill="1" applyBorder="1" applyAlignment="1" quotePrefix="1">
      <alignment horizontal="right" vertical="center"/>
    </xf>
    <xf numFmtId="178" fontId="24" fillId="0" borderId="0" xfId="50" applyNumberFormat="1" applyFont="1" applyFill="1" applyBorder="1" applyAlignment="1">
      <alignment horizontal="right" vertical="center"/>
    </xf>
    <xf numFmtId="178" fontId="24" fillId="0" borderId="13" xfId="50" applyNumberFormat="1" applyFont="1" applyFill="1" applyBorder="1" applyAlignment="1">
      <alignment horizontal="right" vertical="center"/>
    </xf>
    <xf numFmtId="0" fontId="24" fillId="0" borderId="0" xfId="62" applyNumberFormat="1" applyFont="1" applyBorder="1" applyAlignment="1">
      <alignment horizontal="center" vertical="center"/>
      <protection/>
    </xf>
    <xf numFmtId="0" fontId="24" fillId="0" borderId="14" xfId="62" applyNumberFormat="1" applyFont="1" applyBorder="1" applyAlignment="1">
      <alignment horizontal="centerContinuous" vertical="center"/>
      <protection/>
    </xf>
    <xf numFmtId="0" fontId="24" fillId="0" borderId="15" xfId="62" applyNumberFormat="1" applyFont="1" applyBorder="1" applyAlignment="1">
      <alignment horizontal="center" vertical="center" wrapText="1"/>
      <protection/>
    </xf>
    <xf numFmtId="176" fontId="24" fillId="0" borderId="10" xfId="62" applyNumberFormat="1" applyFont="1" applyFill="1" applyBorder="1" applyAlignment="1">
      <alignment vertical="center"/>
      <protection/>
    </xf>
    <xf numFmtId="176" fontId="24" fillId="0" borderId="11" xfId="62" applyNumberFormat="1" applyFont="1" applyFill="1" applyBorder="1" applyAlignment="1">
      <alignment vertical="center"/>
      <protection/>
    </xf>
    <xf numFmtId="0" fontId="24" fillId="0" borderId="16" xfId="62" applyFont="1" applyBorder="1" applyAlignment="1">
      <alignment vertical="center"/>
      <protection/>
    </xf>
    <xf numFmtId="0" fontId="24" fillId="0" borderId="15" xfId="62" applyFont="1" applyBorder="1" applyAlignment="1">
      <alignment vertical="center"/>
      <protection/>
    </xf>
    <xf numFmtId="176" fontId="24" fillId="0" borderId="10" xfId="50" applyNumberFormat="1" applyFont="1" applyFill="1" applyBorder="1" applyAlignment="1">
      <alignment horizontal="right" vertical="center"/>
    </xf>
    <xf numFmtId="176" fontId="24" fillId="0" borderId="15" xfId="50" applyNumberFormat="1" applyFont="1" applyFill="1" applyBorder="1" applyAlignment="1">
      <alignment vertical="center"/>
    </xf>
    <xf numFmtId="0" fontId="24" fillId="0" borderId="0" xfId="61" applyFont="1" applyFill="1" applyAlignment="1">
      <alignment vertical="center"/>
      <protection/>
    </xf>
    <xf numFmtId="0" fontId="24" fillId="0" borderId="0" xfId="61" applyFont="1" applyFill="1" applyBorder="1" applyAlignment="1">
      <alignment vertical="center"/>
      <protection/>
    </xf>
    <xf numFmtId="38" fontId="24" fillId="0" borderId="0" xfId="50" applyFont="1" applyFill="1" applyBorder="1" applyAlignment="1">
      <alignment horizontal="right" vertical="center"/>
    </xf>
    <xf numFmtId="38" fontId="24" fillId="0" borderId="13" xfId="50" applyFont="1" applyFill="1" applyBorder="1" applyAlignment="1">
      <alignment horizontal="right" vertical="center"/>
    </xf>
    <xf numFmtId="0" fontId="24" fillId="0" borderId="14" xfId="61" applyFont="1" applyFill="1" applyBorder="1" applyAlignment="1">
      <alignment horizontal="center" vertical="center"/>
      <protection/>
    </xf>
    <xf numFmtId="37" fontId="24" fillId="0" borderId="11" xfId="61" applyNumberFormat="1" applyFont="1" applyFill="1" applyBorder="1" applyAlignment="1" applyProtection="1">
      <alignment horizontal="center" vertical="center"/>
      <protection/>
    </xf>
    <xf numFmtId="0" fontId="18" fillId="0" borderId="17" xfId="61" applyFill="1" applyBorder="1" applyAlignment="1">
      <alignment horizontal="center" vertical="center"/>
      <protection/>
    </xf>
    <xf numFmtId="37" fontId="24" fillId="0" borderId="12" xfId="61" applyNumberFormat="1" applyFont="1" applyFill="1" applyBorder="1" applyAlignment="1" applyProtection="1">
      <alignment horizontal="center" vertical="center"/>
      <protection/>
    </xf>
    <xf numFmtId="37" fontId="24" fillId="0" borderId="10" xfId="61" applyNumberFormat="1" applyFont="1" applyFill="1" applyBorder="1" applyAlignment="1" applyProtection="1">
      <alignment horizontal="center" vertical="center"/>
      <protection/>
    </xf>
    <xf numFmtId="37" fontId="24" fillId="0" borderId="13" xfId="61" applyNumberFormat="1" applyFont="1" applyFill="1" applyBorder="1" applyAlignment="1" applyProtection="1">
      <alignment horizontal="center" vertical="center"/>
      <protection/>
    </xf>
    <xf numFmtId="37" fontId="24" fillId="0" borderId="10" xfId="61" applyNumberFormat="1" applyFont="1" applyFill="1" applyBorder="1" applyAlignment="1" applyProtection="1">
      <alignment horizontal="centerContinuous" vertical="center"/>
      <protection/>
    </xf>
    <xf numFmtId="37" fontId="24" fillId="0" borderId="11" xfId="61" applyNumberFormat="1" applyFont="1" applyFill="1" applyBorder="1" applyAlignment="1" applyProtection="1">
      <alignment horizontal="centerContinuous" vertical="center"/>
      <protection/>
    </xf>
    <xf numFmtId="37" fontId="24" fillId="0" borderId="18" xfId="61" applyNumberFormat="1" applyFont="1" applyFill="1" applyBorder="1" applyAlignment="1" applyProtection="1">
      <alignment horizontal="center" vertical="center"/>
      <protection/>
    </xf>
    <xf numFmtId="37" fontId="24" fillId="0" borderId="16" xfId="61" applyNumberFormat="1" applyFont="1" applyFill="1" applyBorder="1" applyAlignment="1" applyProtection="1">
      <alignment horizontal="center" vertical="center"/>
      <protection/>
    </xf>
    <xf numFmtId="37" fontId="24" fillId="0" borderId="15" xfId="61" applyNumberFormat="1" applyFont="1" applyFill="1" applyBorder="1" applyAlignment="1" applyProtection="1">
      <alignment horizontal="center" vertical="center"/>
      <protection/>
    </xf>
    <xf numFmtId="37" fontId="27" fillId="0" borderId="10" xfId="61" applyNumberFormat="1" applyFont="1" applyFill="1" applyBorder="1" applyAlignment="1" applyProtection="1">
      <alignment horizontal="right" vertical="center"/>
      <protection/>
    </xf>
    <xf numFmtId="0" fontId="24" fillId="0" borderId="10" xfId="61" applyFont="1" applyFill="1" applyBorder="1" applyAlignment="1">
      <alignment vertical="center"/>
      <protection/>
    </xf>
    <xf numFmtId="37" fontId="27" fillId="0" borderId="10" xfId="61" applyNumberFormat="1" applyFont="1" applyFill="1" applyBorder="1" applyAlignment="1" applyProtection="1">
      <alignment vertical="center"/>
      <protection/>
    </xf>
    <xf numFmtId="37" fontId="28" fillId="0" borderId="0" xfId="61" applyNumberFormat="1" applyFont="1" applyFill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総括表H13  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F0"/>
  </sheetPr>
  <dimension ref="A1:N57"/>
  <sheetViews>
    <sheetView showGridLines="0" tabSelected="1" zoomScalePageLayoutView="0" workbookViewId="0" topLeftCell="A10">
      <selection activeCell="J8" sqref="J8"/>
    </sheetView>
  </sheetViews>
  <sheetFormatPr defaultColWidth="8.7109375" defaultRowHeight="15.75" customHeight="1"/>
  <cols>
    <col min="1" max="1" width="8.57421875" style="2" customWidth="1"/>
    <col min="2" max="2" width="4.28125" style="1" customWidth="1"/>
    <col min="3" max="3" width="5.28125" style="1" customWidth="1"/>
    <col min="4" max="4" width="5.140625" style="1" customWidth="1"/>
    <col min="5" max="5" width="4.57421875" style="1" customWidth="1"/>
    <col min="6" max="6" width="6.28125" style="1" customWidth="1"/>
    <col min="7" max="7" width="7.140625" style="1" customWidth="1"/>
    <col min="8" max="8" width="7.8515625" style="1" customWidth="1"/>
    <col min="9" max="9" width="7.421875" style="1" customWidth="1"/>
    <col min="10" max="13" width="6.57421875" style="1" customWidth="1"/>
    <col min="14" max="16384" width="8.7109375" style="1" customWidth="1"/>
  </cols>
  <sheetData>
    <row r="1" spans="1:13" s="40" customFormat="1" ht="15.75" customHeight="1">
      <c r="A1" s="58" t="s">
        <v>45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s="40" customFormat="1" ht="15.75" customHeight="1">
      <c r="A2" s="56"/>
      <c r="B2" s="57"/>
      <c r="C2" s="57"/>
      <c r="D2" s="57"/>
      <c r="E2" s="57"/>
      <c r="F2" s="57"/>
      <c r="G2" s="57"/>
      <c r="H2" s="57"/>
      <c r="I2" s="57"/>
      <c r="J2" s="57"/>
      <c r="K2" s="56"/>
      <c r="L2" s="56"/>
      <c r="M2" s="55" t="s">
        <v>44</v>
      </c>
    </row>
    <row r="3" spans="1:14" s="40" customFormat="1" ht="15.75" customHeight="1">
      <c r="A3" s="54" t="s">
        <v>43</v>
      </c>
      <c r="B3" s="53"/>
      <c r="C3" s="51" t="s">
        <v>42</v>
      </c>
      <c r="D3" s="50"/>
      <c r="E3" s="50"/>
      <c r="F3" s="52" t="s">
        <v>41</v>
      </c>
      <c r="G3" s="51" t="s">
        <v>40</v>
      </c>
      <c r="H3" s="50"/>
      <c r="I3" s="50"/>
      <c r="J3" s="51" t="s">
        <v>39</v>
      </c>
      <c r="K3" s="50"/>
      <c r="L3" s="50"/>
      <c r="M3" s="49" t="s">
        <v>38</v>
      </c>
      <c r="N3" s="41"/>
    </row>
    <row r="4" spans="1:14" s="40" customFormat="1" ht="15.75" customHeight="1">
      <c r="A4" s="48"/>
      <c r="B4" s="47"/>
      <c r="C4" s="45" t="s">
        <v>19</v>
      </c>
      <c r="D4" s="45" t="s">
        <v>37</v>
      </c>
      <c r="E4" s="45" t="s">
        <v>36</v>
      </c>
      <c r="F4" s="46"/>
      <c r="G4" s="45" t="s">
        <v>19</v>
      </c>
      <c r="H4" s="45" t="s">
        <v>35</v>
      </c>
      <c r="I4" s="45" t="s">
        <v>34</v>
      </c>
      <c r="J4" s="45" t="s">
        <v>19</v>
      </c>
      <c r="K4" s="45" t="s">
        <v>35</v>
      </c>
      <c r="L4" s="45" t="s">
        <v>34</v>
      </c>
      <c r="M4" s="45" t="s">
        <v>33</v>
      </c>
      <c r="N4" s="41"/>
    </row>
    <row r="5" spans="1:14" ht="15.75" customHeight="1">
      <c r="A5" s="41" t="s">
        <v>32</v>
      </c>
      <c r="B5" s="44" t="s">
        <v>19</v>
      </c>
      <c r="C5" s="43">
        <v>1262</v>
      </c>
      <c r="D5" s="42">
        <v>1236</v>
      </c>
      <c r="E5" s="42">
        <v>26</v>
      </c>
      <c r="F5" s="42">
        <v>10005</v>
      </c>
      <c r="G5" s="42">
        <v>341851</v>
      </c>
      <c r="H5" s="42">
        <v>173844</v>
      </c>
      <c r="I5" s="42">
        <v>168007</v>
      </c>
      <c r="J5" s="42">
        <v>23189</v>
      </c>
      <c r="K5" s="42">
        <v>11777</v>
      </c>
      <c r="L5" s="42">
        <v>11412</v>
      </c>
      <c r="M5" s="42">
        <v>4554</v>
      </c>
      <c r="N5" s="18"/>
    </row>
    <row r="6" spans="1:14" ht="15.75" customHeight="1">
      <c r="A6" s="41" t="s">
        <v>31</v>
      </c>
      <c r="B6" s="44" t="s">
        <v>19</v>
      </c>
      <c r="C6" s="43">
        <v>1251</v>
      </c>
      <c r="D6" s="42">
        <v>1226</v>
      </c>
      <c r="E6" s="42">
        <v>25</v>
      </c>
      <c r="F6" s="42">
        <v>9977</v>
      </c>
      <c r="G6" s="42">
        <v>334763</v>
      </c>
      <c r="H6" s="42">
        <v>170347</v>
      </c>
      <c r="I6" s="42">
        <v>164416</v>
      </c>
      <c r="J6" s="42">
        <v>23095</v>
      </c>
      <c r="K6" s="42">
        <v>11672</v>
      </c>
      <c r="L6" s="42">
        <v>11423</v>
      </c>
      <c r="M6" s="42">
        <v>4520</v>
      </c>
      <c r="N6" s="18"/>
    </row>
    <row r="7" spans="1:14" ht="15.75" customHeight="1">
      <c r="A7" s="41" t="s">
        <v>30</v>
      </c>
      <c r="B7" s="44" t="s">
        <v>19</v>
      </c>
      <c r="C7" s="43">
        <v>1233</v>
      </c>
      <c r="D7" s="42">
        <v>1209</v>
      </c>
      <c r="E7" s="42">
        <v>24</v>
      </c>
      <c r="F7" s="42">
        <v>9978</v>
      </c>
      <c r="G7" s="42">
        <v>327470</v>
      </c>
      <c r="H7" s="42">
        <v>166577</v>
      </c>
      <c r="I7" s="42">
        <v>160893</v>
      </c>
      <c r="J7" s="42">
        <v>23104</v>
      </c>
      <c r="K7" s="42">
        <v>11631</v>
      </c>
      <c r="L7" s="42">
        <v>11473</v>
      </c>
      <c r="M7" s="42">
        <v>4499</v>
      </c>
      <c r="N7" s="18"/>
    </row>
    <row r="8" spans="1:14" ht="15.75" customHeight="1">
      <c r="A8" s="41" t="s">
        <v>29</v>
      </c>
      <c r="B8" s="44" t="s">
        <v>19</v>
      </c>
      <c r="C8" s="43">
        <v>1233</v>
      </c>
      <c r="D8" s="42">
        <v>1209</v>
      </c>
      <c r="E8" s="42">
        <v>24</v>
      </c>
      <c r="F8" s="42">
        <v>9978</v>
      </c>
      <c r="G8" s="42">
        <v>327470</v>
      </c>
      <c r="H8" s="42">
        <v>166577</v>
      </c>
      <c r="I8" s="42">
        <v>160893</v>
      </c>
      <c r="J8" s="42">
        <v>23104</v>
      </c>
      <c r="K8" s="42">
        <v>11631</v>
      </c>
      <c r="L8" s="42">
        <v>11473</v>
      </c>
      <c r="M8" s="42">
        <v>4499</v>
      </c>
      <c r="N8" s="18"/>
    </row>
    <row r="9" spans="1:14" ht="15.75" customHeight="1">
      <c r="A9" s="41" t="s">
        <v>28</v>
      </c>
      <c r="B9" s="44" t="s">
        <v>19</v>
      </c>
      <c r="C9" s="43">
        <v>1212</v>
      </c>
      <c r="D9" s="42">
        <v>1191</v>
      </c>
      <c r="E9" s="42">
        <v>21</v>
      </c>
      <c r="F9" s="42">
        <v>9937</v>
      </c>
      <c r="G9" s="42">
        <v>316371</v>
      </c>
      <c r="H9" s="42">
        <v>161010</v>
      </c>
      <c r="I9" s="42">
        <v>155361</v>
      </c>
      <c r="J9" s="42">
        <v>22867</v>
      </c>
      <c r="K9" s="42">
        <v>11354</v>
      </c>
      <c r="L9" s="42">
        <v>11513</v>
      </c>
      <c r="M9" s="42">
        <v>4365</v>
      </c>
      <c r="N9" s="18"/>
    </row>
    <row r="10" spans="1:14" s="40" customFormat="1" ht="15.75" customHeight="1">
      <c r="A10" s="41" t="s">
        <v>27</v>
      </c>
      <c r="B10" s="44" t="s">
        <v>19</v>
      </c>
      <c r="C10" s="43">
        <v>1192</v>
      </c>
      <c r="D10" s="42">
        <v>1171</v>
      </c>
      <c r="E10" s="42">
        <v>21</v>
      </c>
      <c r="F10" s="42">
        <v>9922</v>
      </c>
      <c r="G10" s="42">
        <v>313447</v>
      </c>
      <c r="H10" s="42">
        <v>159957</v>
      </c>
      <c r="I10" s="42">
        <v>153490</v>
      </c>
      <c r="J10" s="42">
        <v>22753</v>
      </c>
      <c r="K10" s="42">
        <v>11219</v>
      </c>
      <c r="L10" s="42">
        <v>11534</v>
      </c>
      <c r="M10" s="42">
        <v>4283</v>
      </c>
      <c r="N10" s="41"/>
    </row>
    <row r="11" spans="1:14" ht="15.75" customHeight="1">
      <c r="A11" s="37"/>
      <c r="B11" s="36" t="s">
        <v>11</v>
      </c>
      <c r="C11" s="39">
        <v>1180</v>
      </c>
      <c r="D11" s="39">
        <v>1159</v>
      </c>
      <c r="E11" s="39">
        <v>21</v>
      </c>
      <c r="F11" s="39">
        <v>9827</v>
      </c>
      <c r="G11" s="39">
        <v>307540</v>
      </c>
      <c r="H11" s="39">
        <v>156958</v>
      </c>
      <c r="I11" s="39">
        <v>150582</v>
      </c>
      <c r="J11" s="39">
        <v>22654</v>
      </c>
      <c r="K11" s="39">
        <v>11119</v>
      </c>
      <c r="L11" s="39">
        <v>11535</v>
      </c>
      <c r="M11" s="39">
        <v>4234</v>
      </c>
      <c r="N11" s="18"/>
    </row>
    <row r="12" spans="1:14" ht="15.75" customHeight="1">
      <c r="A12" s="17" t="s">
        <v>26</v>
      </c>
      <c r="B12" s="16" t="s">
        <v>9</v>
      </c>
      <c r="C12" s="13">
        <v>5</v>
      </c>
      <c r="D12" s="13">
        <v>5</v>
      </c>
      <c r="E12" s="22" t="s">
        <v>25</v>
      </c>
      <c r="F12" s="13">
        <v>50</v>
      </c>
      <c r="G12" s="13">
        <v>1592</v>
      </c>
      <c r="H12" s="13">
        <v>801</v>
      </c>
      <c r="I12" s="13">
        <v>791</v>
      </c>
      <c r="J12" s="13">
        <v>99</v>
      </c>
      <c r="K12" s="13">
        <v>62</v>
      </c>
      <c r="L12" s="13">
        <v>37</v>
      </c>
      <c r="M12" s="13">
        <v>6</v>
      </c>
      <c r="N12" s="18"/>
    </row>
    <row r="13" spans="1:14" ht="15.75" customHeight="1">
      <c r="A13" s="17"/>
      <c r="B13" s="16" t="s">
        <v>8</v>
      </c>
      <c r="C13" s="13">
        <v>876</v>
      </c>
      <c r="D13" s="13">
        <v>855</v>
      </c>
      <c r="E13" s="13">
        <v>21</v>
      </c>
      <c r="F13" s="13">
        <v>8578</v>
      </c>
      <c r="G13" s="13">
        <v>242112</v>
      </c>
      <c r="H13" s="13">
        <v>123741</v>
      </c>
      <c r="I13" s="13">
        <v>118371</v>
      </c>
      <c r="J13" s="13">
        <v>18465</v>
      </c>
      <c r="K13" s="13">
        <v>9494</v>
      </c>
      <c r="L13" s="13">
        <v>8971</v>
      </c>
      <c r="M13" s="13">
        <v>3199</v>
      </c>
      <c r="N13" s="18"/>
    </row>
    <row r="14" spans="1:14" ht="15.75" customHeight="1">
      <c r="A14" s="21"/>
      <c r="B14" s="16" t="s">
        <v>7</v>
      </c>
      <c r="C14" s="10">
        <v>299</v>
      </c>
      <c r="D14" s="8">
        <v>299</v>
      </c>
      <c r="E14" s="38" t="s">
        <v>25</v>
      </c>
      <c r="F14" s="8">
        <v>1199</v>
      </c>
      <c r="G14" s="8">
        <v>63836</v>
      </c>
      <c r="H14" s="8">
        <v>32416</v>
      </c>
      <c r="I14" s="8">
        <v>31420</v>
      </c>
      <c r="J14" s="8">
        <v>4090</v>
      </c>
      <c r="K14" s="8">
        <v>1563</v>
      </c>
      <c r="L14" s="8">
        <v>2527</v>
      </c>
      <c r="M14" s="8">
        <v>1029</v>
      </c>
      <c r="N14" s="18"/>
    </row>
    <row r="15" spans="1:14" ht="15.75" customHeight="1">
      <c r="A15" s="37"/>
      <c r="B15" s="36" t="s">
        <v>11</v>
      </c>
      <c r="C15" s="20">
        <f>SUM(C16:C18)</f>
        <v>1163</v>
      </c>
      <c r="D15" s="20">
        <f>SUM(D16:D18)</f>
        <v>1143</v>
      </c>
      <c r="E15" s="20">
        <f>SUM(E16:E18)</f>
        <v>20</v>
      </c>
      <c r="F15" s="20">
        <f>SUM(F16:F18)</f>
        <v>9721</v>
      </c>
      <c r="G15" s="20">
        <f>SUM(G16:G18)</f>
        <v>307261</v>
      </c>
      <c r="H15" s="20">
        <f>SUM(H16:H18)</f>
        <v>156837</v>
      </c>
      <c r="I15" s="20">
        <f>SUM(I16:I18)</f>
        <v>150424</v>
      </c>
      <c r="J15" s="20">
        <f>SUM(J16:J18)</f>
        <v>22631</v>
      </c>
      <c r="K15" s="20">
        <f>SUM(K16:K18)</f>
        <v>11069</v>
      </c>
      <c r="L15" s="20">
        <f>SUM(L16:L18)</f>
        <v>11562</v>
      </c>
      <c r="M15" s="20">
        <f>SUM(M16:M18)</f>
        <v>4160</v>
      </c>
      <c r="N15" s="18"/>
    </row>
    <row r="16" spans="1:14" ht="15.75" customHeight="1">
      <c r="A16" s="17" t="s">
        <v>24</v>
      </c>
      <c r="B16" s="16" t="s">
        <v>9</v>
      </c>
      <c r="C16" s="20">
        <f>C20+C24+C28+C39+C43+C47+C51+C35</f>
        <v>5</v>
      </c>
      <c r="D16" s="20">
        <f>D20+D24+D28+D39+D43+D47+D51+D35</f>
        <v>5</v>
      </c>
      <c r="E16" s="20">
        <f>E20+E24+E28+E39+E43+E47+E51+E35</f>
        <v>0</v>
      </c>
      <c r="F16" s="20">
        <f>F20+F24+F35+F39+F43</f>
        <v>50</v>
      </c>
      <c r="G16" s="20">
        <f>G20+G24+G28+G39+G43+G47+G51+G35</f>
        <v>1566</v>
      </c>
      <c r="H16" s="20">
        <f>H20+H24+H28+H39+H43+H47+H51+H35</f>
        <v>779</v>
      </c>
      <c r="I16" s="20">
        <f>I20+I24+I28+I39+I43+I47+I51+I35</f>
        <v>787</v>
      </c>
      <c r="J16" s="20">
        <f>J20+J24+J28+J39+J43+J47+J51+J35</f>
        <v>99</v>
      </c>
      <c r="K16" s="20">
        <f>K20+K24+K28+K39+K43+K47+K51+K35</f>
        <v>63</v>
      </c>
      <c r="L16" s="20">
        <f>L20+L24+L28+L39+L43+L47+L51+L35</f>
        <v>36</v>
      </c>
      <c r="M16" s="20">
        <f>M20+M24+M28+M39+M43+M47+M51+M35</f>
        <v>6</v>
      </c>
      <c r="N16" s="18"/>
    </row>
    <row r="17" spans="1:14" ht="15.75" customHeight="1">
      <c r="A17" s="17"/>
      <c r="B17" s="16" t="s">
        <v>8</v>
      </c>
      <c r="C17" s="20">
        <f>C21+C25+C29+C32+C40+C44+C48+C52+C36</f>
        <v>857</v>
      </c>
      <c r="D17" s="20">
        <f>D21+D25+D29+D32+D40+D44+D48+D52+D36</f>
        <v>837</v>
      </c>
      <c r="E17" s="20">
        <f>E21+E25+E29+E32+E40+E44+E48+E52+E36</f>
        <v>20</v>
      </c>
      <c r="F17" s="20">
        <f>F21+F25+F36+F40+F44</f>
        <v>8447</v>
      </c>
      <c r="G17" s="20">
        <f>G21+G25+G29+G40+G44+G48+G52+G36</f>
        <v>239631</v>
      </c>
      <c r="H17" s="20">
        <f>H21+H25+H29+H40+H44+H48+H52+H36</f>
        <v>122472</v>
      </c>
      <c r="I17" s="20">
        <f>I21+I25+I29+I40+I44+I48+I52+I36</f>
        <v>117159</v>
      </c>
      <c r="J17" s="20">
        <f>J21+J25+J29+J40+J44+J48+J52+J36</f>
        <v>18402</v>
      </c>
      <c r="K17" s="20">
        <f>K21+K25+K29+K40+K44+K48+K52+K36</f>
        <v>9460</v>
      </c>
      <c r="L17" s="20">
        <f>L21+L25+L29+L40+L44+L48+L52+L36</f>
        <v>8942</v>
      </c>
      <c r="M17" s="20">
        <f>M21+M25+M29+M40+M44+M48+M52+M36</f>
        <v>3160</v>
      </c>
      <c r="N17" s="18"/>
    </row>
    <row r="18" spans="1:14" ht="15.75" customHeight="1">
      <c r="A18" s="12"/>
      <c r="B18" s="11" t="s">
        <v>7</v>
      </c>
      <c r="C18" s="35">
        <f>C22+C26+C30+C41+C45+C49+C53+C37</f>
        <v>301</v>
      </c>
      <c r="D18" s="34">
        <f>D22+D26+D30+D41+D45+D49+D53+D37</f>
        <v>301</v>
      </c>
      <c r="E18" s="8">
        <f>E22+E26+E30+E41+E45+E49+E53+E37</f>
        <v>0</v>
      </c>
      <c r="F18" s="34">
        <f>F22+F26+F37+F41+F45</f>
        <v>1224</v>
      </c>
      <c r="G18" s="34">
        <f>G22+G26+G30+G41+G45+G49+G53+G37</f>
        <v>66064</v>
      </c>
      <c r="H18" s="34">
        <f>H22+H26+H30+H41+H45+H49+H53+H37</f>
        <v>33586</v>
      </c>
      <c r="I18" s="34">
        <f>I22+I26+I30+I41+I45+I49+I53+I37</f>
        <v>32478</v>
      </c>
      <c r="J18" s="34">
        <f>J22+J26+J30+J41+J45+J49+J53+J37</f>
        <v>4130</v>
      </c>
      <c r="K18" s="34">
        <f>K22+K26+K30+K41+K45+K49+K53+K37</f>
        <v>1546</v>
      </c>
      <c r="L18" s="34">
        <f>L22+L26+L30+L41+L45+L49+L53+L37</f>
        <v>2584</v>
      </c>
      <c r="M18" s="34">
        <f>M22+M26+M30+M41+M45+M49+M53+M37</f>
        <v>994</v>
      </c>
      <c r="N18" s="18"/>
    </row>
    <row r="19" spans="1:14" ht="15.75" customHeight="1">
      <c r="A19" s="21"/>
      <c r="B19" s="16" t="s">
        <v>11</v>
      </c>
      <c r="C19" s="20">
        <f>SUM(C20:C22)</f>
        <v>438</v>
      </c>
      <c r="D19" s="20">
        <f>SUM(D20:D22)</f>
        <v>427</v>
      </c>
      <c r="E19" s="20">
        <f>SUM(E20:E22)</f>
        <v>11</v>
      </c>
      <c r="F19" s="20">
        <f>SUM(F20:F22)</f>
        <v>5295</v>
      </c>
      <c r="G19" s="20">
        <f>SUM(G20:G22)</f>
        <v>123975</v>
      </c>
      <c r="H19" s="20">
        <f>SUM(H20:H22)</f>
        <v>63544</v>
      </c>
      <c r="I19" s="20">
        <f>SUM(I20:I22)</f>
        <v>60431</v>
      </c>
      <c r="J19" s="20">
        <f>SUM(J20:J22)</f>
        <v>8117</v>
      </c>
      <c r="K19" s="20">
        <f>SUM(K20:K22)</f>
        <v>3420</v>
      </c>
      <c r="L19" s="20">
        <f>SUM(L20:L22)</f>
        <v>4697</v>
      </c>
      <c r="M19" s="20">
        <f>SUM(M20:M22)</f>
        <v>1332</v>
      </c>
      <c r="N19" s="18"/>
    </row>
    <row r="20" spans="1:14" ht="15.75" customHeight="1">
      <c r="A20" s="17" t="s">
        <v>23</v>
      </c>
      <c r="B20" s="16" t="s">
        <v>9</v>
      </c>
      <c r="C20" s="15">
        <f>SUM(D20:E20)</f>
        <v>1</v>
      </c>
      <c r="D20" s="13">
        <v>1</v>
      </c>
      <c r="E20" s="13">
        <v>0</v>
      </c>
      <c r="F20" s="13">
        <v>24</v>
      </c>
      <c r="G20" s="13">
        <f>H20+I20</f>
        <v>825</v>
      </c>
      <c r="H20" s="13">
        <v>413</v>
      </c>
      <c r="I20" s="13">
        <v>412</v>
      </c>
      <c r="J20" s="13">
        <f>K20+L20</f>
        <v>35</v>
      </c>
      <c r="K20" s="13">
        <v>25</v>
      </c>
      <c r="L20" s="13">
        <v>10</v>
      </c>
      <c r="M20" s="13">
        <v>5</v>
      </c>
      <c r="N20" s="18"/>
    </row>
    <row r="21" spans="1:14" ht="15.75" customHeight="1">
      <c r="A21" s="17"/>
      <c r="B21" s="16" t="s">
        <v>8</v>
      </c>
      <c r="C21" s="15">
        <f>SUM(D21:E21)</f>
        <v>433</v>
      </c>
      <c r="D21" s="13">
        <v>422</v>
      </c>
      <c r="E21" s="13">
        <v>11</v>
      </c>
      <c r="F21" s="13">
        <v>5239</v>
      </c>
      <c r="G21" s="13">
        <f>H21+I21</f>
        <v>122387</v>
      </c>
      <c r="H21" s="13">
        <v>62911</v>
      </c>
      <c r="I21" s="13">
        <v>59476</v>
      </c>
      <c r="J21" s="13">
        <f>K21+L21</f>
        <v>8026</v>
      </c>
      <c r="K21" s="13">
        <v>3380</v>
      </c>
      <c r="L21" s="13">
        <v>4646</v>
      </c>
      <c r="M21" s="13">
        <v>1316</v>
      </c>
      <c r="N21" s="18"/>
    </row>
    <row r="22" spans="1:14" ht="15.75" customHeight="1">
      <c r="A22" s="12"/>
      <c r="B22" s="11" t="s">
        <v>7</v>
      </c>
      <c r="C22" s="10">
        <f>SUM(D22:E22)</f>
        <v>4</v>
      </c>
      <c r="D22" s="8">
        <v>4</v>
      </c>
      <c r="E22" s="8">
        <v>0</v>
      </c>
      <c r="F22" s="8">
        <v>32</v>
      </c>
      <c r="G22" s="8">
        <f>H22+I22</f>
        <v>763</v>
      </c>
      <c r="H22" s="8">
        <v>220</v>
      </c>
      <c r="I22" s="8">
        <v>543</v>
      </c>
      <c r="J22" s="8">
        <f>K22+L22</f>
        <v>56</v>
      </c>
      <c r="K22" s="8">
        <v>15</v>
      </c>
      <c r="L22" s="8">
        <v>41</v>
      </c>
      <c r="M22" s="8">
        <v>11</v>
      </c>
      <c r="N22" s="18"/>
    </row>
    <row r="23" spans="1:14" ht="15.75" customHeight="1">
      <c r="A23" s="21"/>
      <c r="B23" s="16" t="s">
        <v>11</v>
      </c>
      <c r="C23" s="20">
        <f>SUM(C24:C26)</f>
        <v>220</v>
      </c>
      <c r="D23" s="20">
        <f>SUM(D24:D26)</f>
        <v>217</v>
      </c>
      <c r="E23" s="20">
        <f>SUM(E24:E26)</f>
        <v>3</v>
      </c>
      <c r="F23" s="20">
        <f>SUM(F24:F26)</f>
        <v>2387</v>
      </c>
      <c r="G23" s="20">
        <f>SUM(G24:G26)</f>
        <v>64906</v>
      </c>
      <c r="H23" s="20">
        <f>SUM(H24:H26)</f>
        <v>33470</v>
      </c>
      <c r="I23" s="20">
        <f>SUM(I24:I26)</f>
        <v>31436</v>
      </c>
      <c r="J23" s="20">
        <f>SUM(J24:J26)</f>
        <v>4921</v>
      </c>
      <c r="K23" s="20">
        <f>SUM(K24:K26)</f>
        <v>2738</v>
      </c>
      <c r="L23" s="20">
        <f>SUM(L24:L26)</f>
        <v>2183</v>
      </c>
      <c r="M23" s="20">
        <f>SUM(M24:M26)</f>
        <v>651</v>
      </c>
      <c r="N23" s="18"/>
    </row>
    <row r="24" spans="1:14" ht="15.75" customHeight="1">
      <c r="A24" s="17" t="s">
        <v>22</v>
      </c>
      <c r="B24" s="16" t="s">
        <v>9</v>
      </c>
      <c r="C24" s="13">
        <f>SUM(D24:E24)</f>
        <v>1</v>
      </c>
      <c r="D24" s="13">
        <v>1</v>
      </c>
      <c r="E24" s="13">
        <v>0</v>
      </c>
      <c r="F24" s="13">
        <v>12</v>
      </c>
      <c r="G24" s="13">
        <f>H24+I24</f>
        <v>478</v>
      </c>
      <c r="H24" s="13">
        <v>240</v>
      </c>
      <c r="I24" s="13">
        <v>238</v>
      </c>
      <c r="J24" s="13">
        <f>K24+L24</f>
        <v>23</v>
      </c>
      <c r="K24" s="13">
        <v>15</v>
      </c>
      <c r="L24" s="13">
        <v>8</v>
      </c>
      <c r="M24" s="13">
        <v>0</v>
      </c>
      <c r="N24" s="18"/>
    </row>
    <row r="25" spans="1:14" ht="15.75" customHeight="1">
      <c r="A25" s="17"/>
      <c r="B25" s="16" t="s">
        <v>8</v>
      </c>
      <c r="C25" s="13">
        <f>SUM(D25:E25)</f>
        <v>212</v>
      </c>
      <c r="D25" s="13">
        <v>209</v>
      </c>
      <c r="E25" s="13">
        <v>3</v>
      </c>
      <c r="F25" s="13">
        <v>2321</v>
      </c>
      <c r="G25" s="13">
        <f>H25+I25</f>
        <v>62861</v>
      </c>
      <c r="H25" s="13">
        <v>32528</v>
      </c>
      <c r="I25" s="13">
        <v>30333</v>
      </c>
      <c r="J25" s="13">
        <f>K25+L25</f>
        <v>4788</v>
      </c>
      <c r="K25" s="13">
        <v>2666</v>
      </c>
      <c r="L25" s="13">
        <v>2122</v>
      </c>
      <c r="M25" s="13">
        <v>636</v>
      </c>
      <c r="N25" s="18"/>
    </row>
    <row r="26" spans="1:14" ht="15.75" customHeight="1">
      <c r="A26" s="12"/>
      <c r="B26" s="11" t="s">
        <v>7</v>
      </c>
      <c r="C26" s="10">
        <f>SUM(D26:E26)</f>
        <v>7</v>
      </c>
      <c r="D26" s="8">
        <v>7</v>
      </c>
      <c r="E26" s="8">
        <v>0</v>
      </c>
      <c r="F26" s="8">
        <v>54</v>
      </c>
      <c r="G26" s="8">
        <f>H26+I26</f>
        <v>1567</v>
      </c>
      <c r="H26" s="8">
        <v>702</v>
      </c>
      <c r="I26" s="8">
        <v>865</v>
      </c>
      <c r="J26" s="8">
        <f>K26+L26</f>
        <v>110</v>
      </c>
      <c r="K26" s="8">
        <v>57</v>
      </c>
      <c r="L26" s="8">
        <v>53</v>
      </c>
      <c r="M26" s="8">
        <v>15</v>
      </c>
      <c r="N26" s="18"/>
    </row>
    <row r="27" spans="1:14" ht="15.75" customHeight="1">
      <c r="A27" s="21"/>
      <c r="B27" s="16" t="s">
        <v>11</v>
      </c>
      <c r="C27" s="20">
        <f>SUM(C28:C30)</f>
        <v>100</v>
      </c>
      <c r="D27" s="20">
        <f>SUM(D28:D30)</f>
        <v>97</v>
      </c>
      <c r="E27" s="20">
        <f>SUM(E28:E30)</f>
        <v>3</v>
      </c>
      <c r="F27" s="19" t="s">
        <v>6</v>
      </c>
      <c r="G27" s="20">
        <f>SUM(G28:G30)</f>
        <v>62424</v>
      </c>
      <c r="H27" s="20">
        <f>SUM(H28:H30)</f>
        <v>31496</v>
      </c>
      <c r="I27" s="20">
        <f>SUM(I28:I30)</f>
        <v>30928</v>
      </c>
      <c r="J27" s="20">
        <f>SUM(J28:J30)</f>
        <v>4628</v>
      </c>
      <c r="K27" s="20">
        <f>SUM(K28:K30)</f>
        <v>3407</v>
      </c>
      <c r="L27" s="20">
        <f>SUM(L28:L30)</f>
        <v>1221</v>
      </c>
      <c r="M27" s="20">
        <f>SUM(M28:M30)</f>
        <v>1112</v>
      </c>
      <c r="N27" s="18"/>
    </row>
    <row r="28" spans="1:14" ht="15.75" customHeight="1">
      <c r="A28" s="17" t="s">
        <v>21</v>
      </c>
      <c r="B28" s="16" t="s">
        <v>9</v>
      </c>
      <c r="C28" s="15">
        <v>0</v>
      </c>
      <c r="D28" s="13">
        <v>0</v>
      </c>
      <c r="E28" s="13">
        <v>0</v>
      </c>
      <c r="F28" s="19" t="s">
        <v>6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8"/>
    </row>
    <row r="29" spans="1:14" ht="15.75" customHeight="1">
      <c r="A29" s="17"/>
      <c r="B29" s="16" t="s">
        <v>8</v>
      </c>
      <c r="C29" s="15">
        <f>SUM(D29:E29)</f>
        <v>81</v>
      </c>
      <c r="D29" s="13">
        <v>78</v>
      </c>
      <c r="E29" s="13">
        <v>3</v>
      </c>
      <c r="F29" s="14" t="s">
        <v>6</v>
      </c>
      <c r="G29" s="13">
        <f>H29+I29</f>
        <v>45883</v>
      </c>
      <c r="H29" s="13">
        <v>22497</v>
      </c>
      <c r="I29" s="13">
        <v>23386</v>
      </c>
      <c r="J29" s="13">
        <f>K29+L29</f>
        <v>3610</v>
      </c>
      <c r="K29" s="13">
        <v>2705</v>
      </c>
      <c r="L29" s="13">
        <v>905</v>
      </c>
      <c r="M29" s="13">
        <v>886</v>
      </c>
      <c r="N29" s="18"/>
    </row>
    <row r="30" spans="1:14" ht="15.75" customHeight="1">
      <c r="A30" s="12"/>
      <c r="B30" s="11" t="s">
        <v>7</v>
      </c>
      <c r="C30" s="10">
        <f>SUM(D30:E30)</f>
        <v>19</v>
      </c>
      <c r="D30" s="8">
        <v>19</v>
      </c>
      <c r="E30" s="8">
        <v>0</v>
      </c>
      <c r="F30" s="9" t="s">
        <v>6</v>
      </c>
      <c r="G30" s="8">
        <f>H30+I30</f>
        <v>16541</v>
      </c>
      <c r="H30" s="8">
        <v>8999</v>
      </c>
      <c r="I30" s="8">
        <v>7542</v>
      </c>
      <c r="J30" s="8">
        <f>K30+L30</f>
        <v>1018</v>
      </c>
      <c r="K30" s="8">
        <v>702</v>
      </c>
      <c r="L30" s="8">
        <v>316</v>
      </c>
      <c r="M30" s="8">
        <v>226</v>
      </c>
      <c r="N30" s="18"/>
    </row>
    <row r="31" spans="1:14" ht="15.75" customHeight="1">
      <c r="A31" s="33" t="s">
        <v>20</v>
      </c>
      <c r="B31" s="32" t="s">
        <v>19</v>
      </c>
      <c r="C31" s="28">
        <f>SUM(C32:C33)</f>
        <v>2</v>
      </c>
      <c r="D31" s="28">
        <f>SUM(D32:D33)</f>
        <v>2</v>
      </c>
      <c r="E31" s="13">
        <f>SUM(E32:E33)</f>
        <v>0</v>
      </c>
      <c r="F31" s="14" t="s">
        <v>18</v>
      </c>
      <c r="G31" s="28">
        <f>SUM(G32:G33)</f>
        <v>1625</v>
      </c>
      <c r="H31" s="28">
        <f>SUM(H32:H33)</f>
        <v>848</v>
      </c>
      <c r="I31" s="28">
        <f>SUM(I32:I33)</f>
        <v>777</v>
      </c>
      <c r="J31" s="28">
        <f>SUM(J32:J33)</f>
        <v>34</v>
      </c>
      <c r="K31" s="28">
        <f>SUM(K32:K33)</f>
        <v>22</v>
      </c>
      <c r="L31" s="28">
        <f>SUM(L32:L33)</f>
        <v>12</v>
      </c>
      <c r="M31" s="28">
        <f>SUM(M32:M33)</f>
        <v>3</v>
      </c>
      <c r="N31" s="18"/>
    </row>
    <row r="32" spans="1:14" ht="15.75" customHeight="1">
      <c r="A32" s="31"/>
      <c r="B32" s="16" t="s">
        <v>8</v>
      </c>
      <c r="C32" s="30">
        <v>1</v>
      </c>
      <c r="D32" s="29">
        <v>1</v>
      </c>
      <c r="E32" s="13">
        <v>0</v>
      </c>
      <c r="F32" s="14" t="s">
        <v>6</v>
      </c>
      <c r="G32" s="28">
        <f>SUM(H32:I32)</f>
        <v>1101</v>
      </c>
      <c r="H32" s="28">
        <v>554</v>
      </c>
      <c r="I32" s="28">
        <v>547</v>
      </c>
      <c r="J32" s="28">
        <f>SUM(K32:L32)</f>
        <v>28</v>
      </c>
      <c r="K32" s="28">
        <v>19</v>
      </c>
      <c r="L32" s="28">
        <v>9</v>
      </c>
      <c r="M32" s="28">
        <v>2</v>
      </c>
      <c r="N32" s="18"/>
    </row>
    <row r="33" spans="1:14" ht="15.75" customHeight="1">
      <c r="A33" s="27"/>
      <c r="B33" s="11" t="s">
        <v>17</v>
      </c>
      <c r="C33" s="26">
        <v>1</v>
      </c>
      <c r="D33" s="25">
        <v>1</v>
      </c>
      <c r="E33" s="8">
        <v>0</v>
      </c>
      <c r="F33" s="9" t="s">
        <v>6</v>
      </c>
      <c r="G33" s="24">
        <f>SUM(H33:I33)</f>
        <v>524</v>
      </c>
      <c r="H33" s="24">
        <v>294</v>
      </c>
      <c r="I33" s="24">
        <v>230</v>
      </c>
      <c r="J33" s="24">
        <f>SUM(K33:L33)</f>
        <v>6</v>
      </c>
      <c r="K33" s="24">
        <v>3</v>
      </c>
      <c r="L33" s="24">
        <v>3</v>
      </c>
      <c r="M33" s="24">
        <v>1</v>
      </c>
      <c r="N33" s="18"/>
    </row>
    <row r="34" spans="1:14" ht="15.75" customHeight="1">
      <c r="A34" s="21"/>
      <c r="B34" s="16" t="s">
        <v>11</v>
      </c>
      <c r="C34" s="20">
        <f>SUM(C35:C37)</f>
        <v>2</v>
      </c>
      <c r="D34" s="20">
        <f>SUM(D35:D37)</f>
        <v>2</v>
      </c>
      <c r="E34" s="20">
        <f>SUM(E35:E37)</f>
        <v>0</v>
      </c>
      <c r="F34" s="20">
        <f>SUM(F35:F37)</f>
        <v>18</v>
      </c>
      <c r="G34" s="20">
        <f>SUM(G35:G37)</f>
        <v>1107</v>
      </c>
      <c r="H34" s="20">
        <f>SUM(H35:H37)</f>
        <v>490</v>
      </c>
      <c r="I34" s="20">
        <f>SUM(I35:I37)</f>
        <v>617</v>
      </c>
      <c r="J34" s="20">
        <f>SUM(J35:J37)</f>
        <v>96</v>
      </c>
      <c r="K34" s="20">
        <f>SUM(K35:K37)</f>
        <v>59</v>
      </c>
      <c r="L34" s="20">
        <f>SUM(L35:L37)</f>
        <v>37</v>
      </c>
      <c r="M34" s="20">
        <f>SUM(M35:M37)</f>
        <v>12</v>
      </c>
      <c r="N34" s="18"/>
    </row>
    <row r="35" spans="1:14" ht="15.75" customHeight="1">
      <c r="A35" s="23" t="s">
        <v>16</v>
      </c>
      <c r="B35" s="16" t="s">
        <v>9</v>
      </c>
      <c r="C35" s="15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8"/>
    </row>
    <row r="36" spans="1:14" ht="15.75" customHeight="1">
      <c r="A36" s="23" t="s">
        <v>14</v>
      </c>
      <c r="B36" s="16" t="s">
        <v>8</v>
      </c>
      <c r="C36" s="15">
        <f>SUM(D36:E36)</f>
        <v>1</v>
      </c>
      <c r="D36" s="13">
        <v>1</v>
      </c>
      <c r="E36" s="13">
        <v>0</v>
      </c>
      <c r="F36" s="13">
        <v>12</v>
      </c>
      <c r="G36" s="13">
        <f>H36+I36</f>
        <v>824</v>
      </c>
      <c r="H36" s="13">
        <v>343</v>
      </c>
      <c r="I36" s="13">
        <v>481</v>
      </c>
      <c r="J36" s="13">
        <f>K36+L36</f>
        <v>59</v>
      </c>
      <c r="K36" s="13">
        <v>36</v>
      </c>
      <c r="L36" s="13">
        <v>23</v>
      </c>
      <c r="M36" s="13">
        <v>9</v>
      </c>
      <c r="N36" s="18"/>
    </row>
    <row r="37" spans="1:14" ht="15.75" customHeight="1">
      <c r="A37" s="12"/>
      <c r="B37" s="11" t="s">
        <v>7</v>
      </c>
      <c r="C37" s="10">
        <f>SUM(D37:E37)</f>
        <v>1</v>
      </c>
      <c r="D37" s="8">
        <v>1</v>
      </c>
      <c r="E37" s="8">
        <v>0</v>
      </c>
      <c r="F37" s="8">
        <v>6</v>
      </c>
      <c r="G37" s="8">
        <f>H37+I37</f>
        <v>283</v>
      </c>
      <c r="H37" s="8">
        <v>147</v>
      </c>
      <c r="I37" s="8">
        <v>136</v>
      </c>
      <c r="J37" s="8">
        <f>K37+L37</f>
        <v>37</v>
      </c>
      <c r="K37" s="8">
        <v>23</v>
      </c>
      <c r="L37" s="8">
        <v>14</v>
      </c>
      <c r="M37" s="8">
        <v>3</v>
      </c>
      <c r="N37" s="18"/>
    </row>
    <row r="38" spans="1:14" ht="15.75" customHeight="1">
      <c r="A38" s="21"/>
      <c r="B38" s="16" t="s">
        <v>11</v>
      </c>
      <c r="C38" s="20">
        <f>SUM(C39:C41)</f>
        <v>23</v>
      </c>
      <c r="D38" s="20">
        <f>SUM(D39:D41)</f>
        <v>20</v>
      </c>
      <c r="E38" s="20">
        <f>SUM(E39:E41)</f>
        <v>3</v>
      </c>
      <c r="F38" s="20">
        <f>SUM(F39:F41)</f>
        <v>602</v>
      </c>
      <c r="G38" s="20">
        <f>SUM(G39:G41)</f>
        <v>2433</v>
      </c>
      <c r="H38" s="20">
        <f>SUM(H39:H41)</f>
        <v>1562</v>
      </c>
      <c r="I38" s="20">
        <f>SUM(I39:I41)</f>
        <v>871</v>
      </c>
      <c r="J38" s="20">
        <f>SUM(J39:J41)</f>
        <v>1433</v>
      </c>
      <c r="K38" s="20">
        <f>SUM(K39:K41)</f>
        <v>658</v>
      </c>
      <c r="L38" s="20">
        <f>SUM(L39:L41)</f>
        <v>775</v>
      </c>
      <c r="M38" s="20">
        <f>SUM(M39:M41)</f>
        <v>260</v>
      </c>
      <c r="N38" s="18"/>
    </row>
    <row r="39" spans="1:14" ht="15.75" customHeight="1">
      <c r="A39" s="23" t="s">
        <v>15</v>
      </c>
      <c r="B39" s="16" t="s">
        <v>9</v>
      </c>
      <c r="C39" s="13">
        <f>SUM(D39:E39)</f>
        <v>1</v>
      </c>
      <c r="D39" s="13">
        <v>1</v>
      </c>
      <c r="E39" s="13">
        <v>0</v>
      </c>
      <c r="F39" s="13">
        <v>9</v>
      </c>
      <c r="G39" s="13">
        <f>H39+I39</f>
        <v>62</v>
      </c>
      <c r="H39" s="13">
        <v>43</v>
      </c>
      <c r="I39" s="13">
        <v>19</v>
      </c>
      <c r="J39" s="13">
        <f>K39+L39</f>
        <v>31</v>
      </c>
      <c r="K39" s="13">
        <v>18</v>
      </c>
      <c r="L39" s="13">
        <v>13</v>
      </c>
      <c r="M39" s="13">
        <v>1</v>
      </c>
      <c r="N39" s="18"/>
    </row>
    <row r="40" spans="1:14" ht="15.75" customHeight="1">
      <c r="A40" s="23" t="s">
        <v>14</v>
      </c>
      <c r="B40" s="16" t="s">
        <v>8</v>
      </c>
      <c r="C40" s="13">
        <f>SUM(D40:E40)</f>
        <v>21</v>
      </c>
      <c r="D40" s="13">
        <v>18</v>
      </c>
      <c r="E40" s="13">
        <v>3</v>
      </c>
      <c r="F40" s="13">
        <v>583</v>
      </c>
      <c r="G40" s="13">
        <f>H40+I40</f>
        <v>2297</v>
      </c>
      <c r="H40" s="13">
        <v>1519</v>
      </c>
      <c r="I40" s="13">
        <v>778</v>
      </c>
      <c r="J40" s="13">
        <f>K40+L40</f>
        <v>1383</v>
      </c>
      <c r="K40" s="13">
        <v>634</v>
      </c>
      <c r="L40" s="13">
        <v>749</v>
      </c>
      <c r="M40" s="13">
        <v>251</v>
      </c>
      <c r="N40" s="18"/>
    </row>
    <row r="41" spans="1:14" ht="15.75" customHeight="1">
      <c r="A41" s="12"/>
      <c r="B41" s="11" t="s">
        <v>7</v>
      </c>
      <c r="C41" s="10">
        <f>SUM(D41:E41)</f>
        <v>1</v>
      </c>
      <c r="D41" s="8">
        <v>1</v>
      </c>
      <c r="E41" s="8">
        <v>0</v>
      </c>
      <c r="F41" s="8">
        <v>10</v>
      </c>
      <c r="G41" s="8">
        <f>SUM(H41:I41)</f>
        <v>74</v>
      </c>
      <c r="H41" s="8">
        <v>0</v>
      </c>
      <c r="I41" s="8">
        <v>74</v>
      </c>
      <c r="J41" s="8">
        <f>K41+L41</f>
        <v>19</v>
      </c>
      <c r="K41" s="8">
        <v>6</v>
      </c>
      <c r="L41" s="8">
        <v>13</v>
      </c>
      <c r="M41" s="8">
        <v>8</v>
      </c>
      <c r="N41" s="18"/>
    </row>
    <row r="42" spans="1:14" ht="15.75" customHeight="1">
      <c r="A42" s="21"/>
      <c r="B42" s="16" t="s">
        <v>11</v>
      </c>
      <c r="C42" s="20">
        <f>SUM(C43:C45)</f>
        <v>290</v>
      </c>
      <c r="D42" s="20">
        <f>SUM(D43:D45)</f>
        <v>290</v>
      </c>
      <c r="E42" s="20">
        <f>SUM(E43:E45)</f>
        <v>0</v>
      </c>
      <c r="F42" s="20">
        <f>SUM(F43:F45)</f>
        <v>1419</v>
      </c>
      <c r="G42" s="20">
        <f>SUM(G43:G45)</f>
        <v>33070</v>
      </c>
      <c r="H42" s="20">
        <f>SUM(H43:H45)</f>
        <v>16928</v>
      </c>
      <c r="I42" s="20">
        <f>SUM(I43:I45)</f>
        <v>16142</v>
      </c>
      <c r="J42" s="20">
        <f>SUM(J43:J45)</f>
        <v>2327</v>
      </c>
      <c r="K42" s="20">
        <f>SUM(K43:K45)</f>
        <v>206</v>
      </c>
      <c r="L42" s="20">
        <f>SUM(L43:L45)</f>
        <v>2121</v>
      </c>
      <c r="M42" s="20">
        <f>SUM(M43:M45)</f>
        <v>459</v>
      </c>
      <c r="N42" s="18"/>
    </row>
    <row r="43" spans="1:14" ht="15.75" customHeight="1">
      <c r="A43" s="17" t="s">
        <v>13</v>
      </c>
      <c r="B43" s="16" t="s">
        <v>9</v>
      </c>
      <c r="C43" s="15">
        <f>D43</f>
        <v>1</v>
      </c>
      <c r="D43" s="13">
        <v>1</v>
      </c>
      <c r="E43" s="13">
        <v>0</v>
      </c>
      <c r="F43" s="13">
        <v>5</v>
      </c>
      <c r="G43" s="13">
        <f>H43+I43</f>
        <v>159</v>
      </c>
      <c r="H43" s="13">
        <v>74</v>
      </c>
      <c r="I43" s="13">
        <v>85</v>
      </c>
      <c r="J43" s="13">
        <f>K43+L43</f>
        <v>7</v>
      </c>
      <c r="K43" s="13">
        <v>2</v>
      </c>
      <c r="L43" s="13">
        <v>5</v>
      </c>
      <c r="M43" s="13">
        <v>0</v>
      </c>
      <c r="N43" s="18"/>
    </row>
    <row r="44" spans="1:14" ht="15.75" customHeight="1">
      <c r="A44" s="17"/>
      <c r="B44" s="16" t="s">
        <v>8</v>
      </c>
      <c r="C44" s="15">
        <f>D44</f>
        <v>105</v>
      </c>
      <c r="D44" s="13">
        <v>105</v>
      </c>
      <c r="E44" s="13">
        <v>0</v>
      </c>
      <c r="F44" s="13">
        <v>292</v>
      </c>
      <c r="G44" s="13">
        <f>H44+I44</f>
        <v>5080</v>
      </c>
      <c r="H44" s="13">
        <v>2600</v>
      </c>
      <c r="I44" s="13">
        <v>2480</v>
      </c>
      <c r="J44" s="13">
        <f>K44+L44</f>
        <v>517</v>
      </c>
      <c r="K44" s="13">
        <v>39</v>
      </c>
      <c r="L44" s="13">
        <v>478</v>
      </c>
      <c r="M44" s="13">
        <v>48</v>
      </c>
      <c r="N44" s="18"/>
    </row>
    <row r="45" spans="1:14" ht="15.75" customHeight="1">
      <c r="A45" s="12"/>
      <c r="B45" s="11" t="s">
        <v>7</v>
      </c>
      <c r="C45" s="10">
        <f>D45</f>
        <v>184</v>
      </c>
      <c r="D45" s="8">
        <v>184</v>
      </c>
      <c r="E45" s="8">
        <v>0</v>
      </c>
      <c r="F45" s="8">
        <v>1122</v>
      </c>
      <c r="G45" s="8">
        <f>H45+I45</f>
        <v>27831</v>
      </c>
      <c r="H45" s="8">
        <v>14254</v>
      </c>
      <c r="I45" s="8">
        <v>13577</v>
      </c>
      <c r="J45" s="8">
        <f>K45+L45</f>
        <v>1803</v>
      </c>
      <c r="K45" s="8">
        <v>165</v>
      </c>
      <c r="L45" s="8">
        <v>1638</v>
      </c>
      <c r="M45" s="8">
        <v>411</v>
      </c>
      <c r="N45" s="18"/>
    </row>
    <row r="46" spans="1:14" ht="15.75" customHeight="1">
      <c r="A46" s="21"/>
      <c r="B46" s="16" t="s">
        <v>11</v>
      </c>
      <c r="C46" s="20">
        <f>SUM(C47:C49)</f>
        <v>66</v>
      </c>
      <c r="D46" s="20">
        <f>SUM(D47:D49)</f>
        <v>66</v>
      </c>
      <c r="E46" s="20">
        <f>SUM(E47:E49)</f>
        <v>0</v>
      </c>
      <c r="F46" s="19" t="s">
        <v>6</v>
      </c>
      <c r="G46" s="20">
        <f>SUM(G47:G49)</f>
        <v>17681</v>
      </c>
      <c r="H46" s="20">
        <f>SUM(H47:H49)</f>
        <v>8682</v>
      </c>
      <c r="I46" s="20">
        <f>SUM(I47:I49)</f>
        <v>8999</v>
      </c>
      <c r="J46" s="20">
        <f>SUM(J47:J49)</f>
        <v>997</v>
      </c>
      <c r="K46" s="20">
        <f>SUM(K47:K49)</f>
        <v>550</v>
      </c>
      <c r="L46" s="20">
        <f>SUM(L47:L49)</f>
        <v>447</v>
      </c>
      <c r="M46" s="20">
        <f>SUM(M47:M49)</f>
        <v>293</v>
      </c>
      <c r="N46" s="18"/>
    </row>
    <row r="47" spans="1:14" ht="15.75" customHeight="1">
      <c r="A47" s="17" t="s">
        <v>12</v>
      </c>
      <c r="B47" s="16" t="s">
        <v>9</v>
      </c>
      <c r="C47" s="13">
        <f>D47</f>
        <v>1</v>
      </c>
      <c r="D47" s="13">
        <v>1</v>
      </c>
      <c r="E47" s="13">
        <v>0</v>
      </c>
      <c r="F47" s="19" t="s">
        <v>6</v>
      </c>
      <c r="G47" s="13">
        <f>H47+I47</f>
        <v>42</v>
      </c>
      <c r="H47" s="13">
        <v>9</v>
      </c>
      <c r="I47" s="13">
        <v>33</v>
      </c>
      <c r="J47" s="13">
        <f>SUM(K47:L47)</f>
        <v>3</v>
      </c>
      <c r="K47" s="22">
        <v>3</v>
      </c>
      <c r="L47" s="13">
        <v>0</v>
      </c>
      <c r="M47" s="13">
        <v>0</v>
      </c>
      <c r="N47" s="18"/>
    </row>
    <row r="48" spans="1:14" ht="15.75" customHeight="1">
      <c r="A48" s="17"/>
      <c r="B48" s="16" t="s">
        <v>8</v>
      </c>
      <c r="C48" s="13">
        <f>D48</f>
        <v>3</v>
      </c>
      <c r="D48" s="13">
        <v>3</v>
      </c>
      <c r="E48" s="13">
        <v>0</v>
      </c>
      <c r="F48" s="14" t="s">
        <v>6</v>
      </c>
      <c r="G48" s="13">
        <f>H48+I48</f>
        <v>299</v>
      </c>
      <c r="H48" s="13">
        <v>74</v>
      </c>
      <c r="I48" s="13">
        <v>225</v>
      </c>
      <c r="J48" s="13">
        <f>SUM(K48:L48)</f>
        <v>19</v>
      </c>
      <c r="K48" s="13">
        <v>0</v>
      </c>
      <c r="L48" s="13">
        <v>19</v>
      </c>
      <c r="M48" s="13">
        <v>14</v>
      </c>
      <c r="N48" s="18"/>
    </row>
    <row r="49" spans="1:14" ht="15.75" customHeight="1">
      <c r="A49" s="12"/>
      <c r="B49" s="11" t="s">
        <v>7</v>
      </c>
      <c r="C49" s="10">
        <f>D49</f>
        <v>62</v>
      </c>
      <c r="D49" s="8">
        <v>62</v>
      </c>
      <c r="E49" s="8">
        <v>0</v>
      </c>
      <c r="F49" s="9" t="s">
        <v>6</v>
      </c>
      <c r="G49" s="8">
        <f>H49+I49</f>
        <v>17340</v>
      </c>
      <c r="H49" s="8">
        <v>8599</v>
      </c>
      <c r="I49" s="8">
        <v>8741</v>
      </c>
      <c r="J49" s="8">
        <f>SUM(K49:L49)</f>
        <v>975</v>
      </c>
      <c r="K49" s="8">
        <v>547</v>
      </c>
      <c r="L49" s="8">
        <v>428</v>
      </c>
      <c r="M49" s="8">
        <v>279</v>
      </c>
      <c r="N49" s="18"/>
    </row>
    <row r="50" spans="1:14" ht="15.75" customHeight="1">
      <c r="A50" s="21"/>
      <c r="B50" s="16" t="s">
        <v>11</v>
      </c>
      <c r="C50" s="20">
        <f>SUM(C51:C53)</f>
        <v>23</v>
      </c>
      <c r="D50" s="20">
        <f>SUM(D51:D53)</f>
        <v>23</v>
      </c>
      <c r="E50" s="20">
        <f>SUM(E51:E53)</f>
        <v>0</v>
      </c>
      <c r="F50" s="19" t="s">
        <v>6</v>
      </c>
      <c r="G50" s="20">
        <f>SUM(G51:G53)</f>
        <v>1665</v>
      </c>
      <c r="H50" s="20">
        <f>SUM(H51:H53)</f>
        <v>665</v>
      </c>
      <c r="I50" s="20">
        <f>SUM(I51:I53)</f>
        <v>1000</v>
      </c>
      <c r="J50" s="20">
        <f>SUM(J51:J53)</f>
        <v>112</v>
      </c>
      <c r="K50" s="20">
        <f>SUM(K51:K53)</f>
        <v>31</v>
      </c>
      <c r="L50" s="20">
        <f>SUM(L51:L53)</f>
        <v>81</v>
      </c>
      <c r="M50" s="20">
        <f>SUM(M51:M53)</f>
        <v>41</v>
      </c>
      <c r="N50" s="18"/>
    </row>
    <row r="51" spans="1:14" ht="15.75" customHeight="1">
      <c r="A51" s="17" t="s">
        <v>10</v>
      </c>
      <c r="B51" s="16" t="s">
        <v>9</v>
      </c>
      <c r="C51" s="15">
        <v>0</v>
      </c>
      <c r="D51" s="13">
        <v>0</v>
      </c>
      <c r="E51" s="13">
        <v>0</v>
      </c>
      <c r="F51" s="19" t="s">
        <v>6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8"/>
    </row>
    <row r="52" spans="1:13" ht="15.75" customHeight="1">
      <c r="A52" s="17"/>
      <c r="B52" s="16" t="s">
        <v>8</v>
      </c>
      <c r="C52" s="15">
        <v>0</v>
      </c>
      <c r="D52" s="13">
        <v>0</v>
      </c>
      <c r="E52" s="13">
        <v>0</v>
      </c>
      <c r="F52" s="14" t="s">
        <v>6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</row>
    <row r="53" spans="1:13" ht="15.75" customHeight="1">
      <c r="A53" s="12"/>
      <c r="B53" s="11" t="s">
        <v>7</v>
      </c>
      <c r="C53" s="10">
        <f>D53</f>
        <v>23</v>
      </c>
      <c r="D53" s="8">
        <v>23</v>
      </c>
      <c r="E53" s="8">
        <v>0</v>
      </c>
      <c r="F53" s="9" t="s">
        <v>6</v>
      </c>
      <c r="G53" s="8">
        <f>H53+I53</f>
        <v>1665</v>
      </c>
      <c r="H53" s="8">
        <v>665</v>
      </c>
      <c r="I53" s="8">
        <v>1000</v>
      </c>
      <c r="J53" s="8">
        <f>K53+L53</f>
        <v>112</v>
      </c>
      <c r="K53" s="8">
        <v>31</v>
      </c>
      <c r="L53" s="8">
        <v>81</v>
      </c>
      <c r="M53" s="8">
        <v>41</v>
      </c>
    </row>
    <row r="54" spans="1:13" ht="15.75" customHeight="1">
      <c r="A54" s="7"/>
      <c r="B54" s="7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ht="15.75" customHeight="1">
      <c r="A55" s="5" t="s">
        <v>5</v>
      </c>
      <c r="B55" s="4" t="s">
        <v>4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5.75" customHeight="1">
      <c r="A56" s="5" t="s">
        <v>3</v>
      </c>
      <c r="B56" s="4" t="s">
        <v>2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5.75" customHeight="1">
      <c r="A57" s="5" t="s">
        <v>1</v>
      </c>
      <c r="B57" s="4" t="s">
        <v>0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</sheetData>
  <sheetProtection/>
  <mergeCells count="12">
    <mergeCell ref="A31:A33"/>
    <mergeCell ref="A3:B4"/>
    <mergeCell ref="A1:M1"/>
    <mergeCell ref="A43:A44"/>
    <mergeCell ref="A47:A48"/>
    <mergeCell ref="A28:A29"/>
    <mergeCell ref="A51:A52"/>
    <mergeCell ref="F3:F4"/>
    <mergeCell ref="A12:A13"/>
    <mergeCell ref="A16:A17"/>
    <mergeCell ref="A20:A21"/>
    <mergeCell ref="A24:A25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大野　若菜</dc:creator>
  <cp:keywords/>
  <dc:description/>
  <cp:lastModifiedBy>大野　若菜</cp:lastModifiedBy>
  <dcterms:created xsi:type="dcterms:W3CDTF">2013-02-19T04:35:37Z</dcterms:created>
  <dcterms:modified xsi:type="dcterms:W3CDTF">2013-02-19T04:36:26Z</dcterms:modified>
  <cp:category/>
  <cp:version/>
  <cp:contentType/>
  <cp:contentStatus/>
</cp:coreProperties>
</file>