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15" windowWidth="10290" windowHeight="8265" activeTab="0"/>
  </bookViews>
  <sheets>
    <sheet name="第１表" sheetId="1" r:id="rId1"/>
  </sheets>
  <definedNames>
    <definedName name="_1NEN">#REF!</definedName>
    <definedName name="_Regression_Int" localSheetId="0" hidden="1">1</definedName>
    <definedName name="_xlnm.Print_Area" localSheetId="0">'第１表'!$A$1:$M$57</definedName>
    <definedName name="Print_Area_MI">'第１表'!$A$1:$M$51</definedName>
    <definedName name="Print_Titles_MI">#REF!</definedName>
  </definedNames>
  <calcPr fullCalcOnLoad="1" refMode="R1C1"/>
</workbook>
</file>

<file path=xl/sharedStrings.xml><?xml version="1.0" encoding="utf-8"?>
<sst xmlns="http://schemas.openxmlformats.org/spreadsheetml/2006/main" count="103" uniqueCount="45">
  <si>
    <t>男</t>
  </si>
  <si>
    <t>女</t>
  </si>
  <si>
    <t>計</t>
  </si>
  <si>
    <t>…</t>
  </si>
  <si>
    <t>学級数</t>
  </si>
  <si>
    <t>本校</t>
  </si>
  <si>
    <t>分校</t>
  </si>
  <si>
    <t xml:space="preserve">  学   校   数</t>
  </si>
  <si>
    <t xml:space="preserve">   在   学   者   数</t>
  </si>
  <si>
    <t xml:space="preserve">   教員数 (本務者）</t>
  </si>
  <si>
    <t>職員数</t>
  </si>
  <si>
    <t>(本務者)</t>
  </si>
  <si>
    <t xml:space="preserve"> 計</t>
  </si>
  <si>
    <t>国立</t>
  </si>
  <si>
    <t>公立</t>
  </si>
  <si>
    <t>私立</t>
  </si>
  <si>
    <t>私立</t>
  </si>
  <si>
    <t>第１表    学校種別学校数・学級数・在学者数及び教職員数</t>
  </si>
  <si>
    <t xml:space="preserve">     （単位：校，学級，人）</t>
  </si>
  <si>
    <t>区    分</t>
  </si>
  <si>
    <t>平成21年度</t>
  </si>
  <si>
    <t>平成19年度</t>
  </si>
  <si>
    <t>平成20年度</t>
  </si>
  <si>
    <t>小学校</t>
  </si>
  <si>
    <t>中学校</t>
  </si>
  <si>
    <t>高等学校</t>
  </si>
  <si>
    <t>高等学校
通信教育</t>
  </si>
  <si>
    <t>中等教育</t>
  </si>
  <si>
    <t>特別支援</t>
  </si>
  <si>
    <t>幼稚園</t>
  </si>
  <si>
    <t>専修学校</t>
  </si>
  <si>
    <t>各種学校</t>
  </si>
  <si>
    <t>注１</t>
  </si>
  <si>
    <t>注２</t>
  </si>
  <si>
    <t>注３</t>
  </si>
  <si>
    <t>中等教育学校の学級数は，前期課程のみ</t>
  </si>
  <si>
    <t>学校</t>
  </si>
  <si>
    <t>学校</t>
  </si>
  <si>
    <t>高等学校通信教育の(　）内の学校数は，全日制課程との併置校で外数で示し，合計には含めていない</t>
  </si>
  <si>
    <t>高等学校通信教育の(　）内の在学者数等は，外数で年計には含めていない</t>
  </si>
  <si>
    <t>平成22年度</t>
  </si>
  <si>
    <t>平成23年度</t>
  </si>
  <si>
    <t>平成25年度</t>
  </si>
  <si>
    <t>平成24年度</t>
  </si>
  <si>
    <t>平成26年度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</si>
</sst>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  <numFmt numFmtId="227" formatCode="#,##0;&quot;△ &quot;#,##0;\-"/>
    <numFmt numFmtId="228" formatCode="\(#,##0\);&quot;△ &quot;#,##0;\-"/>
  </numFmts>
  <fonts count="49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9"/>
      <name val="書院細明朝体"/>
      <family val="1"/>
    </font>
    <font>
      <sz val="8"/>
      <name val="書院細明朝体"/>
      <family val="1"/>
    </font>
    <font>
      <sz val="10"/>
      <name val="書院細明朝体"/>
      <family val="1"/>
    </font>
    <font>
      <sz val="11"/>
      <name val="書院細明朝体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1" fillId="0" borderId="0" xfId="0" applyFont="1" applyFill="1" applyAlignment="1">
      <alignment vertical="center"/>
    </xf>
    <xf numFmtId="0" fontId="11" fillId="0" borderId="10" xfId="0" applyFont="1" applyFill="1" applyBorder="1" applyAlignment="1">
      <alignment vertical="center"/>
    </xf>
    <xf numFmtId="37" fontId="9" fillId="0" borderId="10" xfId="0" applyNumberFormat="1" applyFont="1" applyFill="1" applyBorder="1" applyAlignment="1" applyProtection="1">
      <alignment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/>
    </xf>
    <xf numFmtId="37" fontId="11" fillId="0" borderId="11" xfId="0" applyNumberFormat="1" applyFont="1" applyFill="1" applyBorder="1" applyAlignment="1" applyProtection="1">
      <alignment horizontal="centerContinuous" vertical="center"/>
      <protection/>
    </xf>
    <xf numFmtId="37" fontId="11" fillId="0" borderId="10" xfId="0" applyNumberFormat="1" applyFont="1" applyFill="1" applyBorder="1" applyAlignment="1" applyProtection="1">
      <alignment horizontal="centerContinuous" vertical="center"/>
      <protection/>
    </xf>
    <xf numFmtId="37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vertical="center"/>
    </xf>
    <xf numFmtId="37" fontId="11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1" fillId="0" borderId="0" xfId="61" applyFont="1" applyFill="1" applyAlignment="1">
      <alignment vertical="center"/>
      <protection/>
    </xf>
    <xf numFmtId="0" fontId="14" fillId="0" borderId="0" xfId="61" applyFont="1" applyFill="1" applyAlignment="1">
      <alignment vertical="center"/>
      <protection/>
    </xf>
    <xf numFmtId="0" fontId="11" fillId="0" borderId="0" xfId="61" applyFont="1" applyFill="1" applyBorder="1" applyAlignment="1">
      <alignment horizontal="center" vertical="center"/>
      <protection/>
    </xf>
    <xf numFmtId="0" fontId="11" fillId="0" borderId="13" xfId="61" applyFont="1" applyFill="1" applyBorder="1" applyAlignment="1">
      <alignment vertical="center"/>
      <protection/>
    </xf>
    <xf numFmtId="227" fontId="11" fillId="0" borderId="0" xfId="49" applyNumberFormat="1" applyFont="1" applyFill="1" applyBorder="1" applyAlignment="1">
      <alignment vertical="center"/>
    </xf>
    <xf numFmtId="227" fontId="11" fillId="0" borderId="0" xfId="49" applyNumberFormat="1" applyFont="1" applyFill="1" applyBorder="1" applyAlignment="1">
      <alignment horizontal="right" vertical="center"/>
    </xf>
    <xf numFmtId="227" fontId="11" fillId="0" borderId="10" xfId="49" applyNumberFormat="1" applyFont="1" applyFill="1" applyBorder="1" applyAlignment="1">
      <alignment vertical="center"/>
    </xf>
    <xf numFmtId="0" fontId="11" fillId="0" borderId="10" xfId="61" applyFont="1" applyFill="1" applyBorder="1" applyAlignment="1">
      <alignment vertical="center"/>
      <protection/>
    </xf>
    <xf numFmtId="0" fontId="11" fillId="0" borderId="14" xfId="61" applyFont="1" applyFill="1" applyBorder="1" applyAlignment="1">
      <alignment vertical="center"/>
      <protection/>
    </xf>
    <xf numFmtId="227" fontId="11" fillId="0" borderId="0" xfId="49" applyNumberFormat="1" applyFont="1" applyFill="1" applyBorder="1" applyAlignment="1" quotePrefix="1">
      <alignment horizontal="center" vertical="center"/>
    </xf>
    <xf numFmtId="227" fontId="11" fillId="0" borderId="0" xfId="49" applyNumberFormat="1" applyFont="1" applyFill="1" applyBorder="1" applyAlignment="1">
      <alignment horizontal="center" vertical="center"/>
    </xf>
    <xf numFmtId="227" fontId="11" fillId="0" borderId="10" xfId="49" applyNumberFormat="1" applyFont="1" applyFill="1" applyBorder="1" applyAlignment="1">
      <alignment horizontal="center" vertical="center"/>
    </xf>
    <xf numFmtId="228" fontId="11" fillId="0" borderId="0" xfId="49" applyNumberFormat="1" applyFont="1" applyFill="1" applyBorder="1" applyAlignment="1" quotePrefix="1">
      <alignment horizontal="right" vertical="center"/>
    </xf>
    <xf numFmtId="213" fontId="11" fillId="0" borderId="0" xfId="49" applyNumberFormat="1" applyFont="1" applyFill="1" applyBorder="1" applyAlignment="1">
      <alignment horizontal="right" vertical="center"/>
    </xf>
    <xf numFmtId="228" fontId="11" fillId="0" borderId="10" xfId="49" applyNumberFormat="1" applyFont="1" applyFill="1" applyBorder="1" applyAlignment="1">
      <alignment horizontal="right" vertical="center"/>
    </xf>
    <xf numFmtId="228" fontId="11" fillId="0" borderId="10" xfId="49" applyNumberFormat="1" applyFont="1" applyFill="1" applyBorder="1" applyAlignment="1" quotePrefix="1">
      <alignment horizontal="right" vertical="center"/>
    </xf>
    <xf numFmtId="0" fontId="14" fillId="0" borderId="0" xfId="61" applyFont="1" applyFill="1" applyAlignment="1">
      <alignment horizontal="center" vertical="center"/>
      <protection/>
    </xf>
    <xf numFmtId="0" fontId="11" fillId="0" borderId="13" xfId="0" applyFont="1" applyFill="1" applyBorder="1" applyAlignment="1">
      <alignment horizontal="center" vertical="center"/>
    </xf>
    <xf numFmtId="38" fontId="11" fillId="0" borderId="12" xfId="49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horizontal="right" vertical="center"/>
    </xf>
    <xf numFmtId="0" fontId="11" fillId="0" borderId="15" xfId="61" applyFont="1" applyFill="1" applyBorder="1" applyAlignment="1">
      <alignment vertical="center"/>
      <protection/>
    </xf>
    <xf numFmtId="0" fontId="11" fillId="0" borderId="16" xfId="61" applyFont="1" applyFill="1" applyBorder="1" applyAlignment="1">
      <alignment vertical="center"/>
      <protection/>
    </xf>
    <xf numFmtId="227" fontId="11" fillId="0" borderId="15" xfId="49" applyNumberFormat="1" applyFont="1" applyFill="1" applyBorder="1" applyAlignment="1">
      <alignment vertical="center"/>
    </xf>
    <xf numFmtId="0" fontId="11" fillId="0" borderId="0" xfId="61" applyFont="1" applyFill="1" applyBorder="1" applyAlignment="1">
      <alignment vertical="center"/>
      <protection/>
    </xf>
    <xf numFmtId="227" fontId="11" fillId="0" borderId="11" xfId="49" applyNumberFormat="1" applyFont="1" applyFill="1" applyBorder="1" applyAlignment="1">
      <alignment vertical="center"/>
    </xf>
    <xf numFmtId="227" fontId="11" fillId="0" borderId="10" xfId="49" applyNumberFormat="1" applyFont="1" applyFill="1" applyBorder="1" applyAlignment="1">
      <alignment horizontal="right" vertical="center"/>
    </xf>
    <xf numFmtId="227" fontId="11" fillId="0" borderId="0" xfId="61" applyNumberFormat="1" applyFont="1" applyFill="1" applyBorder="1" applyAlignment="1">
      <alignment vertical="center"/>
      <protection/>
    </xf>
    <xf numFmtId="227" fontId="11" fillId="0" borderId="11" xfId="61" applyNumberFormat="1" applyFont="1" applyFill="1" applyBorder="1" applyAlignment="1">
      <alignment vertical="center"/>
      <protection/>
    </xf>
    <xf numFmtId="227" fontId="11" fillId="0" borderId="10" xfId="61" applyNumberFormat="1" applyFont="1" applyFill="1" applyBorder="1" applyAlignment="1">
      <alignment vertical="center"/>
      <protection/>
    </xf>
    <xf numFmtId="227" fontId="11" fillId="0" borderId="12" xfId="49" applyNumberFormat="1" applyFont="1" applyFill="1" applyBorder="1" applyAlignment="1">
      <alignment vertical="center"/>
    </xf>
    <xf numFmtId="0" fontId="11" fillId="0" borderId="13" xfId="61" applyNumberFormat="1" applyFont="1" applyFill="1" applyBorder="1" applyAlignment="1">
      <alignment horizontal="centerContinuous" vertical="center"/>
      <protection/>
    </xf>
    <xf numFmtId="213" fontId="11" fillId="0" borderId="12" xfId="49" applyNumberFormat="1" applyFont="1" applyFill="1" applyBorder="1" applyAlignment="1">
      <alignment horizontal="right" vertical="center"/>
    </xf>
    <xf numFmtId="228" fontId="11" fillId="0" borderId="11" xfId="49" applyNumberFormat="1" applyFont="1" applyFill="1" applyBorder="1" applyAlignment="1">
      <alignment horizontal="right" vertical="center"/>
    </xf>
    <xf numFmtId="0" fontId="11" fillId="0" borderId="15" xfId="61" applyNumberFormat="1" applyFont="1" applyFill="1" applyBorder="1" applyAlignment="1">
      <alignment horizontal="center" vertical="center" wrapText="1"/>
      <protection/>
    </xf>
    <xf numFmtId="0" fontId="11" fillId="0" borderId="0" xfId="61" applyNumberFormat="1" applyFont="1" applyFill="1" applyBorder="1" applyAlignment="1">
      <alignment horizontal="center" vertical="center"/>
      <protection/>
    </xf>
    <xf numFmtId="0" fontId="11" fillId="0" borderId="10" xfId="61" applyNumberFormat="1" applyFont="1" applyFill="1" applyBorder="1" applyAlignment="1">
      <alignment horizontal="center" vertical="center"/>
      <protection/>
    </xf>
    <xf numFmtId="37" fontId="11" fillId="0" borderId="15" xfId="0" applyNumberFormat="1" applyFont="1" applyFill="1" applyBorder="1" applyAlignment="1" applyProtection="1">
      <alignment horizontal="center" vertical="center"/>
      <protection/>
    </xf>
    <xf numFmtId="37" fontId="11" fillId="0" borderId="16" xfId="0" applyNumberFormat="1" applyFont="1" applyFill="1" applyBorder="1" applyAlignment="1" applyProtection="1">
      <alignment horizontal="center" vertical="center"/>
      <protection/>
    </xf>
    <xf numFmtId="37" fontId="11" fillId="0" borderId="10" xfId="0" applyNumberFormat="1" applyFont="1" applyFill="1" applyBorder="1" applyAlignment="1" applyProtection="1">
      <alignment horizontal="center" vertical="center"/>
      <protection/>
    </xf>
    <xf numFmtId="37" fontId="11" fillId="0" borderId="14" xfId="0" applyNumberFormat="1" applyFont="1" applyFill="1" applyBorder="1" applyAlignment="1" applyProtection="1">
      <alignment horizontal="center" vertical="center"/>
      <protection/>
    </xf>
    <xf numFmtId="37" fontId="12" fillId="0" borderId="0" xfId="0" applyNumberFormat="1" applyFont="1" applyFill="1" applyAlignment="1" applyProtection="1">
      <alignment horizontal="center" vertical="center"/>
      <protection/>
    </xf>
    <xf numFmtId="0" fontId="11" fillId="0" borderId="0" xfId="61" applyFont="1" applyFill="1" applyBorder="1" applyAlignment="1">
      <alignment horizontal="center" vertical="center"/>
      <protection/>
    </xf>
    <xf numFmtId="37" fontId="11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総括表H13  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N57"/>
  <sheetViews>
    <sheetView showGridLines="0" tabSelected="1" view="pageBreakPreview" zoomScaleSheetLayoutView="100" zoomScalePageLayoutView="0" workbookViewId="0" topLeftCell="A1">
      <pane xSplit="2" ySplit="4" topLeftCell="C5" activePane="bottomRight" state="frozen"/>
      <selection pane="topLeft" activeCell="F9" sqref="F9"/>
      <selection pane="topRight" activeCell="F9" sqref="F9"/>
      <selection pane="bottomLeft" activeCell="F9" sqref="F9"/>
      <selection pane="bottomRight" activeCell="M35" sqref="M35"/>
    </sheetView>
  </sheetViews>
  <sheetFormatPr defaultColWidth="8.75" defaultRowHeight="15.75" customHeight="1"/>
  <cols>
    <col min="1" max="1" width="8.58203125" style="12" customWidth="1"/>
    <col min="2" max="2" width="4.25" style="11" customWidth="1"/>
    <col min="3" max="3" width="5.25" style="11" customWidth="1"/>
    <col min="4" max="4" width="5.08203125" style="11" customWidth="1"/>
    <col min="5" max="5" width="4.58203125" style="11" customWidth="1"/>
    <col min="6" max="6" width="6.25" style="11" customWidth="1"/>
    <col min="7" max="7" width="7.08203125" style="11" customWidth="1"/>
    <col min="8" max="8" width="7.83203125" style="11" customWidth="1"/>
    <col min="9" max="9" width="7.33203125" style="11" customWidth="1"/>
    <col min="10" max="13" width="6.58203125" style="11" customWidth="1"/>
    <col min="14" max="16384" width="8.75" style="11" customWidth="1"/>
  </cols>
  <sheetData>
    <row r="1" spans="1:13" s="1" customFormat="1" ht="15.75" customHeight="1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1" customFormat="1" ht="15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2"/>
      <c r="L2" s="2"/>
      <c r="M2" s="4" t="s">
        <v>18</v>
      </c>
    </row>
    <row r="3" spans="1:14" s="1" customFormat="1" ht="15.75" customHeight="1">
      <c r="A3" s="49" t="s">
        <v>19</v>
      </c>
      <c r="B3" s="50"/>
      <c r="C3" s="5" t="s">
        <v>7</v>
      </c>
      <c r="D3" s="6"/>
      <c r="E3" s="6"/>
      <c r="F3" s="55" t="s">
        <v>4</v>
      </c>
      <c r="G3" s="5" t="s">
        <v>8</v>
      </c>
      <c r="H3" s="6"/>
      <c r="I3" s="6"/>
      <c r="J3" s="5" t="s">
        <v>9</v>
      </c>
      <c r="K3" s="6"/>
      <c r="L3" s="6"/>
      <c r="M3" s="7" t="s">
        <v>10</v>
      </c>
      <c r="N3" s="8"/>
    </row>
    <row r="4" spans="1:14" s="1" customFormat="1" ht="15.75" customHeight="1">
      <c r="A4" s="51"/>
      <c r="B4" s="52"/>
      <c r="C4" s="9" t="s">
        <v>2</v>
      </c>
      <c r="D4" s="9" t="s">
        <v>5</v>
      </c>
      <c r="E4" s="9" t="s">
        <v>6</v>
      </c>
      <c r="F4" s="56"/>
      <c r="G4" s="9" t="s">
        <v>2</v>
      </c>
      <c r="H4" s="9" t="s">
        <v>0</v>
      </c>
      <c r="I4" s="9" t="s">
        <v>1</v>
      </c>
      <c r="J4" s="9" t="s">
        <v>2</v>
      </c>
      <c r="K4" s="9" t="s">
        <v>0</v>
      </c>
      <c r="L4" s="9" t="s">
        <v>1</v>
      </c>
      <c r="M4" s="9" t="s">
        <v>11</v>
      </c>
      <c r="N4" s="8"/>
    </row>
    <row r="5" spans="1:14" ht="15.75" customHeight="1">
      <c r="A5" s="8" t="s">
        <v>21</v>
      </c>
      <c r="B5" s="30" t="s">
        <v>2</v>
      </c>
      <c r="C5" s="31">
        <v>1233</v>
      </c>
      <c r="D5" s="32">
        <v>1209</v>
      </c>
      <c r="E5" s="32">
        <v>24</v>
      </c>
      <c r="F5" s="32">
        <v>9978</v>
      </c>
      <c r="G5" s="32">
        <v>327470</v>
      </c>
      <c r="H5" s="32">
        <v>166577</v>
      </c>
      <c r="I5" s="32">
        <v>160893</v>
      </c>
      <c r="J5" s="32">
        <v>23104</v>
      </c>
      <c r="K5" s="32">
        <v>11631</v>
      </c>
      <c r="L5" s="32">
        <v>11473</v>
      </c>
      <c r="M5" s="32">
        <v>4499</v>
      </c>
      <c r="N5" s="10"/>
    </row>
    <row r="6" spans="1:14" ht="15.75" customHeight="1">
      <c r="A6" s="8" t="s">
        <v>22</v>
      </c>
      <c r="B6" s="30" t="s">
        <v>2</v>
      </c>
      <c r="C6" s="31">
        <v>1233</v>
      </c>
      <c r="D6" s="32">
        <v>1209</v>
      </c>
      <c r="E6" s="32">
        <v>24</v>
      </c>
      <c r="F6" s="32">
        <v>9978</v>
      </c>
      <c r="G6" s="32">
        <v>327470</v>
      </c>
      <c r="H6" s="32">
        <v>166577</v>
      </c>
      <c r="I6" s="32">
        <v>160893</v>
      </c>
      <c r="J6" s="32">
        <v>23104</v>
      </c>
      <c r="K6" s="32">
        <v>11631</v>
      </c>
      <c r="L6" s="32">
        <v>11473</v>
      </c>
      <c r="M6" s="32">
        <v>4499</v>
      </c>
      <c r="N6" s="10"/>
    </row>
    <row r="7" spans="1:14" ht="15.75" customHeight="1">
      <c r="A7" s="8" t="s">
        <v>20</v>
      </c>
      <c r="B7" s="30" t="s">
        <v>2</v>
      </c>
      <c r="C7" s="31">
        <v>1212</v>
      </c>
      <c r="D7" s="32">
        <v>1191</v>
      </c>
      <c r="E7" s="32">
        <v>21</v>
      </c>
      <c r="F7" s="32">
        <v>9937</v>
      </c>
      <c r="G7" s="32">
        <v>316371</v>
      </c>
      <c r="H7" s="32">
        <v>161010</v>
      </c>
      <c r="I7" s="32">
        <v>155361</v>
      </c>
      <c r="J7" s="32">
        <v>22867</v>
      </c>
      <c r="K7" s="32">
        <v>11354</v>
      </c>
      <c r="L7" s="32">
        <v>11513</v>
      </c>
      <c r="M7" s="32">
        <v>4365</v>
      </c>
      <c r="N7" s="10"/>
    </row>
    <row r="8" spans="1:14" ht="15.75" customHeight="1">
      <c r="A8" s="8" t="s">
        <v>40</v>
      </c>
      <c r="B8" s="30" t="s">
        <v>2</v>
      </c>
      <c r="C8" s="31">
        <v>1192</v>
      </c>
      <c r="D8" s="32">
        <v>1171</v>
      </c>
      <c r="E8" s="32">
        <v>21</v>
      </c>
      <c r="F8" s="32">
        <v>9922</v>
      </c>
      <c r="G8" s="32">
        <v>313447</v>
      </c>
      <c r="H8" s="32">
        <v>159957</v>
      </c>
      <c r="I8" s="32">
        <v>153490</v>
      </c>
      <c r="J8" s="32">
        <v>22753</v>
      </c>
      <c r="K8" s="32">
        <v>11219</v>
      </c>
      <c r="L8" s="32">
        <v>11534</v>
      </c>
      <c r="M8" s="32">
        <v>4283</v>
      </c>
      <c r="N8" s="10"/>
    </row>
    <row r="9" spans="1:14" ht="15.75" customHeight="1">
      <c r="A9" s="8" t="s">
        <v>41</v>
      </c>
      <c r="B9" s="30" t="s">
        <v>2</v>
      </c>
      <c r="C9" s="31">
        <v>1180</v>
      </c>
      <c r="D9" s="32">
        <v>1159</v>
      </c>
      <c r="E9" s="32">
        <v>21</v>
      </c>
      <c r="F9" s="32">
        <v>9827</v>
      </c>
      <c r="G9" s="32">
        <v>307540</v>
      </c>
      <c r="H9" s="32">
        <v>156958</v>
      </c>
      <c r="I9" s="32">
        <v>150582</v>
      </c>
      <c r="J9" s="32">
        <v>22654</v>
      </c>
      <c r="K9" s="32">
        <v>11119</v>
      </c>
      <c r="L9" s="32">
        <v>11535</v>
      </c>
      <c r="M9" s="32">
        <v>4234</v>
      </c>
      <c r="N9" s="10"/>
    </row>
    <row r="10" spans="1:14" s="1" customFormat="1" ht="15.75" customHeight="1">
      <c r="A10" s="8" t="s">
        <v>43</v>
      </c>
      <c r="B10" s="30" t="s">
        <v>2</v>
      </c>
      <c r="C10" s="31">
        <v>1163</v>
      </c>
      <c r="D10" s="32">
        <v>1143</v>
      </c>
      <c r="E10" s="32">
        <v>20</v>
      </c>
      <c r="F10" s="32">
        <v>9721</v>
      </c>
      <c r="G10" s="32">
        <v>307261</v>
      </c>
      <c r="H10" s="32">
        <v>156837</v>
      </c>
      <c r="I10" s="32">
        <v>150424</v>
      </c>
      <c r="J10" s="32">
        <v>22631</v>
      </c>
      <c r="K10" s="32">
        <v>11069</v>
      </c>
      <c r="L10" s="32">
        <v>11562</v>
      </c>
      <c r="M10" s="32">
        <v>4160</v>
      </c>
      <c r="N10" s="8"/>
    </row>
    <row r="11" spans="1:14" ht="15.75" customHeight="1">
      <c r="A11" s="33"/>
      <c r="B11" s="34" t="s">
        <v>12</v>
      </c>
      <c r="C11" s="35">
        <v>1130</v>
      </c>
      <c r="D11" s="35">
        <v>1110</v>
      </c>
      <c r="E11" s="35">
        <v>20</v>
      </c>
      <c r="F11" s="35">
        <v>9606</v>
      </c>
      <c r="G11" s="35">
        <v>305093</v>
      </c>
      <c r="H11" s="35">
        <v>155448</v>
      </c>
      <c r="I11" s="35">
        <v>149645</v>
      </c>
      <c r="J11" s="35">
        <v>22570</v>
      </c>
      <c r="K11" s="35">
        <v>10979</v>
      </c>
      <c r="L11" s="35">
        <v>11591</v>
      </c>
      <c r="M11" s="35">
        <v>4281</v>
      </c>
      <c r="N11" s="10"/>
    </row>
    <row r="12" spans="1:14" ht="15.75" customHeight="1">
      <c r="A12" s="54" t="s">
        <v>42</v>
      </c>
      <c r="B12" s="16" t="s">
        <v>13</v>
      </c>
      <c r="C12" s="17">
        <v>5</v>
      </c>
      <c r="D12" s="17">
        <v>5</v>
      </c>
      <c r="E12" s="18">
        <v>0</v>
      </c>
      <c r="F12" s="17">
        <v>50</v>
      </c>
      <c r="G12" s="17">
        <v>1521</v>
      </c>
      <c r="H12" s="17">
        <v>754</v>
      </c>
      <c r="I12" s="17">
        <v>767</v>
      </c>
      <c r="J12" s="17">
        <v>100</v>
      </c>
      <c r="K12" s="17">
        <v>60</v>
      </c>
      <c r="L12" s="17">
        <v>40</v>
      </c>
      <c r="M12" s="17">
        <v>6</v>
      </c>
      <c r="N12" s="10"/>
    </row>
    <row r="13" spans="1:14" ht="15.75" customHeight="1">
      <c r="A13" s="54"/>
      <c r="B13" s="16" t="s">
        <v>14</v>
      </c>
      <c r="C13" s="17">
        <v>826</v>
      </c>
      <c r="D13" s="17">
        <v>806</v>
      </c>
      <c r="E13" s="17">
        <v>20</v>
      </c>
      <c r="F13" s="17">
        <v>8322</v>
      </c>
      <c r="G13" s="17">
        <v>236944</v>
      </c>
      <c r="H13" s="17">
        <v>121156</v>
      </c>
      <c r="I13" s="17">
        <v>115788</v>
      </c>
      <c r="J13" s="17">
        <v>18319</v>
      </c>
      <c r="K13" s="17">
        <v>9377</v>
      </c>
      <c r="L13" s="17">
        <v>8942</v>
      </c>
      <c r="M13" s="17">
        <v>3277</v>
      </c>
      <c r="N13" s="10"/>
    </row>
    <row r="14" spans="1:14" ht="15.75" customHeight="1">
      <c r="A14" s="36"/>
      <c r="B14" s="16" t="s">
        <v>15</v>
      </c>
      <c r="C14" s="37">
        <v>299</v>
      </c>
      <c r="D14" s="19">
        <v>299</v>
      </c>
      <c r="E14" s="38">
        <v>0</v>
      </c>
      <c r="F14" s="19">
        <v>1234</v>
      </c>
      <c r="G14" s="19">
        <v>66628</v>
      </c>
      <c r="H14" s="19">
        <v>33539</v>
      </c>
      <c r="I14" s="19">
        <v>33089</v>
      </c>
      <c r="J14" s="19">
        <v>4151</v>
      </c>
      <c r="K14" s="19">
        <v>1542</v>
      </c>
      <c r="L14" s="19">
        <v>2609</v>
      </c>
      <c r="M14" s="19">
        <v>998</v>
      </c>
      <c r="N14" s="10"/>
    </row>
    <row r="15" spans="1:14" ht="15.75" customHeight="1">
      <c r="A15" s="33"/>
      <c r="B15" s="34" t="s">
        <v>12</v>
      </c>
      <c r="C15" s="39">
        <f>SUM(C16:C18)</f>
        <v>1116</v>
      </c>
      <c r="D15" s="39">
        <f aca="true" t="shared" si="0" ref="D15:M15">SUM(D16:D18)</f>
        <v>1097</v>
      </c>
      <c r="E15" s="39">
        <f t="shared" si="0"/>
        <v>20</v>
      </c>
      <c r="F15" s="39">
        <f t="shared" si="0"/>
        <v>9608</v>
      </c>
      <c r="G15" s="39">
        <f t="shared" si="0"/>
        <v>302410</v>
      </c>
      <c r="H15" s="39">
        <f t="shared" si="0"/>
        <v>153947</v>
      </c>
      <c r="I15" s="39">
        <f t="shared" si="0"/>
        <v>148463</v>
      </c>
      <c r="J15" s="39">
        <f t="shared" si="0"/>
        <v>22595</v>
      </c>
      <c r="K15" s="39">
        <f t="shared" si="0"/>
        <v>10936</v>
      </c>
      <c r="L15" s="39">
        <f t="shared" si="0"/>
        <v>11659</v>
      </c>
      <c r="M15" s="39">
        <f t="shared" si="0"/>
        <v>4373</v>
      </c>
      <c r="N15" s="10"/>
    </row>
    <row r="16" spans="1:14" ht="15.75" customHeight="1">
      <c r="A16" s="54" t="s">
        <v>44</v>
      </c>
      <c r="B16" s="16" t="s">
        <v>13</v>
      </c>
      <c r="C16" s="39">
        <f>SUM(C20,C24,C28,C35,C39,C43,C47,C51)</f>
        <v>5</v>
      </c>
      <c r="D16" s="39">
        <f aca="true" t="shared" si="1" ref="D16:M16">SUM(D20,D24,D28,D35,D39,D43,D47,D51)</f>
        <v>5</v>
      </c>
      <c r="E16" s="39">
        <f t="shared" si="1"/>
        <v>0</v>
      </c>
      <c r="F16" s="39">
        <f t="shared" si="1"/>
        <v>50</v>
      </c>
      <c r="G16" s="39">
        <f t="shared" si="1"/>
        <v>1481</v>
      </c>
      <c r="H16" s="39">
        <f t="shared" si="1"/>
        <v>743</v>
      </c>
      <c r="I16" s="39">
        <f t="shared" si="1"/>
        <v>738</v>
      </c>
      <c r="J16" s="39">
        <f t="shared" si="1"/>
        <v>102</v>
      </c>
      <c r="K16" s="39">
        <f t="shared" si="1"/>
        <v>61</v>
      </c>
      <c r="L16" s="39">
        <f t="shared" si="1"/>
        <v>41</v>
      </c>
      <c r="M16" s="39">
        <f t="shared" si="1"/>
        <v>6</v>
      </c>
      <c r="N16" s="10"/>
    </row>
    <row r="17" spans="1:14" ht="15.75" customHeight="1">
      <c r="A17" s="54"/>
      <c r="B17" s="16" t="s">
        <v>14</v>
      </c>
      <c r="C17" s="39">
        <f>SUM(C21,C25,C29,C32,C36,C40,C44,C48,C52)</f>
        <v>813</v>
      </c>
      <c r="D17" s="39">
        <f>SUM(D21,D25,D29,D32,D36,D40,D44,D48,D52)</f>
        <v>793</v>
      </c>
      <c r="E17" s="39">
        <f>SUM(E21,E25,E29,E32,E36,E40,E44,E48,E52)</f>
        <v>20</v>
      </c>
      <c r="F17" s="39">
        <f>SUM(F21,F25,F36,F40,F44)</f>
        <v>8311</v>
      </c>
      <c r="G17" s="39">
        <f>SUM(G21,G25,G29,G36,G40,G44,G48,G52)</f>
        <v>234637</v>
      </c>
      <c r="H17" s="39">
        <f aca="true" t="shared" si="2" ref="H17:M17">SUM(H21,H25,H29,H36,H40,H44,H48,H52)</f>
        <v>120088</v>
      </c>
      <c r="I17" s="39">
        <f t="shared" si="2"/>
        <v>114549</v>
      </c>
      <c r="J17" s="39">
        <f t="shared" si="2"/>
        <v>18319</v>
      </c>
      <c r="K17" s="39">
        <f t="shared" si="2"/>
        <v>9364</v>
      </c>
      <c r="L17" s="39">
        <f t="shared" si="2"/>
        <v>8955</v>
      </c>
      <c r="M17" s="39">
        <f t="shared" si="2"/>
        <v>3337</v>
      </c>
      <c r="N17" s="10"/>
    </row>
    <row r="18" spans="1:14" ht="15.75" customHeight="1">
      <c r="A18" s="20"/>
      <c r="B18" s="21" t="s">
        <v>15</v>
      </c>
      <c r="C18" s="40">
        <f>SUM(C22,C26,C30,C37,C41,C45,C49,C53)</f>
        <v>298</v>
      </c>
      <c r="D18" s="41">
        <v>299</v>
      </c>
      <c r="E18" s="19">
        <v>0</v>
      </c>
      <c r="F18" s="41">
        <f>SUM(F22,F26,F37,F41,F45)</f>
        <v>1247</v>
      </c>
      <c r="G18" s="41">
        <f>SUM(G22,G26,G30,G37,G41,G45,G49,G53)</f>
        <v>66292</v>
      </c>
      <c r="H18" s="41">
        <f aca="true" t="shared" si="3" ref="H18:M18">SUM(H22,H26,H30,H37,H41,H45,H49,H53)</f>
        <v>33116</v>
      </c>
      <c r="I18" s="41">
        <f t="shared" si="3"/>
        <v>33176</v>
      </c>
      <c r="J18" s="41">
        <f t="shared" si="3"/>
        <v>4174</v>
      </c>
      <c r="K18" s="41">
        <f t="shared" si="3"/>
        <v>1511</v>
      </c>
      <c r="L18" s="41">
        <f t="shared" si="3"/>
        <v>2663</v>
      </c>
      <c r="M18" s="41">
        <f t="shared" si="3"/>
        <v>1030</v>
      </c>
      <c r="N18" s="10"/>
    </row>
    <row r="19" spans="1:14" ht="15.75" customHeight="1">
      <c r="A19" s="36"/>
      <c r="B19" s="16" t="s">
        <v>12</v>
      </c>
      <c r="C19" s="39">
        <f>SUM(C20:C22)</f>
        <v>409</v>
      </c>
      <c r="D19" s="39">
        <f aca="true" t="shared" si="4" ref="D19:M19">SUM(D20:D22)</f>
        <v>398</v>
      </c>
      <c r="E19" s="39">
        <f t="shared" si="4"/>
        <v>11</v>
      </c>
      <c r="F19" s="39">
        <f t="shared" si="4"/>
        <v>5159</v>
      </c>
      <c r="G19" s="39">
        <f t="shared" si="4"/>
        <v>121076</v>
      </c>
      <c r="H19" s="39">
        <f t="shared" si="4"/>
        <v>62102</v>
      </c>
      <c r="I19" s="39">
        <f t="shared" si="4"/>
        <v>58974</v>
      </c>
      <c r="J19" s="39">
        <f t="shared" si="4"/>
        <v>7957</v>
      </c>
      <c r="K19" s="39">
        <f t="shared" si="4"/>
        <v>3296</v>
      </c>
      <c r="L19" s="39">
        <f t="shared" si="4"/>
        <v>4661</v>
      </c>
      <c r="M19" s="39">
        <f t="shared" si="4"/>
        <v>1504</v>
      </c>
      <c r="N19" s="10"/>
    </row>
    <row r="20" spans="1:14" ht="15.75" customHeight="1">
      <c r="A20" s="54" t="s">
        <v>23</v>
      </c>
      <c r="B20" s="16" t="s">
        <v>13</v>
      </c>
      <c r="C20" s="42">
        <f aca="true" t="shared" si="5" ref="C20:C53">D20+E20</f>
        <v>1</v>
      </c>
      <c r="D20" s="17">
        <v>1</v>
      </c>
      <c r="E20" s="17">
        <v>0</v>
      </c>
      <c r="F20" s="17">
        <v>24</v>
      </c>
      <c r="G20" s="17">
        <f aca="true" t="shared" si="6" ref="G20:G53">H20+I20</f>
        <v>773</v>
      </c>
      <c r="H20" s="17">
        <v>386</v>
      </c>
      <c r="I20" s="17">
        <v>387</v>
      </c>
      <c r="J20" s="17">
        <f aca="true" t="shared" si="7" ref="J20:J53">K20+L20</f>
        <v>37</v>
      </c>
      <c r="K20" s="17">
        <v>23</v>
      </c>
      <c r="L20" s="17">
        <v>14</v>
      </c>
      <c r="M20" s="17">
        <v>5</v>
      </c>
      <c r="N20" s="10"/>
    </row>
    <row r="21" spans="1:14" ht="15.75" customHeight="1">
      <c r="A21" s="54"/>
      <c r="B21" s="16" t="s">
        <v>14</v>
      </c>
      <c r="C21" s="42">
        <f t="shared" si="5"/>
        <v>404</v>
      </c>
      <c r="D21" s="17">
        <v>393</v>
      </c>
      <c r="E21" s="17">
        <v>11</v>
      </c>
      <c r="F21" s="17">
        <v>5102</v>
      </c>
      <c r="G21" s="17">
        <f t="shared" si="6"/>
        <v>119545</v>
      </c>
      <c r="H21" s="17">
        <v>61491</v>
      </c>
      <c r="I21" s="17">
        <v>58054</v>
      </c>
      <c r="J21" s="17">
        <f t="shared" si="7"/>
        <v>7861</v>
      </c>
      <c r="K21" s="17">
        <v>3258</v>
      </c>
      <c r="L21" s="17">
        <v>4603</v>
      </c>
      <c r="M21" s="17">
        <v>1491</v>
      </c>
      <c r="N21" s="10"/>
    </row>
    <row r="22" spans="1:14" ht="15.75" customHeight="1">
      <c r="A22" s="20"/>
      <c r="B22" s="21" t="s">
        <v>15</v>
      </c>
      <c r="C22" s="37">
        <f t="shared" si="5"/>
        <v>4</v>
      </c>
      <c r="D22" s="19">
        <v>4</v>
      </c>
      <c r="E22" s="19">
        <v>0</v>
      </c>
      <c r="F22" s="19">
        <v>33</v>
      </c>
      <c r="G22" s="19">
        <f t="shared" si="6"/>
        <v>758</v>
      </c>
      <c r="H22" s="19">
        <v>225</v>
      </c>
      <c r="I22" s="19">
        <v>533</v>
      </c>
      <c r="J22" s="19">
        <f t="shared" si="7"/>
        <v>59</v>
      </c>
      <c r="K22" s="19">
        <v>15</v>
      </c>
      <c r="L22" s="19">
        <v>44</v>
      </c>
      <c r="M22" s="19">
        <v>8</v>
      </c>
      <c r="N22" s="10"/>
    </row>
    <row r="23" spans="1:14" ht="15.75" customHeight="1">
      <c r="A23" s="36"/>
      <c r="B23" s="16" t="s">
        <v>12</v>
      </c>
      <c r="C23" s="39">
        <f>SUM(C24:C26)</f>
        <v>215</v>
      </c>
      <c r="D23" s="39">
        <f aca="true" t="shared" si="8" ref="D23:M23">SUM(D24:D26)</f>
        <v>212</v>
      </c>
      <c r="E23" s="39">
        <f t="shared" si="8"/>
        <v>3</v>
      </c>
      <c r="F23" s="39">
        <f t="shared" si="8"/>
        <v>2385</v>
      </c>
      <c r="G23" s="39">
        <f t="shared" si="8"/>
        <v>64499</v>
      </c>
      <c r="H23" s="39">
        <f t="shared" si="8"/>
        <v>33174</v>
      </c>
      <c r="I23" s="39">
        <f t="shared" si="8"/>
        <v>31325</v>
      </c>
      <c r="J23" s="39">
        <f t="shared" si="8"/>
        <v>4930</v>
      </c>
      <c r="K23" s="39">
        <f t="shared" si="8"/>
        <v>2753</v>
      </c>
      <c r="L23" s="39">
        <f t="shared" si="8"/>
        <v>2177</v>
      </c>
      <c r="M23" s="39">
        <f t="shared" si="8"/>
        <v>654</v>
      </c>
      <c r="N23" s="10"/>
    </row>
    <row r="24" spans="1:14" ht="15.75" customHeight="1">
      <c r="A24" s="54" t="s">
        <v>24</v>
      </c>
      <c r="B24" s="16" t="s">
        <v>13</v>
      </c>
      <c r="C24" s="17">
        <f t="shared" si="5"/>
        <v>1</v>
      </c>
      <c r="D24" s="17">
        <v>1</v>
      </c>
      <c r="E24" s="17">
        <v>0</v>
      </c>
      <c r="F24" s="17">
        <v>12</v>
      </c>
      <c r="G24" s="17">
        <f t="shared" si="6"/>
        <v>465</v>
      </c>
      <c r="H24" s="17">
        <v>236</v>
      </c>
      <c r="I24" s="17">
        <v>229</v>
      </c>
      <c r="J24" s="17">
        <f t="shared" si="7"/>
        <v>23</v>
      </c>
      <c r="K24" s="17">
        <v>15</v>
      </c>
      <c r="L24" s="17">
        <v>8</v>
      </c>
      <c r="M24" s="17">
        <v>0</v>
      </c>
      <c r="N24" s="10"/>
    </row>
    <row r="25" spans="1:14" ht="15.75" customHeight="1">
      <c r="A25" s="54"/>
      <c r="B25" s="16" t="s">
        <v>14</v>
      </c>
      <c r="C25" s="17">
        <f t="shared" si="5"/>
        <v>207</v>
      </c>
      <c r="D25" s="17">
        <v>204</v>
      </c>
      <c r="E25" s="17">
        <v>3</v>
      </c>
      <c r="F25" s="17">
        <v>2320</v>
      </c>
      <c r="G25" s="17">
        <f t="shared" si="6"/>
        <v>62510</v>
      </c>
      <c r="H25" s="17">
        <v>32235</v>
      </c>
      <c r="I25" s="17">
        <v>30275</v>
      </c>
      <c r="J25" s="17">
        <f t="shared" si="7"/>
        <v>4798</v>
      </c>
      <c r="K25" s="17">
        <v>2679</v>
      </c>
      <c r="L25" s="17">
        <v>2119</v>
      </c>
      <c r="M25" s="17">
        <v>640</v>
      </c>
      <c r="N25" s="10"/>
    </row>
    <row r="26" spans="1:14" ht="15.75" customHeight="1">
      <c r="A26" s="20"/>
      <c r="B26" s="21" t="s">
        <v>15</v>
      </c>
      <c r="C26" s="37">
        <f t="shared" si="5"/>
        <v>7</v>
      </c>
      <c r="D26" s="19">
        <v>7</v>
      </c>
      <c r="E26" s="19">
        <v>0</v>
      </c>
      <c r="F26" s="19">
        <v>53</v>
      </c>
      <c r="G26" s="19">
        <f t="shared" si="6"/>
        <v>1524</v>
      </c>
      <c r="H26" s="19">
        <v>703</v>
      </c>
      <c r="I26" s="19">
        <v>821</v>
      </c>
      <c r="J26" s="19">
        <f t="shared" si="7"/>
        <v>109</v>
      </c>
      <c r="K26" s="19">
        <v>59</v>
      </c>
      <c r="L26" s="19">
        <v>50</v>
      </c>
      <c r="M26" s="19">
        <v>14</v>
      </c>
      <c r="N26" s="10"/>
    </row>
    <row r="27" spans="1:14" ht="15.75" customHeight="1">
      <c r="A27" s="36"/>
      <c r="B27" s="16" t="s">
        <v>12</v>
      </c>
      <c r="C27" s="39">
        <f>SUM(C28:C30)</f>
        <v>98</v>
      </c>
      <c r="D27" s="39">
        <f aca="true" t="shared" si="9" ref="D27:M27">SUM(D28:D30)</f>
        <v>95</v>
      </c>
      <c r="E27" s="39">
        <f t="shared" si="9"/>
        <v>3</v>
      </c>
      <c r="F27" s="22">
        <f t="shared" si="9"/>
        <v>0</v>
      </c>
      <c r="G27" s="39">
        <f t="shared" si="9"/>
        <v>61583</v>
      </c>
      <c r="H27" s="39">
        <f t="shared" si="9"/>
        <v>31100</v>
      </c>
      <c r="I27" s="39">
        <f t="shared" si="9"/>
        <v>30483</v>
      </c>
      <c r="J27" s="39">
        <f t="shared" si="9"/>
        <v>4573</v>
      </c>
      <c r="K27" s="39">
        <f t="shared" si="9"/>
        <v>3337</v>
      </c>
      <c r="L27" s="39">
        <f t="shared" si="9"/>
        <v>1236</v>
      </c>
      <c r="M27" s="39">
        <f t="shared" si="9"/>
        <v>1129</v>
      </c>
      <c r="N27" s="10"/>
    </row>
    <row r="28" spans="1:14" ht="15.75" customHeight="1">
      <c r="A28" s="54" t="s">
        <v>25</v>
      </c>
      <c r="B28" s="16" t="s">
        <v>13</v>
      </c>
      <c r="C28" s="42">
        <f t="shared" si="5"/>
        <v>0</v>
      </c>
      <c r="D28" s="17">
        <v>0</v>
      </c>
      <c r="E28" s="17">
        <v>0</v>
      </c>
      <c r="F28" s="22" t="s">
        <v>3</v>
      </c>
      <c r="G28" s="17">
        <f t="shared" si="6"/>
        <v>0</v>
      </c>
      <c r="H28" s="17">
        <v>0</v>
      </c>
      <c r="I28" s="17">
        <v>0</v>
      </c>
      <c r="J28" s="17">
        <f t="shared" si="7"/>
        <v>0</v>
      </c>
      <c r="K28" s="17">
        <v>0</v>
      </c>
      <c r="L28" s="17">
        <v>0</v>
      </c>
      <c r="M28" s="17">
        <v>0</v>
      </c>
      <c r="N28" s="10"/>
    </row>
    <row r="29" spans="1:14" ht="15.75" customHeight="1">
      <c r="A29" s="54"/>
      <c r="B29" s="16" t="s">
        <v>14</v>
      </c>
      <c r="C29" s="42">
        <f t="shared" si="5"/>
        <v>80</v>
      </c>
      <c r="D29" s="17">
        <v>77</v>
      </c>
      <c r="E29" s="17">
        <v>3</v>
      </c>
      <c r="F29" s="23" t="s">
        <v>3</v>
      </c>
      <c r="G29" s="17">
        <f t="shared" si="6"/>
        <v>44553</v>
      </c>
      <c r="H29" s="17">
        <v>22014</v>
      </c>
      <c r="I29" s="17">
        <v>22539</v>
      </c>
      <c r="J29" s="17">
        <f t="shared" si="7"/>
        <v>3562</v>
      </c>
      <c r="K29" s="17">
        <v>2643</v>
      </c>
      <c r="L29" s="17">
        <v>919</v>
      </c>
      <c r="M29" s="17">
        <v>878</v>
      </c>
      <c r="N29" s="10"/>
    </row>
    <row r="30" spans="1:14" ht="15.75" customHeight="1">
      <c r="A30" s="20"/>
      <c r="B30" s="21" t="s">
        <v>15</v>
      </c>
      <c r="C30" s="37">
        <f t="shared" si="5"/>
        <v>18</v>
      </c>
      <c r="D30" s="19">
        <v>18</v>
      </c>
      <c r="E30" s="19">
        <v>0</v>
      </c>
      <c r="F30" s="24" t="s">
        <v>3</v>
      </c>
      <c r="G30" s="19">
        <f t="shared" si="6"/>
        <v>17030</v>
      </c>
      <c r="H30" s="19">
        <v>9086</v>
      </c>
      <c r="I30" s="19">
        <v>7944</v>
      </c>
      <c r="J30" s="19">
        <f t="shared" si="7"/>
        <v>1011</v>
      </c>
      <c r="K30" s="19">
        <v>694</v>
      </c>
      <c r="L30" s="19">
        <v>317</v>
      </c>
      <c r="M30" s="19">
        <v>251</v>
      </c>
      <c r="N30" s="10"/>
    </row>
    <row r="31" spans="1:14" ht="15.75" customHeight="1">
      <c r="A31" s="46" t="s">
        <v>26</v>
      </c>
      <c r="B31" s="43" t="s">
        <v>2</v>
      </c>
      <c r="C31" s="25">
        <f>SUM(C32:C33)</f>
        <v>3</v>
      </c>
      <c r="D31" s="25">
        <f aca="true" t="shared" si="10" ref="D31:M31">SUM(D32:D33)</f>
        <v>3</v>
      </c>
      <c r="E31" s="17">
        <f t="shared" si="10"/>
        <v>0</v>
      </c>
      <c r="F31" s="23">
        <f t="shared" si="10"/>
        <v>0</v>
      </c>
      <c r="G31" s="25">
        <f t="shared" si="10"/>
        <v>1586</v>
      </c>
      <c r="H31" s="25">
        <f t="shared" si="10"/>
        <v>833</v>
      </c>
      <c r="I31" s="25">
        <f t="shared" si="10"/>
        <v>753</v>
      </c>
      <c r="J31" s="25">
        <f t="shared" si="10"/>
        <v>43</v>
      </c>
      <c r="K31" s="25">
        <f t="shared" si="10"/>
        <v>28</v>
      </c>
      <c r="L31" s="25">
        <f t="shared" si="10"/>
        <v>15</v>
      </c>
      <c r="M31" s="25">
        <f t="shared" si="10"/>
        <v>6</v>
      </c>
      <c r="N31" s="10"/>
    </row>
    <row r="32" spans="1:14" ht="15.75" customHeight="1">
      <c r="A32" s="47"/>
      <c r="B32" s="16" t="s">
        <v>14</v>
      </c>
      <c r="C32" s="44">
        <f t="shared" si="5"/>
        <v>1</v>
      </c>
      <c r="D32" s="26">
        <v>1</v>
      </c>
      <c r="E32" s="17">
        <v>0</v>
      </c>
      <c r="F32" s="23" t="s">
        <v>3</v>
      </c>
      <c r="G32" s="25">
        <f t="shared" si="6"/>
        <v>1026</v>
      </c>
      <c r="H32" s="25">
        <v>511</v>
      </c>
      <c r="I32" s="25">
        <v>515</v>
      </c>
      <c r="J32" s="25">
        <f t="shared" si="7"/>
        <v>27</v>
      </c>
      <c r="K32" s="25">
        <v>19</v>
      </c>
      <c r="L32" s="25">
        <v>8</v>
      </c>
      <c r="M32" s="25">
        <v>2</v>
      </c>
      <c r="N32" s="10"/>
    </row>
    <row r="33" spans="1:14" ht="15.75" customHeight="1">
      <c r="A33" s="48"/>
      <c r="B33" s="21" t="s">
        <v>16</v>
      </c>
      <c r="C33" s="45">
        <f t="shared" si="5"/>
        <v>2</v>
      </c>
      <c r="D33" s="27">
        <v>2</v>
      </c>
      <c r="E33" s="19">
        <v>0</v>
      </c>
      <c r="F33" s="24" t="s">
        <v>3</v>
      </c>
      <c r="G33" s="28">
        <f t="shared" si="6"/>
        <v>560</v>
      </c>
      <c r="H33" s="28">
        <v>322</v>
      </c>
      <c r="I33" s="28">
        <v>238</v>
      </c>
      <c r="J33" s="28">
        <f t="shared" si="7"/>
        <v>16</v>
      </c>
      <c r="K33" s="28">
        <v>9</v>
      </c>
      <c r="L33" s="28">
        <v>7</v>
      </c>
      <c r="M33" s="28">
        <v>4</v>
      </c>
      <c r="N33" s="10"/>
    </row>
    <row r="34" spans="1:14" ht="15.75" customHeight="1">
      <c r="A34" s="36"/>
      <c r="B34" s="16" t="s">
        <v>12</v>
      </c>
      <c r="C34" s="39">
        <f>SUM(C35:C37)</f>
        <v>2</v>
      </c>
      <c r="D34" s="39">
        <f aca="true" t="shared" si="11" ref="D34:M34">SUM(D35:D37)</f>
        <v>2</v>
      </c>
      <c r="E34" s="39">
        <f t="shared" si="11"/>
        <v>0</v>
      </c>
      <c r="F34" s="39">
        <f t="shared" si="11"/>
        <v>17</v>
      </c>
      <c r="G34" s="39">
        <f t="shared" si="11"/>
        <v>1024</v>
      </c>
      <c r="H34" s="39">
        <f t="shared" si="11"/>
        <v>460</v>
      </c>
      <c r="I34" s="39">
        <f t="shared" si="11"/>
        <v>564</v>
      </c>
      <c r="J34" s="39">
        <f t="shared" si="11"/>
        <v>83</v>
      </c>
      <c r="K34" s="39">
        <f t="shared" si="11"/>
        <v>54</v>
      </c>
      <c r="L34" s="39">
        <f t="shared" si="11"/>
        <v>29</v>
      </c>
      <c r="M34" s="39">
        <f t="shared" si="11"/>
        <v>12</v>
      </c>
      <c r="N34" s="10"/>
    </row>
    <row r="35" spans="1:14" ht="15.75" customHeight="1">
      <c r="A35" s="15" t="s">
        <v>27</v>
      </c>
      <c r="B35" s="16" t="s">
        <v>13</v>
      </c>
      <c r="C35" s="42">
        <f t="shared" si="5"/>
        <v>0</v>
      </c>
      <c r="D35" s="17">
        <v>0</v>
      </c>
      <c r="E35" s="17">
        <v>0</v>
      </c>
      <c r="F35" s="17">
        <v>0</v>
      </c>
      <c r="G35" s="17">
        <f t="shared" si="6"/>
        <v>0</v>
      </c>
      <c r="H35" s="17">
        <v>0</v>
      </c>
      <c r="I35" s="17">
        <v>0</v>
      </c>
      <c r="J35" s="17">
        <f t="shared" si="7"/>
        <v>0</v>
      </c>
      <c r="K35" s="17">
        <v>0</v>
      </c>
      <c r="L35" s="17">
        <v>0</v>
      </c>
      <c r="M35" s="17">
        <v>0</v>
      </c>
      <c r="N35" s="10"/>
    </row>
    <row r="36" spans="1:14" ht="15.75" customHeight="1">
      <c r="A36" s="15" t="s">
        <v>37</v>
      </c>
      <c r="B36" s="16" t="s">
        <v>14</v>
      </c>
      <c r="C36" s="42">
        <f t="shared" si="5"/>
        <v>1</v>
      </c>
      <c r="D36" s="17">
        <v>1</v>
      </c>
      <c r="E36" s="17">
        <v>0</v>
      </c>
      <c r="F36" s="17">
        <v>12</v>
      </c>
      <c r="G36" s="17">
        <f t="shared" si="6"/>
        <v>816</v>
      </c>
      <c r="H36" s="17">
        <v>342</v>
      </c>
      <c r="I36" s="17">
        <v>474</v>
      </c>
      <c r="J36" s="17">
        <f t="shared" si="7"/>
        <v>57</v>
      </c>
      <c r="K36" s="17">
        <v>36</v>
      </c>
      <c r="L36" s="17">
        <v>21</v>
      </c>
      <c r="M36" s="17">
        <v>10</v>
      </c>
      <c r="N36" s="10"/>
    </row>
    <row r="37" spans="1:14" ht="15.75" customHeight="1">
      <c r="A37" s="20"/>
      <c r="B37" s="21" t="s">
        <v>15</v>
      </c>
      <c r="C37" s="37">
        <f t="shared" si="5"/>
        <v>1</v>
      </c>
      <c r="D37" s="19">
        <v>1</v>
      </c>
      <c r="E37" s="19">
        <v>0</v>
      </c>
      <c r="F37" s="19">
        <v>5</v>
      </c>
      <c r="G37" s="19">
        <f t="shared" si="6"/>
        <v>208</v>
      </c>
      <c r="H37" s="19">
        <v>118</v>
      </c>
      <c r="I37" s="19">
        <v>90</v>
      </c>
      <c r="J37" s="19">
        <f t="shared" si="7"/>
        <v>26</v>
      </c>
      <c r="K37" s="19">
        <v>18</v>
      </c>
      <c r="L37" s="19">
        <v>8</v>
      </c>
      <c r="M37" s="19">
        <v>2</v>
      </c>
      <c r="N37" s="10"/>
    </row>
    <row r="38" spans="1:14" ht="15.75" customHeight="1">
      <c r="A38" s="36"/>
      <c r="B38" s="16" t="s">
        <v>12</v>
      </c>
      <c r="C38" s="39">
        <f>SUM(C39:C41)</f>
        <v>24</v>
      </c>
      <c r="D38" s="39">
        <f aca="true" t="shared" si="12" ref="D38:M38">SUM(D39:D41)</f>
        <v>21</v>
      </c>
      <c r="E38" s="39">
        <f t="shared" si="12"/>
        <v>3</v>
      </c>
      <c r="F38" s="39">
        <f t="shared" si="12"/>
        <v>623</v>
      </c>
      <c r="G38" s="39">
        <f t="shared" si="12"/>
        <v>2558</v>
      </c>
      <c r="H38" s="39">
        <f t="shared" si="12"/>
        <v>1660</v>
      </c>
      <c r="I38" s="39">
        <f t="shared" si="12"/>
        <v>898</v>
      </c>
      <c r="J38" s="39">
        <f t="shared" si="12"/>
        <v>1532</v>
      </c>
      <c r="K38" s="39">
        <f t="shared" si="12"/>
        <v>706</v>
      </c>
      <c r="L38" s="39">
        <f t="shared" si="12"/>
        <v>826</v>
      </c>
      <c r="M38" s="39">
        <f t="shared" si="12"/>
        <v>268</v>
      </c>
      <c r="N38" s="10"/>
    </row>
    <row r="39" spans="1:14" ht="15.75" customHeight="1">
      <c r="A39" s="15" t="s">
        <v>28</v>
      </c>
      <c r="B39" s="16" t="s">
        <v>13</v>
      </c>
      <c r="C39" s="17">
        <f t="shared" si="5"/>
        <v>1</v>
      </c>
      <c r="D39" s="17">
        <v>1</v>
      </c>
      <c r="E39" s="17">
        <v>0</v>
      </c>
      <c r="F39" s="17">
        <v>9</v>
      </c>
      <c r="G39" s="17">
        <f t="shared" si="6"/>
        <v>61</v>
      </c>
      <c r="H39" s="17">
        <v>41</v>
      </c>
      <c r="I39" s="17">
        <v>20</v>
      </c>
      <c r="J39" s="17">
        <f t="shared" si="7"/>
        <v>32</v>
      </c>
      <c r="K39" s="17">
        <v>18</v>
      </c>
      <c r="L39" s="17">
        <v>14</v>
      </c>
      <c r="M39" s="17">
        <v>1</v>
      </c>
      <c r="N39" s="10"/>
    </row>
    <row r="40" spans="1:14" ht="15.75" customHeight="1">
      <c r="A40" s="15" t="s">
        <v>36</v>
      </c>
      <c r="B40" s="16" t="s">
        <v>14</v>
      </c>
      <c r="C40" s="17">
        <f t="shared" si="5"/>
        <v>22</v>
      </c>
      <c r="D40" s="17">
        <v>19</v>
      </c>
      <c r="E40" s="17">
        <v>3</v>
      </c>
      <c r="F40" s="17">
        <v>604</v>
      </c>
      <c r="G40" s="17">
        <f t="shared" si="6"/>
        <v>2401</v>
      </c>
      <c r="H40" s="17">
        <v>1619</v>
      </c>
      <c r="I40" s="17">
        <v>782</v>
      </c>
      <c r="J40" s="17">
        <f t="shared" si="7"/>
        <v>1477</v>
      </c>
      <c r="K40" s="17">
        <v>682</v>
      </c>
      <c r="L40" s="17">
        <v>795</v>
      </c>
      <c r="M40" s="17">
        <v>258</v>
      </c>
      <c r="N40" s="10"/>
    </row>
    <row r="41" spans="1:14" ht="15.75" customHeight="1">
      <c r="A41" s="20"/>
      <c r="B41" s="21" t="s">
        <v>15</v>
      </c>
      <c r="C41" s="37">
        <f t="shared" si="5"/>
        <v>1</v>
      </c>
      <c r="D41" s="19">
        <v>1</v>
      </c>
      <c r="E41" s="19">
        <v>0</v>
      </c>
      <c r="F41" s="19">
        <v>10</v>
      </c>
      <c r="G41" s="19">
        <f t="shared" si="6"/>
        <v>96</v>
      </c>
      <c r="H41" s="19">
        <v>0</v>
      </c>
      <c r="I41" s="19">
        <v>96</v>
      </c>
      <c r="J41" s="19">
        <f t="shared" si="7"/>
        <v>23</v>
      </c>
      <c r="K41" s="19">
        <v>6</v>
      </c>
      <c r="L41" s="19">
        <v>17</v>
      </c>
      <c r="M41" s="19">
        <v>9</v>
      </c>
      <c r="N41" s="10"/>
    </row>
    <row r="42" spans="1:14" ht="15.75" customHeight="1">
      <c r="A42" s="36"/>
      <c r="B42" s="16" t="s">
        <v>12</v>
      </c>
      <c r="C42" s="39">
        <f>SUM(C43:C45)</f>
        <v>280</v>
      </c>
      <c r="D42" s="39">
        <f aca="true" t="shared" si="13" ref="D42:M42">SUM(D43:D45)</f>
        <v>280</v>
      </c>
      <c r="E42" s="39">
        <f t="shared" si="13"/>
        <v>0</v>
      </c>
      <c r="F42" s="39">
        <f t="shared" si="13"/>
        <v>1424</v>
      </c>
      <c r="G42" s="39">
        <f t="shared" si="13"/>
        <v>33017</v>
      </c>
      <c r="H42" s="39">
        <f t="shared" si="13"/>
        <v>16734</v>
      </c>
      <c r="I42" s="39">
        <f t="shared" si="13"/>
        <v>16283</v>
      </c>
      <c r="J42" s="39">
        <f t="shared" si="13"/>
        <v>2385</v>
      </c>
      <c r="K42" s="39">
        <f t="shared" si="13"/>
        <v>204</v>
      </c>
      <c r="L42" s="39">
        <f t="shared" si="13"/>
        <v>2181</v>
      </c>
      <c r="M42" s="39">
        <f t="shared" si="13"/>
        <v>469</v>
      </c>
      <c r="N42" s="10"/>
    </row>
    <row r="43" spans="1:14" ht="15.75" customHeight="1">
      <c r="A43" s="54" t="s">
        <v>29</v>
      </c>
      <c r="B43" s="16" t="s">
        <v>13</v>
      </c>
      <c r="C43" s="42">
        <f t="shared" si="5"/>
        <v>1</v>
      </c>
      <c r="D43" s="17">
        <v>1</v>
      </c>
      <c r="E43" s="17">
        <v>0</v>
      </c>
      <c r="F43" s="17">
        <v>5</v>
      </c>
      <c r="G43" s="17">
        <f t="shared" si="6"/>
        <v>147</v>
      </c>
      <c r="H43" s="17">
        <v>73</v>
      </c>
      <c r="I43" s="17">
        <v>74</v>
      </c>
      <c r="J43" s="17">
        <f t="shared" si="7"/>
        <v>7</v>
      </c>
      <c r="K43" s="17">
        <v>2</v>
      </c>
      <c r="L43" s="17">
        <v>5</v>
      </c>
      <c r="M43" s="17">
        <v>0</v>
      </c>
      <c r="N43" s="10"/>
    </row>
    <row r="44" spans="1:14" ht="15.75" customHeight="1">
      <c r="A44" s="54"/>
      <c r="B44" s="16" t="s">
        <v>14</v>
      </c>
      <c r="C44" s="42">
        <f t="shared" si="5"/>
        <v>95</v>
      </c>
      <c r="D44" s="17">
        <v>95</v>
      </c>
      <c r="E44" s="17">
        <v>0</v>
      </c>
      <c r="F44" s="17">
        <v>273</v>
      </c>
      <c r="G44" s="17">
        <f t="shared" si="6"/>
        <v>4522</v>
      </c>
      <c r="H44" s="17">
        <v>2285</v>
      </c>
      <c r="I44" s="17">
        <v>2237</v>
      </c>
      <c r="J44" s="17">
        <f t="shared" si="7"/>
        <v>522</v>
      </c>
      <c r="K44" s="17">
        <v>48</v>
      </c>
      <c r="L44" s="17">
        <v>474</v>
      </c>
      <c r="M44" s="17">
        <v>49</v>
      </c>
      <c r="N44" s="10"/>
    </row>
    <row r="45" spans="1:14" ht="15.75" customHeight="1">
      <c r="A45" s="20"/>
      <c r="B45" s="21" t="s">
        <v>15</v>
      </c>
      <c r="C45" s="37">
        <f t="shared" si="5"/>
        <v>184</v>
      </c>
      <c r="D45" s="19">
        <v>184</v>
      </c>
      <c r="E45" s="19">
        <v>0</v>
      </c>
      <c r="F45" s="19">
        <v>1146</v>
      </c>
      <c r="G45" s="19">
        <f t="shared" si="6"/>
        <v>28348</v>
      </c>
      <c r="H45" s="19">
        <v>14376</v>
      </c>
      <c r="I45" s="19">
        <v>13972</v>
      </c>
      <c r="J45" s="19">
        <f t="shared" si="7"/>
        <v>1856</v>
      </c>
      <c r="K45" s="19">
        <v>154</v>
      </c>
      <c r="L45" s="19">
        <v>1702</v>
      </c>
      <c r="M45" s="19">
        <v>420</v>
      </c>
      <c r="N45" s="10"/>
    </row>
    <row r="46" spans="1:14" ht="15.75" customHeight="1">
      <c r="A46" s="36"/>
      <c r="B46" s="16" t="s">
        <v>12</v>
      </c>
      <c r="C46" s="39">
        <f>SUM(C47:C49)</f>
        <v>65</v>
      </c>
      <c r="D46" s="39">
        <f aca="true" t="shared" si="14" ref="D46:M46">SUM(D47:D49)</f>
        <v>65</v>
      </c>
      <c r="E46" s="39">
        <f t="shared" si="14"/>
        <v>0</v>
      </c>
      <c r="F46" s="22">
        <f t="shared" si="14"/>
        <v>0</v>
      </c>
      <c r="G46" s="39">
        <f t="shared" si="14"/>
        <v>16941</v>
      </c>
      <c r="H46" s="39">
        <f t="shared" si="14"/>
        <v>8004</v>
      </c>
      <c r="I46" s="39">
        <f t="shared" si="14"/>
        <v>8937</v>
      </c>
      <c r="J46" s="39">
        <f t="shared" si="14"/>
        <v>1010</v>
      </c>
      <c r="K46" s="39">
        <f t="shared" si="14"/>
        <v>552</v>
      </c>
      <c r="L46" s="39">
        <f t="shared" si="14"/>
        <v>458</v>
      </c>
      <c r="M46" s="39">
        <f t="shared" si="14"/>
        <v>290</v>
      </c>
      <c r="N46" s="10"/>
    </row>
    <row r="47" spans="1:14" ht="15.75" customHeight="1">
      <c r="A47" s="54" t="s">
        <v>30</v>
      </c>
      <c r="B47" s="16" t="s">
        <v>13</v>
      </c>
      <c r="C47" s="17">
        <f t="shared" si="5"/>
        <v>1</v>
      </c>
      <c r="D47" s="17">
        <v>1</v>
      </c>
      <c r="E47" s="17">
        <v>0</v>
      </c>
      <c r="F47" s="22" t="s">
        <v>3</v>
      </c>
      <c r="G47" s="17">
        <f t="shared" si="6"/>
        <v>35</v>
      </c>
      <c r="H47" s="17">
        <v>7</v>
      </c>
      <c r="I47" s="17">
        <v>28</v>
      </c>
      <c r="J47" s="17">
        <f t="shared" si="7"/>
        <v>3</v>
      </c>
      <c r="K47" s="18">
        <v>3</v>
      </c>
      <c r="L47" s="17">
        <v>0</v>
      </c>
      <c r="M47" s="17">
        <v>0</v>
      </c>
      <c r="N47" s="10"/>
    </row>
    <row r="48" spans="1:14" ht="15.75" customHeight="1">
      <c r="A48" s="54"/>
      <c r="B48" s="16" t="s">
        <v>14</v>
      </c>
      <c r="C48" s="17">
        <f t="shared" si="5"/>
        <v>3</v>
      </c>
      <c r="D48" s="17">
        <v>3</v>
      </c>
      <c r="E48" s="17">
        <v>0</v>
      </c>
      <c r="F48" s="23" t="s">
        <v>3</v>
      </c>
      <c r="G48" s="17">
        <f t="shared" si="6"/>
        <v>290</v>
      </c>
      <c r="H48" s="17">
        <v>102</v>
      </c>
      <c r="I48" s="17">
        <v>188</v>
      </c>
      <c r="J48" s="17">
        <f t="shared" si="7"/>
        <v>42</v>
      </c>
      <c r="K48" s="17">
        <v>18</v>
      </c>
      <c r="L48" s="17">
        <v>24</v>
      </c>
      <c r="M48" s="17">
        <v>11</v>
      </c>
      <c r="N48" s="10"/>
    </row>
    <row r="49" spans="1:14" ht="15.75" customHeight="1">
      <c r="A49" s="20"/>
      <c r="B49" s="21" t="s">
        <v>15</v>
      </c>
      <c r="C49" s="37">
        <f t="shared" si="5"/>
        <v>61</v>
      </c>
      <c r="D49" s="19">
        <v>61</v>
      </c>
      <c r="E49" s="19">
        <v>0</v>
      </c>
      <c r="F49" s="24" t="s">
        <v>3</v>
      </c>
      <c r="G49" s="19">
        <f t="shared" si="6"/>
        <v>16616</v>
      </c>
      <c r="H49" s="19">
        <v>7895</v>
      </c>
      <c r="I49" s="19">
        <v>8721</v>
      </c>
      <c r="J49" s="19">
        <f t="shared" si="7"/>
        <v>965</v>
      </c>
      <c r="K49" s="19">
        <v>531</v>
      </c>
      <c r="L49" s="19">
        <v>434</v>
      </c>
      <c r="M49" s="19">
        <v>279</v>
      </c>
      <c r="N49" s="10"/>
    </row>
    <row r="50" spans="1:14" ht="15.75" customHeight="1">
      <c r="A50" s="36"/>
      <c r="B50" s="16" t="s">
        <v>12</v>
      </c>
      <c r="C50" s="39">
        <f>SUM(C51:C53)</f>
        <v>22</v>
      </c>
      <c r="D50" s="39">
        <f aca="true" t="shared" si="15" ref="D50:M50">SUM(D51:D53)</f>
        <v>22</v>
      </c>
      <c r="E50" s="39">
        <f t="shared" si="15"/>
        <v>0</v>
      </c>
      <c r="F50" s="22">
        <f t="shared" si="15"/>
        <v>0</v>
      </c>
      <c r="G50" s="39">
        <f t="shared" si="15"/>
        <v>1712</v>
      </c>
      <c r="H50" s="39">
        <f t="shared" si="15"/>
        <v>713</v>
      </c>
      <c r="I50" s="39">
        <f t="shared" si="15"/>
        <v>999</v>
      </c>
      <c r="J50" s="39">
        <f t="shared" si="15"/>
        <v>125</v>
      </c>
      <c r="K50" s="39">
        <f t="shared" si="15"/>
        <v>34</v>
      </c>
      <c r="L50" s="39">
        <f t="shared" si="15"/>
        <v>91</v>
      </c>
      <c r="M50" s="39">
        <f t="shared" si="15"/>
        <v>47</v>
      </c>
      <c r="N50" s="10"/>
    </row>
    <row r="51" spans="1:14" ht="15.75" customHeight="1">
      <c r="A51" s="54" t="s">
        <v>31</v>
      </c>
      <c r="B51" s="16" t="s">
        <v>13</v>
      </c>
      <c r="C51" s="42">
        <f t="shared" si="5"/>
        <v>0</v>
      </c>
      <c r="D51" s="17">
        <v>0</v>
      </c>
      <c r="E51" s="17">
        <v>0</v>
      </c>
      <c r="F51" s="22" t="s">
        <v>3</v>
      </c>
      <c r="G51" s="17">
        <f t="shared" si="6"/>
        <v>0</v>
      </c>
      <c r="H51" s="17">
        <v>0</v>
      </c>
      <c r="I51" s="17">
        <v>0</v>
      </c>
      <c r="J51" s="17">
        <f t="shared" si="7"/>
        <v>0</v>
      </c>
      <c r="K51" s="17">
        <v>0</v>
      </c>
      <c r="L51" s="17">
        <v>0</v>
      </c>
      <c r="M51" s="17">
        <v>0</v>
      </c>
      <c r="N51" s="10"/>
    </row>
    <row r="52" spans="1:13" ht="15.75" customHeight="1">
      <c r="A52" s="54"/>
      <c r="B52" s="16" t="s">
        <v>14</v>
      </c>
      <c r="C52" s="42">
        <f t="shared" si="5"/>
        <v>0</v>
      </c>
      <c r="D52" s="17">
        <v>0</v>
      </c>
      <c r="E52" s="17">
        <v>0</v>
      </c>
      <c r="F52" s="23" t="s">
        <v>3</v>
      </c>
      <c r="G52" s="17">
        <f t="shared" si="6"/>
        <v>0</v>
      </c>
      <c r="H52" s="17">
        <v>0</v>
      </c>
      <c r="I52" s="17">
        <v>0</v>
      </c>
      <c r="J52" s="17">
        <f t="shared" si="7"/>
        <v>0</v>
      </c>
      <c r="K52" s="17">
        <v>0</v>
      </c>
      <c r="L52" s="17">
        <v>0</v>
      </c>
      <c r="M52" s="17">
        <v>0</v>
      </c>
    </row>
    <row r="53" spans="1:13" ht="15.75" customHeight="1">
      <c r="A53" s="20"/>
      <c r="B53" s="21" t="s">
        <v>15</v>
      </c>
      <c r="C53" s="37">
        <f t="shared" si="5"/>
        <v>22</v>
      </c>
      <c r="D53" s="19">
        <v>22</v>
      </c>
      <c r="E53" s="19">
        <v>0</v>
      </c>
      <c r="F53" s="24" t="s">
        <v>3</v>
      </c>
      <c r="G53" s="19">
        <f t="shared" si="6"/>
        <v>1712</v>
      </c>
      <c r="H53" s="19">
        <v>713</v>
      </c>
      <c r="I53" s="19">
        <v>999</v>
      </c>
      <c r="J53" s="19">
        <f t="shared" si="7"/>
        <v>125</v>
      </c>
      <c r="K53" s="19">
        <v>34</v>
      </c>
      <c r="L53" s="19">
        <v>91</v>
      </c>
      <c r="M53" s="19">
        <v>47</v>
      </c>
    </row>
    <row r="54" spans="1:13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5.75" customHeight="1">
      <c r="A55" s="29" t="s">
        <v>32</v>
      </c>
      <c r="B55" s="14" t="s">
        <v>38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5.75" customHeight="1">
      <c r="A56" s="29" t="s">
        <v>33</v>
      </c>
      <c r="B56" s="14" t="s">
        <v>39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5.75" customHeight="1">
      <c r="A57" s="29" t="s">
        <v>34</v>
      </c>
      <c r="B57" s="14" t="s">
        <v>35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</sheetData>
  <sheetProtection/>
  <mergeCells count="12">
    <mergeCell ref="A51:A52"/>
    <mergeCell ref="F3:F4"/>
    <mergeCell ref="A12:A13"/>
    <mergeCell ref="A16:A17"/>
    <mergeCell ref="A20:A21"/>
    <mergeCell ref="A24:A25"/>
    <mergeCell ref="A31:A33"/>
    <mergeCell ref="A3:B4"/>
    <mergeCell ref="A1:M1"/>
    <mergeCell ref="A43:A44"/>
    <mergeCell ref="A47:A48"/>
    <mergeCell ref="A28:A29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85" r:id="rId1"/>
  <ignoredErrors>
    <ignoredError sqref="C15:M15" formulaRange="1"/>
    <ignoredError sqref="C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大内　章平</cp:lastModifiedBy>
  <cp:lastPrinted>2015-01-22T06:13:05Z</cp:lastPrinted>
  <dcterms:created xsi:type="dcterms:W3CDTF">2003-10-02T07:37:54Z</dcterms:created>
  <dcterms:modified xsi:type="dcterms:W3CDTF">2015-02-26T08:55:35Z</dcterms:modified>
  <cp:category/>
  <cp:version/>
  <cp:contentType/>
  <cp:contentStatus/>
</cp:coreProperties>
</file>