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45" windowWidth="6735" windowHeight="8235" activeTab="0"/>
  </bookViews>
  <sheets>
    <sheet name="第４５表" sheetId="1" r:id="rId1"/>
    <sheet name="第４６表a" sheetId="2" r:id="rId2"/>
    <sheet name="第４６表ｂ" sheetId="3" r:id="rId3"/>
    <sheet name="第４７・４８表" sheetId="4" r:id="rId4"/>
    <sheet name="第４９表a" sheetId="5" r:id="rId5"/>
    <sheet name="第４９表b" sheetId="6" r:id="rId6"/>
    <sheet name="第５０表" sheetId="7" r:id="rId7"/>
  </sheets>
  <externalReferences>
    <externalReference r:id="rId10"/>
  </externalReferences>
  <definedNames>
    <definedName name="_1NEN" localSheetId="1">'第４６表a'!$F$1:$F$65</definedName>
    <definedName name="_1NEN" localSheetId="2">'第４６表ｂ'!$F$1:$F$62</definedName>
    <definedName name="_1NEN" localSheetId="4">'第４９表a'!$F$1:$F$66</definedName>
    <definedName name="_1NEN" localSheetId="5">'第４９表b'!$F$1:$F$63</definedName>
    <definedName name="_1NEN" localSheetId="6">'第５０表'!#REF!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'第４５表'!$A$1:$AF$64</definedName>
    <definedName name="_xlnm.Print_Area" localSheetId="1">'第４６表a'!$A$1:$AJ$71</definedName>
    <definedName name="_xlnm.Print_Area" localSheetId="2">'第４６表ｂ'!$A$1:$AI$63</definedName>
    <definedName name="_xlnm.Print_Area" localSheetId="3">'第４７・４８表'!$A$1:$S$48</definedName>
    <definedName name="_xlnm.Print_Area" localSheetId="4">'第４９表a'!$A$1:$AR$67</definedName>
    <definedName name="_xlnm.Print_Area" localSheetId="5">'第４９表b'!$A$1:$AR$64</definedName>
    <definedName name="_xlnm.Print_Area" localSheetId="6">'第５０表'!$A$1:$V$66</definedName>
    <definedName name="Print_Area_MI" localSheetId="0">'第４５表'!$B$8:$K$63</definedName>
    <definedName name="Print_Area_MI" localSheetId="1">'第４６表a'!$A$7:$W$65</definedName>
    <definedName name="Print_Area_MI" localSheetId="2">'第４６表ｂ'!$A$7:$W$62</definedName>
    <definedName name="Print_Area_MI" localSheetId="3">'第４７・４８表'!$A$1:$J$20</definedName>
    <definedName name="Print_Area_MI" localSheetId="4">'第４９表a'!$A$8:$AF$66</definedName>
    <definedName name="Print_Area_MI" localSheetId="5">'第４９表b'!$A$8:$AF$63</definedName>
    <definedName name="Print_Area_MI" localSheetId="6">'第５０表'!$A$6:$K$64</definedName>
    <definedName name="Print_Area_MI">'[1]第１表'!$B$1:$N$59</definedName>
    <definedName name="_xlnm.Print_Titles" localSheetId="0">'第４５表'!$1:$8</definedName>
    <definedName name="_xlnm.Print_Titles" localSheetId="1">'第４６表a'!$1:$7</definedName>
    <definedName name="_xlnm.Print_Titles" localSheetId="2">'第４６表ｂ'!$1:$7</definedName>
    <definedName name="_xlnm.Print_Titles" localSheetId="4">'第４９表a'!$1:$8</definedName>
    <definedName name="_xlnm.Print_Titles" localSheetId="5">'第４９表b'!$1:$8</definedName>
    <definedName name="_xlnm.Print_Titles" localSheetId="6">'第５０表'!$1:$6</definedName>
    <definedName name="Print_Titles_MI" localSheetId="0">'第４５表'!$1:$8</definedName>
    <definedName name="Print_Titles_MI" localSheetId="1">'第４６表a'!$1:$7</definedName>
    <definedName name="Print_Titles_MI" localSheetId="2">'第４６表ｂ'!$1:$7</definedName>
    <definedName name="Print_Titles_MI" localSheetId="4">'第４９表a'!$1:$8</definedName>
    <definedName name="Print_Titles_MI" localSheetId="5">'第４９表b'!$1:$8</definedName>
    <definedName name="Print_Titles_MI" localSheetId="6">'第５０表'!$1:$6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<sst xmlns="http://schemas.openxmlformats.org/spreadsheetml/2006/main" count="1276" uniqueCount="214">
  <si>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</si>
  <si>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</si>
  <si>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</si>
  <si>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</si>
  <si>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</si>
  <si>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</si>
  <si>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</si>
  <si>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</si>
  <si>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</si>
  <si>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</si>
  <si>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</si>
  <si>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区分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</si>
  <si>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</si>
  <si>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</si>
  <si>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</si>
  <si>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</si>
  <si>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</si>
  <si>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</si>
  <si>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</si>
  <si>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</si>
  <si>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</si>
  <si>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</si>
  <si>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学校法人</t>
  </si>
  <si>
    <t>財団法人</t>
  </si>
  <si>
    <t>社団法人</t>
  </si>
  <si>
    <t>宗教法人</t>
  </si>
  <si>
    <t>個    人</t>
  </si>
  <si>
    <t>0人</t>
  </si>
  <si>
    <t>41～55人</t>
  </si>
  <si>
    <t>〈幼稚園〉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</si>
  <si>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</si>
  <si>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</si>
  <si>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</si>
  <si>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</si>
  <si>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</si>
  <si>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</si>
  <si>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</si>
  <si>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</si>
  <si>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</si>
  <si>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</si>
  <si>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</si>
  <si>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</si>
  <si>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</si>
  <si>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</si>
  <si>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</si>
  <si>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</si>
  <si>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</si>
  <si>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</si>
  <si>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</si>
  <si>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</si>
  <si>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</si>
  <si>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</si>
  <si>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</si>
  <si>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</si>
  <si>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</si>
  <si>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</si>
  <si>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</si>
  <si>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</si>
  <si>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伊 具 郡 計</t>
  </si>
  <si>
    <t>その他の法人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</si>
  <si>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</si>
  <si>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</si>
  <si>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</si>
  <si>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</si>
  <si>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</si>
  <si>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</si>
  <si>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</si>
  <si>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</si>
  <si>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</si>
  <si>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</si>
  <si>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</si>
  <si>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</si>
  <si>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</si>
  <si>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</si>
  <si>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</si>
  <si>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</si>
  <si>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養護職員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</si>
  <si>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</si>
  <si>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</si>
  <si>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</si>
  <si>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</si>
  <si>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</si>
  <si>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</si>
  <si>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</si>
  <si>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</si>
  <si>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</si>
  <si>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</si>
  <si>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</si>
  <si>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</si>
  <si>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</si>
  <si>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</si>
  <si>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</si>
  <si>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</si>
  <si>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</si>
  <si>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</si>
  <si>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</si>
  <si>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</si>
  <si>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</si>
  <si>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</si>
  <si>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</si>
  <si>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　社団法人</t>
  </si>
  <si>
    <t>５歳児</t>
  </si>
  <si>
    <t>３歳児入園</t>
  </si>
  <si>
    <t>４歳児入園</t>
  </si>
  <si>
    <t>就園率
（％）</t>
  </si>
  <si>
    <t>３歳児</t>
  </si>
  <si>
    <t>４歳児</t>
  </si>
  <si>
    <t>&lt;幼稚園&gt;（国公私計）</t>
  </si>
  <si>
    <t>小学校１年児童数</t>
  </si>
  <si>
    <t/>
  </si>
  <si>
    <t>教育
補助員
(本務者）</t>
  </si>
  <si>
    <t>園長</t>
  </si>
  <si>
    <t>用務員・警備員・その他</t>
  </si>
  <si>
    <t>区分</t>
  </si>
  <si>
    <t>学校数</t>
  </si>
  <si>
    <t>（単位：人）</t>
  </si>
  <si>
    <t>私立内訳</t>
  </si>
  <si>
    <t>入        園        者        数　（　本　年　度　）</t>
  </si>
  <si>
    <t>&lt;幼稚園&gt;（公立）</t>
  </si>
  <si>
    <t>塩竈市</t>
  </si>
  <si>
    <t>塩竈市</t>
  </si>
  <si>
    <t>学級数</t>
  </si>
  <si>
    <t>…</t>
  </si>
  <si>
    <t xml:space="preserve"> </t>
  </si>
  <si>
    <t>第４５表　　　市　町　村　別　学　校　数　及　び　学　級　数</t>
  </si>
  <si>
    <t>第４６表　　　市　町　村　別　在　園　者　数　及　び　入　園　者　数　（２－１）</t>
  </si>
  <si>
    <t>第４６表　　　市　町　村　別　在　園　者　数　及　び　入　園　者　数　（２－２）</t>
  </si>
  <si>
    <t xml:space="preserve"> 第４７表　　　収　容　人　員　別　学　級　数</t>
  </si>
  <si>
    <t>第４８表　　　設　置　者　別　在　園　者　数　及　び　入　園　者　数</t>
  </si>
  <si>
    <t>第４９表　　　市　町　村　別　職　名　別　教　員　数　（２－１）</t>
  </si>
  <si>
    <t>第４９表　　　市　町　村　別　職　名　別　教　員　数　（２－２）</t>
  </si>
  <si>
    <t>第５０表　　　市　町　村　別　職　員　数　（　本　務　者　）（２－１）</t>
  </si>
  <si>
    <t>第５０表  　市　町　村　別　職　員　数　（　本　務　者　）（２－２）</t>
  </si>
  <si>
    <t>国　　立</t>
  </si>
  <si>
    <t>公　　立</t>
  </si>
  <si>
    <t>私　　立</t>
  </si>
  <si>
    <t xml:space="preserve">   (単位：園，学級)</t>
  </si>
  <si>
    <t>本　　　　　務　　　　　者</t>
  </si>
  <si>
    <t>修了者数（前年度間）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</si>
  <si>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</si>
  <si>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</si>
  <si>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</si>
  <si>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</si>
  <si>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</si>
  <si>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</si>
  <si>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</si>
  <si>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</si>
  <si>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</si>
  <si>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</si>
  <si>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</si>
  <si>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</si>
  <si>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</si>
  <si>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</si>
  <si>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</si>
  <si>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</si>
  <si>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</si>
  <si>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</si>
  <si>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</si>
  <si>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</si>
  <si>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</si>
  <si>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</si>
  <si>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（つづき）</t>
  </si>
  <si>
    <t>私立</t>
  </si>
  <si>
    <t>　学校法人</t>
  </si>
  <si>
    <t>　財団法人</t>
  </si>
  <si>
    <t>　宗教法人</t>
  </si>
  <si>
    <t>　個    人</t>
  </si>
  <si>
    <t>市町村名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</si>
  <si>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</si>
  <si>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</si>
  <si>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</si>
  <si>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</si>
  <si>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</si>
  <si>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</si>
  <si>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区　　分
市町村名</t>
  </si>
  <si>
    <t>区　　分
市町村名</t>
  </si>
  <si>
    <t>私　　立</t>
  </si>
  <si>
    <t xml:space="preserve"> 国  立</t>
  </si>
  <si>
    <t xml:space="preserve"> 公  立</t>
  </si>
  <si>
    <t xml:space="preserve"> 私  立</t>
  </si>
  <si>
    <t>刈 田 郡 計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</si>
  <si>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</si>
  <si>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</si>
  <si>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</si>
  <si>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</si>
  <si>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</si>
  <si>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</si>
  <si>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</si>
  <si>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</si>
  <si>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加 美 郡 計</t>
  </si>
  <si>
    <t>遠 田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</si>
  <si>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</si>
  <si>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</si>
  <si>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</si>
  <si>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</si>
  <si>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</si>
  <si>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</si>
  <si>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加 美 郡 計</t>
  </si>
  <si>
    <t>遠 田 郡 計</t>
  </si>
  <si>
    <t>…</t>
  </si>
  <si>
    <t xml:space="preserve"> 公  立</t>
  </si>
  <si>
    <t>刈 田 郡 計</t>
  </si>
  <si>
    <t>柴 田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</si>
  <si>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</si>
  <si>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</si>
  <si>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</si>
  <si>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</si>
  <si>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</si>
  <si>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</si>
  <si>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</si>
  <si>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その他の
法人立</t>
  </si>
  <si>
    <t>その他の法人立</t>
  </si>
  <si>
    <t>平成25年度</t>
  </si>
  <si>
    <t>平成26年度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</si>
</sst>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8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明朝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b/>
      <sz val="10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0"/>
      <color indexed="9"/>
      <name val="書院細明朝体"/>
      <family val="1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sz val="9"/>
      <color indexed="9"/>
      <name val="書院細明朝体"/>
      <family val="1"/>
    </font>
    <font>
      <b/>
      <sz val="9"/>
      <color indexed="9"/>
      <name val="書院細明朝体"/>
      <family val="1"/>
    </font>
    <font>
      <b/>
      <sz val="14"/>
      <color indexed="9"/>
      <name val="書院細明朝体"/>
      <family val="1"/>
    </font>
    <font>
      <b/>
      <sz val="14"/>
      <color indexed="9"/>
      <name val="明朝"/>
      <family val="1"/>
    </font>
    <font>
      <b/>
      <sz val="11"/>
      <color indexed="9"/>
      <name val="明朝"/>
      <family val="1"/>
    </font>
    <font>
      <b/>
      <sz val="11"/>
      <color indexed="9"/>
      <name val="書院細明朝体"/>
      <family val="1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color theme="0"/>
      <name val="書院細明朝体"/>
      <family val="1"/>
    </font>
    <font>
      <sz val="10"/>
      <color theme="0"/>
      <name val="明朝"/>
      <family val="1"/>
    </font>
    <font>
      <sz val="10"/>
      <color theme="0"/>
      <name val="書院細明朝体"/>
      <family val="1"/>
    </font>
    <font>
      <sz val="9"/>
      <color theme="0"/>
      <name val="書院細明朝体"/>
      <family val="1"/>
    </font>
    <font>
      <b/>
      <sz val="9"/>
      <color theme="0"/>
      <name val="書院細明朝体"/>
      <family val="1"/>
    </font>
    <font>
      <b/>
      <sz val="14"/>
      <color theme="0"/>
      <name val="書院細明朝体"/>
      <family val="1"/>
    </font>
    <font>
      <b/>
      <sz val="14"/>
      <color theme="0"/>
      <name val="明朝"/>
      <family val="1"/>
    </font>
    <font>
      <b/>
      <sz val="11"/>
      <color theme="0"/>
      <name val="ＭＳ Ｐゴシック"/>
      <family val="3"/>
    </font>
    <font>
      <b/>
      <sz val="11"/>
      <color theme="0"/>
      <name val="明朝"/>
      <family val="1"/>
    </font>
    <font>
      <b/>
      <sz val="11"/>
      <color theme="0"/>
      <name val="書院細明朝体"/>
      <family val="1"/>
    </font>
    <font>
      <b/>
      <sz val="10"/>
      <color theme="0"/>
      <name val="ＭＳ Ｐゴシック"/>
      <family val="3"/>
    </font>
    <font>
      <b/>
      <sz val="9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7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176" fontId="11" fillId="0" borderId="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 applyProtection="1">
      <alignment horizontal="center" vertical="center"/>
      <protection/>
    </xf>
    <xf numFmtId="176" fontId="11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>
      <alignment vertical="center"/>
      <protection/>
    </xf>
    <xf numFmtId="176" fontId="10" fillId="0" borderId="13" xfId="62" applyNumberFormat="1" applyFont="1" applyFill="1" applyBorder="1" applyAlignment="1">
      <alignment vertical="center"/>
      <protection/>
    </xf>
    <xf numFmtId="176" fontId="11" fillId="0" borderId="12" xfId="62" applyNumberFormat="1" applyFont="1" applyFill="1" applyBorder="1" applyAlignment="1">
      <alignment vertical="center"/>
      <protection/>
    </xf>
    <xf numFmtId="176" fontId="10" fillId="0" borderId="12" xfId="61" applyNumberFormat="1" applyFont="1" applyFill="1" applyBorder="1" applyAlignment="1" applyProtection="1">
      <alignment horizontal="right" vertical="center"/>
      <protection/>
    </xf>
    <xf numFmtId="176" fontId="10" fillId="0" borderId="12" xfId="61" applyNumberFormat="1" applyFont="1" applyFill="1" applyBorder="1" applyAlignment="1" applyProtection="1">
      <alignment horizontal="distributed" vertical="center"/>
      <protection/>
    </xf>
    <xf numFmtId="176" fontId="10" fillId="0" borderId="0" xfId="61" applyNumberFormat="1" applyFont="1" applyFill="1" applyBorder="1" applyAlignment="1" applyProtection="1">
      <alignment horizontal="distributed" vertical="center"/>
      <protection/>
    </xf>
    <xf numFmtId="176" fontId="11" fillId="0" borderId="14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>
      <alignment horizontal="centerContinuous" vertical="center"/>
      <protection/>
    </xf>
    <xf numFmtId="176" fontId="10" fillId="0" borderId="0" xfId="62" applyNumberFormat="1" applyFont="1" applyFill="1" applyBorder="1" applyAlignment="1" applyProtection="1">
      <alignment horizontal="left" vertical="center"/>
      <protection/>
    </xf>
    <xf numFmtId="214" fontId="10" fillId="0" borderId="0" xfId="62" applyNumberFormat="1" applyFont="1" applyFill="1" applyAlignment="1">
      <alignment horizontal="centerContinuous"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/>
    </xf>
    <xf numFmtId="214" fontId="10" fillId="0" borderId="0" xfId="62" applyNumberFormat="1" applyFont="1" applyFill="1" applyBorder="1" applyAlignment="1">
      <alignment vertical="center"/>
      <protection/>
    </xf>
    <xf numFmtId="176" fontId="10" fillId="0" borderId="11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16" xfId="61" applyNumberFormat="1" applyFont="1" applyFill="1" applyBorder="1" applyAlignment="1">
      <alignment vertical="center"/>
      <protection/>
    </xf>
    <xf numFmtId="176" fontId="11" fillId="0" borderId="17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6" fontId="11" fillId="0" borderId="12" xfId="61" applyNumberFormat="1" applyFont="1" applyFill="1" applyBorder="1" applyAlignment="1">
      <alignment vertical="center"/>
      <protection/>
    </xf>
    <xf numFmtId="176" fontId="11" fillId="0" borderId="13" xfId="61" applyNumberFormat="1" applyFont="1" applyFill="1" applyBorder="1" applyAlignment="1">
      <alignment vertical="center"/>
      <protection/>
    </xf>
    <xf numFmtId="176" fontId="10" fillId="0" borderId="13" xfId="61" applyNumberFormat="1" applyFont="1" applyFill="1" applyBorder="1" applyAlignment="1" applyProtection="1">
      <alignment horizontal="left"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176" fontId="10" fillId="0" borderId="13" xfId="61" applyNumberFormat="1" applyFont="1" applyFill="1" applyBorder="1" applyAlignment="1" applyProtection="1">
      <alignment horizontal="distributed" vertical="center"/>
      <protection/>
    </xf>
    <xf numFmtId="176" fontId="11" fillId="0" borderId="0" xfId="61" applyNumberFormat="1" applyFont="1" applyFill="1" applyBorder="1" applyAlignment="1">
      <alignment horizontal="left"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14" fontId="11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12" fillId="0" borderId="0" xfId="62" applyNumberFormat="1" applyFont="1" applyFill="1" applyAlignment="1" applyProtection="1">
      <alignment horizontal="center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7" fillId="0" borderId="0" xfId="62" applyNumberFormat="1" applyFont="1" applyFill="1" applyAlignment="1">
      <alignment horizontal="left" vertical="center"/>
      <protection/>
    </xf>
    <xf numFmtId="176" fontId="17" fillId="0" borderId="0" xfId="62" applyNumberFormat="1" applyFont="1" applyFill="1" applyAlignment="1">
      <alignment vertical="center"/>
      <protection/>
    </xf>
    <xf numFmtId="176" fontId="12" fillId="0" borderId="10" xfId="62" applyNumberFormat="1" applyFont="1" applyFill="1" applyBorder="1" applyAlignment="1">
      <alignment vertical="center"/>
      <protection/>
    </xf>
    <xf numFmtId="176" fontId="17" fillId="0" borderId="10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176" fontId="17" fillId="0" borderId="0" xfId="62" applyNumberFormat="1" applyFont="1" applyFill="1" applyBorder="1" applyAlignment="1">
      <alignment horizontal="left" vertical="center"/>
      <protection/>
    </xf>
    <xf numFmtId="176" fontId="12" fillId="0" borderId="10" xfId="62" applyNumberFormat="1" applyFont="1" applyFill="1" applyBorder="1" applyAlignment="1" applyProtection="1">
      <alignment horizontal="right" vertical="center"/>
      <protection/>
    </xf>
    <xf numFmtId="176" fontId="17" fillId="0" borderId="0" xfId="62" applyNumberFormat="1" applyFont="1" applyFill="1" applyBorder="1" applyAlignment="1">
      <alignment vertical="center"/>
      <protection/>
    </xf>
    <xf numFmtId="176" fontId="12" fillId="0" borderId="12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vertical="center"/>
      <protection locked="0"/>
    </xf>
    <xf numFmtId="176" fontId="12" fillId="0" borderId="16" xfId="61" applyNumberFormat="1" applyFont="1" applyFill="1" applyBorder="1" applyAlignment="1">
      <alignment horizontal="left" vertical="center"/>
      <protection/>
    </xf>
    <xf numFmtId="176" fontId="17" fillId="0" borderId="17" xfId="61" applyNumberFormat="1" applyFont="1" applyFill="1" applyBorder="1" applyAlignment="1">
      <alignment vertical="center"/>
      <protection/>
    </xf>
    <xf numFmtId="176" fontId="17" fillId="0" borderId="0" xfId="61" applyNumberFormat="1" applyFont="1" applyFill="1" applyBorder="1" applyAlignment="1">
      <alignment vertical="center"/>
      <protection/>
    </xf>
    <xf numFmtId="176" fontId="17" fillId="0" borderId="13" xfId="61" applyNumberFormat="1" applyFont="1" applyFill="1" applyBorder="1" applyAlignment="1">
      <alignment horizontal="left" vertical="center"/>
      <protection/>
    </xf>
    <xf numFmtId="176" fontId="12" fillId="0" borderId="13" xfId="61" applyNumberFormat="1" applyFont="1" applyFill="1" applyBorder="1" applyAlignment="1" applyProtection="1">
      <alignment horizontal="left" vertical="center"/>
      <protection/>
    </xf>
    <xf numFmtId="176" fontId="17" fillId="0" borderId="12" xfId="62" applyNumberFormat="1" applyFont="1" applyFill="1" applyBorder="1" applyAlignment="1">
      <alignment vertical="center"/>
      <protection/>
    </xf>
    <xf numFmtId="176" fontId="17" fillId="0" borderId="0" xfId="61" applyNumberFormat="1" applyFont="1" applyFill="1" applyBorder="1" applyAlignment="1">
      <alignment horizontal="right" vertical="center" shrinkToFit="1"/>
      <protection/>
    </xf>
    <xf numFmtId="176" fontId="12" fillId="0" borderId="12" xfId="61" applyNumberFormat="1" applyFont="1" applyFill="1" applyBorder="1" applyAlignment="1" applyProtection="1">
      <alignment horizontal="distributed" vertical="center" shrinkToFit="1"/>
      <protection/>
    </xf>
    <xf numFmtId="176" fontId="17" fillId="0" borderId="0" xfId="61" applyNumberFormat="1" applyFont="1" applyFill="1" applyBorder="1" applyAlignment="1">
      <alignment horizontal="left" vertical="center"/>
      <protection/>
    </xf>
    <xf numFmtId="176" fontId="12" fillId="0" borderId="0" xfId="61" applyNumberFormat="1" applyFont="1" applyFill="1" applyBorder="1" applyAlignment="1" applyProtection="1">
      <alignment horizontal="distributed" vertical="center" shrinkToFit="1"/>
      <protection/>
    </xf>
    <xf numFmtId="176" fontId="17" fillId="0" borderId="0" xfId="61" applyNumberFormat="1" applyFont="1" applyFill="1" applyBorder="1" applyAlignment="1">
      <alignment horizontal="left" vertical="center" shrinkToFit="1"/>
      <protection/>
    </xf>
    <xf numFmtId="176" fontId="17" fillId="0" borderId="14" xfId="62" applyNumberFormat="1" applyFont="1" applyFill="1" applyBorder="1" applyAlignment="1">
      <alignment vertical="center"/>
      <protection/>
    </xf>
    <xf numFmtId="176" fontId="17" fillId="0" borderId="11" xfId="62" applyNumberFormat="1" applyFont="1" applyFill="1" applyBorder="1" applyAlignment="1">
      <alignment horizontal="left" vertical="center"/>
      <protection/>
    </xf>
    <xf numFmtId="176" fontId="17" fillId="0" borderId="0" xfId="62" applyNumberFormat="1" applyFont="1" applyFill="1" applyAlignment="1" applyProtection="1">
      <alignment vertical="center"/>
      <protection locked="0"/>
    </xf>
    <xf numFmtId="176" fontId="17" fillId="0" borderId="0" xfId="61" applyNumberFormat="1" applyFont="1" applyFill="1" applyBorder="1" applyAlignment="1">
      <alignment horizontal="right" vertical="center"/>
      <protection/>
    </xf>
    <xf numFmtId="176" fontId="12" fillId="0" borderId="12" xfId="61" applyNumberFormat="1" applyFont="1" applyFill="1" applyBorder="1" applyAlignment="1" applyProtection="1">
      <alignment horizontal="right" vertical="center"/>
      <protection/>
    </xf>
    <xf numFmtId="176" fontId="12" fillId="0" borderId="12" xfId="61" applyNumberFormat="1" applyFont="1" applyFill="1" applyBorder="1" applyAlignment="1" applyProtection="1">
      <alignment horizontal="distributed" vertical="center"/>
      <protection/>
    </xf>
    <xf numFmtId="176" fontId="12" fillId="0" borderId="0" xfId="61" applyNumberFormat="1" applyFont="1" applyFill="1" applyBorder="1" applyAlignment="1" applyProtection="1">
      <alignment horizontal="distributed" vertical="center"/>
      <protection/>
    </xf>
    <xf numFmtId="176" fontId="18" fillId="0" borderId="0" xfId="62" applyNumberFormat="1" applyFont="1" applyFill="1" applyAlignment="1" applyProtection="1">
      <alignment horizontal="center" vertical="center"/>
      <protection/>
    </xf>
    <xf numFmtId="176" fontId="19" fillId="0" borderId="10" xfId="62" applyNumberFormat="1" applyFont="1" applyFill="1" applyBorder="1" applyAlignment="1">
      <alignment vertical="center"/>
      <protection/>
    </xf>
    <xf numFmtId="176" fontId="18" fillId="0" borderId="10" xfId="62" applyNumberFormat="1" applyFont="1" applyFill="1" applyBorder="1" applyAlignment="1">
      <alignment vertical="center"/>
      <protection/>
    </xf>
    <xf numFmtId="176" fontId="18" fillId="0" borderId="10" xfId="62" applyNumberFormat="1" applyFont="1" applyFill="1" applyBorder="1" applyAlignment="1" applyProtection="1">
      <alignment horizontal="right" vertical="center"/>
      <protection/>
    </xf>
    <xf numFmtId="176" fontId="19" fillId="0" borderId="0" xfId="62" applyNumberFormat="1" applyFont="1" applyFill="1" applyBorder="1" applyAlignment="1">
      <alignment vertical="center"/>
      <protection/>
    </xf>
    <xf numFmtId="176" fontId="18" fillId="0" borderId="18" xfId="62" applyNumberFormat="1" applyFont="1" applyFill="1" applyBorder="1" applyAlignment="1" applyProtection="1">
      <alignment horizontal="left" vertical="center"/>
      <protection/>
    </xf>
    <xf numFmtId="176" fontId="18" fillId="0" borderId="14" xfId="62" applyNumberFormat="1" applyFont="1" applyFill="1" applyBorder="1" applyAlignment="1" applyProtection="1">
      <alignment horizontal="left" vertical="center"/>
      <protection/>
    </xf>
    <xf numFmtId="176" fontId="18" fillId="0" borderId="11" xfId="62" applyNumberFormat="1" applyFont="1" applyFill="1" applyBorder="1" applyAlignment="1" applyProtection="1">
      <alignment horizontal="center" vertical="center"/>
      <protection/>
    </xf>
    <xf numFmtId="176" fontId="18" fillId="0" borderId="12" xfId="62" applyNumberFormat="1" applyFont="1" applyFill="1" applyBorder="1" applyAlignment="1">
      <alignment vertical="center"/>
      <protection/>
    </xf>
    <xf numFmtId="176" fontId="19" fillId="0" borderId="12" xfId="62" applyNumberFormat="1" applyFont="1" applyFill="1" applyBorder="1" applyAlignment="1">
      <alignment vertical="center"/>
      <protection/>
    </xf>
    <xf numFmtId="176" fontId="18" fillId="0" borderId="12" xfId="61" applyNumberFormat="1" applyFont="1" applyFill="1" applyBorder="1" applyAlignment="1" applyProtection="1">
      <alignment horizontal="right" vertical="center"/>
      <protection/>
    </xf>
    <xf numFmtId="176" fontId="18" fillId="0" borderId="12" xfId="61" applyNumberFormat="1" applyFont="1" applyFill="1" applyBorder="1" applyAlignment="1" applyProtection="1">
      <alignment horizontal="distributed" vertical="center"/>
      <protection/>
    </xf>
    <xf numFmtId="176" fontId="18" fillId="0" borderId="0" xfId="61" applyNumberFormat="1" applyFont="1" applyFill="1" applyBorder="1" applyAlignment="1" applyProtection="1">
      <alignment horizontal="distributed" vertical="center"/>
      <protection/>
    </xf>
    <xf numFmtId="176" fontId="19" fillId="0" borderId="14" xfId="62" applyNumberFormat="1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center" vertical="center"/>
      <protection/>
    </xf>
    <xf numFmtId="176" fontId="19" fillId="0" borderId="0" xfId="62" applyNumberFormat="1" applyFont="1" applyFill="1" applyAlignment="1">
      <alignment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0" xfId="61" applyNumberFormat="1" applyFont="1" applyFill="1" applyAlignment="1">
      <alignment horizontal="center" vertical="center"/>
      <protection/>
    </xf>
    <xf numFmtId="176" fontId="11" fillId="0" borderId="0" xfId="61" applyNumberFormat="1" applyFont="1" applyFill="1" applyAlignment="1">
      <alignment horizontal="centerContinuous" vertical="center"/>
      <protection/>
    </xf>
    <xf numFmtId="176" fontId="11" fillId="0" borderId="0" xfId="61" applyNumberFormat="1" applyFont="1" applyFill="1" applyAlignment="1">
      <alignment vertical="center"/>
      <protection/>
    </xf>
    <xf numFmtId="176" fontId="10" fillId="0" borderId="10" xfId="61" applyNumberFormat="1" applyFont="1" applyFill="1" applyBorder="1" applyAlignment="1" applyProtection="1">
      <alignment horizontal="left" vertical="center"/>
      <protection locked="0"/>
    </xf>
    <xf numFmtId="176" fontId="11" fillId="0" borderId="10" xfId="61" applyNumberFormat="1" applyFont="1" applyFill="1" applyBorder="1" applyAlignment="1">
      <alignment vertical="center"/>
      <protection/>
    </xf>
    <xf numFmtId="37" fontId="12" fillId="0" borderId="10" xfId="61" applyFont="1" applyFill="1" applyBorder="1" applyAlignment="1">
      <alignment vertical="center"/>
      <protection/>
    </xf>
    <xf numFmtId="37" fontId="12" fillId="0" borderId="0" xfId="61" applyFont="1" applyFill="1" applyBorder="1" applyAlignment="1">
      <alignment horizontal="right" vertical="center"/>
      <protection/>
    </xf>
    <xf numFmtId="176" fontId="10" fillId="0" borderId="19" xfId="61" applyNumberFormat="1" applyFont="1" applyFill="1" applyBorder="1" applyAlignment="1">
      <alignment horizontal="left" vertical="center"/>
      <protection/>
    </xf>
    <xf numFmtId="176" fontId="10" fillId="0" borderId="10" xfId="61" applyNumberFormat="1" applyFont="1" applyFill="1" applyBorder="1" applyAlignment="1" applyProtection="1">
      <alignment horizontal="right" vertical="center"/>
      <protection/>
    </xf>
    <xf numFmtId="176" fontId="10" fillId="0" borderId="10" xfId="61" applyNumberFormat="1" applyFont="1" applyFill="1" applyBorder="1" applyAlignment="1">
      <alignment horizontal="center" vertical="center"/>
      <protection/>
    </xf>
    <xf numFmtId="176" fontId="10" fillId="0" borderId="14" xfId="61" applyNumberFormat="1" applyFont="1" applyFill="1" applyBorder="1" applyAlignment="1">
      <alignment horizontal="center" vertical="center"/>
      <protection/>
    </xf>
    <xf numFmtId="176" fontId="10" fillId="0" borderId="11" xfId="61" applyNumberFormat="1" applyFont="1" applyFill="1" applyBorder="1" applyAlignment="1" applyProtection="1">
      <alignment horizontal="center" vertical="center"/>
      <protection/>
    </xf>
    <xf numFmtId="176" fontId="10" fillId="0" borderId="20" xfId="61" applyNumberFormat="1" applyFont="1" applyFill="1" applyBorder="1" applyAlignment="1" applyProtection="1">
      <alignment horizontal="center"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10" fillId="0" borderId="13" xfId="61" applyNumberFormat="1" applyFont="1" applyFill="1" applyBorder="1" applyAlignment="1">
      <alignment vertical="center"/>
      <protection/>
    </xf>
    <xf numFmtId="176" fontId="10" fillId="0" borderId="0" xfId="61" applyNumberFormat="1" applyFont="1" applyFill="1" applyBorder="1" applyAlignment="1" applyProtection="1">
      <alignment horizontal="right" vertical="center"/>
      <protection/>
    </xf>
    <xf numFmtId="176" fontId="11" fillId="0" borderId="0" xfId="61" applyNumberFormat="1" applyFont="1" applyFill="1" applyAlignment="1">
      <alignment horizontal="right" vertical="center"/>
      <protection/>
    </xf>
    <xf numFmtId="176" fontId="11" fillId="0" borderId="14" xfId="61" applyNumberFormat="1" applyFont="1" applyFill="1" applyBorder="1" applyAlignment="1">
      <alignment vertical="center"/>
      <protection/>
    </xf>
    <xf numFmtId="176" fontId="11" fillId="0" borderId="11" xfId="61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13" xfId="64" applyNumberFormat="1" applyFont="1" applyFill="1" applyBorder="1" applyAlignment="1">
      <alignment vertical="center"/>
      <protection/>
    </xf>
    <xf numFmtId="178" fontId="11" fillId="0" borderId="0" xfId="64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0" xfId="63" applyNumberFormat="1" applyFont="1" applyFill="1" applyBorder="1" applyAlignment="1" applyProtection="1">
      <alignment horizontal="right" vertical="center" shrinkToFit="1"/>
      <protection/>
    </xf>
    <xf numFmtId="178" fontId="10" fillId="0" borderId="10" xfId="64" applyNumberFormat="1" applyFont="1" applyFill="1" applyBorder="1" applyAlignment="1">
      <alignment vertical="center"/>
      <protection/>
    </xf>
    <xf numFmtId="178" fontId="10" fillId="0" borderId="0" xfId="63" applyNumberFormat="1" applyFont="1" applyFill="1" applyBorder="1" applyAlignment="1">
      <alignment vertical="center"/>
      <protection/>
    </xf>
    <xf numFmtId="178" fontId="14" fillId="0" borderId="13" xfId="63" applyNumberFormat="1" applyFont="1" applyFill="1" applyBorder="1" applyAlignment="1">
      <alignment vertical="center"/>
      <protection/>
    </xf>
    <xf numFmtId="178" fontId="14" fillId="0" borderId="0" xfId="63" applyNumberFormat="1" applyFont="1" applyFill="1" applyBorder="1" applyAlignment="1">
      <alignment vertical="center"/>
      <protection/>
    </xf>
    <xf numFmtId="178" fontId="10" fillId="0" borderId="0" xfId="63" applyNumberFormat="1" applyFont="1" applyFill="1" applyBorder="1" applyAlignment="1" applyProtection="1">
      <alignment horizontal="center" vertical="center"/>
      <protection/>
    </xf>
    <xf numFmtId="178" fontId="10" fillId="0" borderId="0" xfId="63" applyNumberFormat="1" applyFont="1" applyFill="1" applyBorder="1" applyAlignment="1" applyProtection="1">
      <alignment horizontal="right" vertical="center"/>
      <protection/>
    </xf>
    <xf numFmtId="178" fontId="10" fillId="0" borderId="10" xfId="63" applyNumberFormat="1" applyFont="1" applyFill="1" applyBorder="1" applyAlignment="1">
      <alignment vertical="center"/>
      <protection/>
    </xf>
    <xf numFmtId="176" fontId="18" fillId="0" borderId="12" xfId="62" applyNumberFormat="1" applyFont="1" applyFill="1" applyBorder="1" applyAlignment="1" applyProtection="1">
      <alignment horizontal="center" vertical="center"/>
      <protection/>
    </xf>
    <xf numFmtId="178" fontId="69" fillId="0" borderId="0" xfId="64" applyNumberFormat="1" applyFont="1" applyFill="1" applyAlignment="1">
      <alignment vertical="center"/>
      <protection/>
    </xf>
    <xf numFmtId="176" fontId="18" fillId="0" borderId="10" xfId="62" applyNumberFormat="1" applyFont="1" applyFill="1" applyBorder="1" applyAlignment="1" applyProtection="1">
      <alignment horizontal="left" vertical="center"/>
      <protection/>
    </xf>
    <xf numFmtId="176" fontId="19" fillId="0" borderId="17" xfId="62" applyNumberFormat="1" applyFont="1" applyFill="1" applyBorder="1" applyAlignment="1">
      <alignment vertical="center"/>
      <protection/>
    </xf>
    <xf numFmtId="176" fontId="20" fillId="0" borderId="0" xfId="62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76" fontId="20" fillId="0" borderId="0" xfId="62" applyNumberFormat="1" applyFont="1" applyFill="1" applyBorder="1" applyAlignment="1">
      <alignment vertical="center"/>
      <protection/>
    </xf>
    <xf numFmtId="176" fontId="19" fillId="0" borderId="0" xfId="61" applyNumberFormat="1" applyFont="1" applyFill="1" applyBorder="1" applyAlignment="1">
      <alignment horizontal="left" vertical="center"/>
      <protection/>
    </xf>
    <xf numFmtId="176" fontId="69" fillId="0" borderId="0" xfId="62" applyNumberFormat="1" applyFont="1" applyFill="1" applyBorder="1" applyAlignment="1">
      <alignment vertical="center"/>
      <protection/>
    </xf>
    <xf numFmtId="176" fontId="18" fillId="0" borderId="0" xfId="61" applyNumberFormat="1" applyFont="1" applyFill="1" applyBorder="1" applyAlignment="1" applyProtection="1">
      <alignment horizontal="right" vertical="center"/>
      <protection/>
    </xf>
    <xf numFmtId="176" fontId="18" fillId="0" borderId="0" xfId="61" applyNumberFormat="1" applyFont="1" applyFill="1" applyAlignment="1">
      <alignment vertical="center"/>
      <protection/>
    </xf>
    <xf numFmtId="176" fontId="18" fillId="0" borderId="0" xfId="61" applyNumberFormat="1" applyFont="1" applyFill="1" applyBorder="1" applyAlignment="1" applyProtection="1">
      <alignment horizontal="right" vertical="center"/>
      <protection locked="0"/>
    </xf>
    <xf numFmtId="176" fontId="69" fillId="0" borderId="0" xfId="61" applyNumberFormat="1" applyFont="1" applyFill="1" applyAlignment="1">
      <alignment vertical="center"/>
      <protection/>
    </xf>
    <xf numFmtId="176" fontId="70" fillId="0" borderId="0" xfId="61" applyNumberFormat="1" applyFont="1" applyFill="1" applyBorder="1" applyAlignment="1" applyProtection="1">
      <alignment horizontal="left" vertical="center"/>
      <protection/>
    </xf>
    <xf numFmtId="176" fontId="69" fillId="0" borderId="0" xfId="61" applyNumberFormat="1" applyFont="1" applyFill="1" applyBorder="1" applyAlignment="1" applyProtection="1">
      <alignment vertical="center"/>
      <protection locked="0"/>
    </xf>
    <xf numFmtId="176" fontId="69" fillId="0" borderId="0" xfId="61" applyNumberFormat="1" applyFont="1" applyFill="1" applyBorder="1" applyAlignment="1">
      <alignment vertical="center"/>
      <protection/>
    </xf>
    <xf numFmtId="176" fontId="11" fillId="0" borderId="0" xfId="61" applyNumberFormat="1" applyFont="1" applyFill="1" applyBorder="1" applyAlignment="1" applyProtection="1">
      <alignment vertical="center"/>
      <protection locked="0"/>
    </xf>
    <xf numFmtId="176" fontId="10" fillId="0" borderId="0" xfId="61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0" applyFont="1" applyFill="1" applyAlignment="1">
      <alignment vertical="center" shrinkToFit="1"/>
    </xf>
    <xf numFmtId="176" fontId="11" fillId="0" borderId="0" xfId="61" applyNumberFormat="1" applyFont="1" applyFill="1" applyAlignment="1" applyProtection="1">
      <alignment vertical="center"/>
      <protection locked="0"/>
    </xf>
    <xf numFmtId="176" fontId="69" fillId="0" borderId="0" xfId="61" applyNumberFormat="1" applyFont="1" applyFill="1" applyAlignment="1" applyProtection="1">
      <alignment vertical="center"/>
      <protection locked="0"/>
    </xf>
    <xf numFmtId="176" fontId="69" fillId="0" borderId="21" xfId="62" applyNumberFormat="1" applyFont="1" applyFill="1" applyBorder="1" applyAlignment="1">
      <alignment vertical="center"/>
      <protection/>
    </xf>
    <xf numFmtId="176" fontId="69" fillId="0" borderId="22" xfId="62" applyNumberFormat="1" applyFont="1" applyFill="1" applyBorder="1" applyAlignment="1">
      <alignment vertical="center"/>
      <protection/>
    </xf>
    <xf numFmtId="176" fontId="70" fillId="0" borderId="0" xfId="61" applyNumberFormat="1" applyFont="1" applyFill="1" applyBorder="1" applyAlignment="1" applyProtection="1">
      <alignment horizontal="distributed" vertical="center"/>
      <protection/>
    </xf>
    <xf numFmtId="176" fontId="69" fillId="0" borderId="23" xfId="62" applyNumberFormat="1" applyFont="1" applyFill="1" applyBorder="1" applyAlignment="1">
      <alignment vertical="center"/>
      <protection/>
    </xf>
    <xf numFmtId="176" fontId="14" fillId="0" borderId="13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Alignment="1">
      <alignment vertical="center"/>
      <protection/>
    </xf>
    <xf numFmtId="214" fontId="14" fillId="0" borderId="0" xfId="62" applyNumberFormat="1" applyFont="1" applyFill="1" applyBorder="1" applyAlignment="1" applyProtection="1">
      <alignment vertical="center"/>
      <protection locked="0"/>
    </xf>
    <xf numFmtId="214" fontId="11" fillId="0" borderId="10" xfId="62" applyNumberFormat="1" applyFont="1" applyFill="1" applyBorder="1" applyAlignment="1">
      <alignment vertical="center"/>
      <protection/>
    </xf>
    <xf numFmtId="176" fontId="11" fillId="0" borderId="24" xfId="62" applyNumberFormat="1" applyFont="1" applyFill="1" applyBorder="1" applyAlignment="1">
      <alignment vertical="center"/>
      <protection/>
    </xf>
    <xf numFmtId="176" fontId="11" fillId="0" borderId="25" xfId="62" applyNumberFormat="1" applyFont="1" applyFill="1" applyBorder="1" applyAlignment="1">
      <alignment vertical="center"/>
      <protection/>
    </xf>
    <xf numFmtId="176" fontId="11" fillId="0" borderId="26" xfId="62" applyNumberFormat="1" applyFont="1" applyFill="1" applyBorder="1" applyAlignment="1">
      <alignment vertical="center"/>
      <protection/>
    </xf>
    <xf numFmtId="176" fontId="11" fillId="0" borderId="27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214" fontId="10" fillId="0" borderId="0" xfId="62" applyNumberFormat="1" applyFont="1" applyFill="1" applyBorder="1" applyAlignment="1" applyProtection="1">
      <alignment vertical="center"/>
      <protection locked="0"/>
    </xf>
    <xf numFmtId="176" fontId="11" fillId="0" borderId="0" xfId="62" applyNumberFormat="1" applyFont="1" applyFill="1" applyBorder="1" applyAlignment="1" applyProtection="1">
      <alignment vertical="center"/>
      <protection locked="0"/>
    </xf>
    <xf numFmtId="176" fontId="14" fillId="0" borderId="13" xfId="62" applyNumberFormat="1" applyFont="1" applyFill="1" applyBorder="1" applyAlignment="1" applyProtection="1">
      <alignment vertical="center"/>
      <protection locked="0"/>
    </xf>
    <xf numFmtId="214" fontId="14" fillId="0" borderId="0" xfId="62" applyNumberFormat="1" applyFont="1" applyFill="1" applyBorder="1" applyAlignment="1" applyProtection="1">
      <alignment horizontal="right" vertical="center"/>
      <protection locked="0"/>
    </xf>
    <xf numFmtId="176" fontId="11" fillId="0" borderId="0" xfId="62" applyNumberFormat="1" applyFont="1" applyFill="1" applyAlignment="1" applyProtection="1">
      <alignment vertical="center"/>
      <protection locked="0"/>
    </xf>
    <xf numFmtId="214" fontId="11" fillId="0" borderId="0" xfId="62" applyNumberFormat="1" applyFont="1" applyFill="1" applyAlignment="1" applyProtection="1">
      <alignment vertical="center"/>
      <protection locked="0"/>
    </xf>
    <xf numFmtId="176" fontId="11" fillId="0" borderId="28" xfId="62" applyNumberFormat="1" applyFont="1" applyFill="1" applyBorder="1" applyAlignment="1">
      <alignment vertical="center"/>
      <protection/>
    </xf>
    <xf numFmtId="176" fontId="11" fillId="0" borderId="29" xfId="62" applyNumberFormat="1" applyFont="1" applyFill="1" applyBorder="1" applyAlignment="1">
      <alignment vertical="center"/>
      <protection/>
    </xf>
    <xf numFmtId="176" fontId="71" fillId="0" borderId="0" xfId="62" applyNumberFormat="1" applyFont="1" applyFill="1" applyAlignment="1">
      <alignment vertical="center"/>
      <protection/>
    </xf>
    <xf numFmtId="176" fontId="72" fillId="0" borderId="0" xfId="62" applyNumberFormat="1" applyFont="1" applyFill="1" applyBorder="1" applyAlignment="1" applyProtection="1">
      <alignment horizontal="center" vertical="center"/>
      <protection/>
    </xf>
    <xf numFmtId="176" fontId="73" fillId="0" borderId="0" xfId="62" applyNumberFormat="1" applyFont="1" applyFill="1" applyBorder="1" applyAlignment="1" applyProtection="1">
      <alignment vertical="center"/>
      <protection locked="0"/>
    </xf>
    <xf numFmtId="214" fontId="71" fillId="0" borderId="0" xfId="62" applyNumberFormat="1" applyFont="1" applyFill="1" applyAlignment="1">
      <alignment vertical="center"/>
      <protection/>
    </xf>
    <xf numFmtId="176" fontId="10" fillId="0" borderId="13" xfId="62" applyNumberFormat="1" applyFont="1" applyFill="1" applyBorder="1" applyAlignment="1" applyProtection="1">
      <alignment vertical="center"/>
      <protection locked="0"/>
    </xf>
    <xf numFmtId="176" fontId="9" fillId="0" borderId="0" xfId="62" applyNumberFormat="1" applyFont="1" applyFill="1" applyAlignment="1" applyProtection="1">
      <alignment vertical="center"/>
      <protection locked="0"/>
    </xf>
    <xf numFmtId="176" fontId="71" fillId="0" borderId="0" xfId="62" applyNumberFormat="1" applyFont="1" applyFill="1" applyBorder="1" applyAlignment="1">
      <alignment vertical="center"/>
      <protection/>
    </xf>
    <xf numFmtId="176" fontId="71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4" applyNumberFormat="1" applyFont="1" applyFill="1" applyBorder="1" applyAlignment="1" quotePrefix="1">
      <alignment horizontal="left" vertical="center"/>
      <protection/>
    </xf>
    <xf numFmtId="178" fontId="10" fillId="0" borderId="0" xfId="64" applyNumberFormat="1" applyFont="1" applyFill="1" applyAlignment="1">
      <alignment vertical="center"/>
      <protection/>
    </xf>
    <xf numFmtId="178" fontId="10" fillId="0" borderId="0" xfId="64" applyNumberFormat="1" applyFont="1" applyFill="1" applyAlignment="1">
      <alignment horizontal="right" vertical="center"/>
      <protection/>
    </xf>
    <xf numFmtId="178" fontId="10" fillId="0" borderId="30" xfId="64" applyNumberFormat="1" applyFont="1" applyFill="1" applyBorder="1" applyAlignment="1" applyProtection="1">
      <alignment horizontal="center" vertical="center"/>
      <protection/>
    </xf>
    <xf numFmtId="178" fontId="10" fillId="0" borderId="31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center" vertical="center"/>
      <protection/>
    </xf>
    <xf numFmtId="178" fontId="14" fillId="0" borderId="20" xfId="64" applyNumberFormat="1" applyFont="1" applyFill="1" applyBorder="1" applyAlignment="1" applyProtection="1">
      <alignment horizontal="center" vertical="center"/>
      <protection/>
    </xf>
    <xf numFmtId="178" fontId="14" fillId="0" borderId="30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11" xfId="64" applyNumberFormat="1" applyFont="1" applyFill="1" applyBorder="1" applyAlignment="1">
      <alignment vertical="center"/>
      <protection/>
    </xf>
    <xf numFmtId="178" fontId="10" fillId="0" borderId="0" xfId="63" applyNumberFormat="1" applyFont="1" applyFill="1" applyAlignment="1">
      <alignment horizontal="center" vertical="center"/>
      <protection/>
    </xf>
    <xf numFmtId="178" fontId="10" fillId="0" borderId="0" xfId="63" applyNumberFormat="1" applyFont="1" applyFill="1" applyBorder="1" applyAlignment="1" applyProtection="1">
      <alignment horizontal="left" vertical="center"/>
      <protection/>
    </xf>
    <xf numFmtId="176" fontId="10" fillId="0" borderId="0" xfId="61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6" xfId="63" applyNumberFormat="1" applyFont="1" applyFill="1" applyBorder="1" applyAlignment="1">
      <alignment horizontal="centerContinuous" vertical="center"/>
      <protection/>
    </xf>
    <xf numFmtId="178" fontId="10" fillId="0" borderId="17" xfId="63" applyNumberFormat="1" applyFont="1" applyFill="1" applyBorder="1" applyAlignment="1">
      <alignment horizontal="centerContinuous" vertical="center"/>
      <protection/>
    </xf>
    <xf numFmtId="178" fontId="10" fillId="0" borderId="17" xfId="63" applyNumberFormat="1" applyFont="1" applyFill="1" applyBorder="1" applyAlignment="1" applyProtection="1">
      <alignment horizontal="centerContinuous" vertical="center"/>
      <protection/>
    </xf>
    <xf numFmtId="178" fontId="10" fillId="0" borderId="16" xfId="63" applyNumberFormat="1" applyFont="1" applyFill="1" applyBorder="1" applyAlignment="1">
      <alignment vertical="center"/>
      <protection/>
    </xf>
    <xf numFmtId="178" fontId="10" fillId="0" borderId="32" xfId="63" applyNumberFormat="1" applyFont="1" applyFill="1" applyBorder="1" applyAlignment="1">
      <alignment vertical="center"/>
      <protection/>
    </xf>
    <xf numFmtId="178" fontId="10" fillId="0" borderId="17" xfId="63" applyNumberFormat="1" applyFont="1" applyFill="1" applyBorder="1" applyAlignment="1">
      <alignment vertical="center"/>
      <protection/>
    </xf>
    <xf numFmtId="178" fontId="10" fillId="0" borderId="13" xfId="63" applyNumberFormat="1" applyFont="1" applyFill="1" applyBorder="1" applyAlignment="1" applyProtection="1">
      <alignment horizontal="center" vertical="center"/>
      <protection/>
    </xf>
    <xf numFmtId="178" fontId="10" fillId="0" borderId="33" xfId="63" applyNumberFormat="1" applyFont="1" applyFill="1" applyBorder="1" applyAlignment="1" applyProtection="1">
      <alignment horizontal="center" vertical="center"/>
      <protection/>
    </xf>
    <xf numFmtId="178" fontId="10" fillId="0" borderId="11" xfId="63" applyNumberFormat="1" applyFont="1" applyFill="1" applyBorder="1" applyAlignment="1">
      <alignment vertical="center"/>
      <protection/>
    </xf>
    <xf numFmtId="178" fontId="10" fillId="0" borderId="15" xfId="63" applyNumberFormat="1" applyFont="1" applyFill="1" applyBorder="1" applyAlignment="1">
      <alignment vertical="center"/>
      <protection/>
    </xf>
    <xf numFmtId="178" fontId="10" fillId="0" borderId="31" xfId="63" applyNumberFormat="1" applyFont="1" applyFill="1" applyBorder="1" applyAlignment="1" applyProtection="1">
      <alignment horizontal="center" vertical="center"/>
      <protection/>
    </xf>
    <xf numFmtId="178" fontId="10" fillId="0" borderId="20" xfId="63" applyNumberFormat="1" applyFont="1" applyFill="1" applyBorder="1" applyAlignment="1" applyProtection="1">
      <alignment horizontal="center" vertical="center"/>
      <protection/>
    </xf>
    <xf numFmtId="178" fontId="10" fillId="0" borderId="30" xfId="63" applyNumberFormat="1" applyFont="1" applyFill="1" applyBorder="1" applyAlignment="1" applyProtection="1">
      <alignment horizontal="center" vertical="center"/>
      <protection/>
    </xf>
    <xf numFmtId="178" fontId="74" fillId="0" borderId="13" xfId="63" applyNumberFormat="1" applyFont="1" applyFill="1" applyBorder="1" applyAlignment="1" applyProtection="1">
      <alignment vertical="center"/>
      <protection/>
    </xf>
    <xf numFmtId="178" fontId="74" fillId="0" borderId="0" xfId="63" applyNumberFormat="1" applyFont="1" applyFill="1" applyBorder="1" applyAlignment="1" applyProtection="1">
      <alignment vertical="center"/>
      <protection/>
    </xf>
    <xf numFmtId="178" fontId="14" fillId="0" borderId="13" xfId="63" applyNumberFormat="1" applyFont="1" applyFill="1" applyBorder="1" applyAlignment="1" applyProtection="1">
      <alignment vertical="center"/>
      <protection/>
    </xf>
    <xf numFmtId="178" fontId="14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 locked="0"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vertical="center"/>
      <protection locked="0"/>
    </xf>
    <xf numFmtId="178" fontId="14" fillId="0" borderId="0" xfId="63" applyNumberFormat="1" applyFont="1" applyFill="1" applyBorder="1" applyAlignment="1" applyProtection="1">
      <alignment vertical="center"/>
      <protection locked="0"/>
    </xf>
    <xf numFmtId="178" fontId="14" fillId="0" borderId="0" xfId="63" applyNumberFormat="1" applyFont="1" applyFill="1" applyBorder="1" applyAlignment="1" applyProtection="1">
      <alignment horizontal="right" vertical="center"/>
      <protection locked="0"/>
    </xf>
    <xf numFmtId="178" fontId="14" fillId="0" borderId="0" xfId="63" applyNumberFormat="1" applyFont="1" applyFill="1" applyBorder="1" applyAlignment="1" applyProtection="1">
      <alignment vertical="center" wrapText="1"/>
      <protection locked="0"/>
    </xf>
    <xf numFmtId="178" fontId="70" fillId="0" borderId="0" xfId="63" applyNumberFormat="1" applyFont="1" applyFill="1" applyBorder="1" applyAlignment="1" applyProtection="1" quotePrefix="1">
      <alignment horizontal="center" vertical="center"/>
      <protection/>
    </xf>
    <xf numFmtId="176" fontId="12" fillId="0" borderId="0" xfId="62" applyNumberFormat="1" applyFont="1" applyFill="1" applyBorder="1" applyAlignment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 locked="0"/>
    </xf>
    <xf numFmtId="176" fontId="12" fillId="0" borderId="0" xfId="62" applyNumberFormat="1" applyFont="1" applyFill="1" applyAlignment="1">
      <alignment horizontal="right" vertical="center"/>
      <protection/>
    </xf>
    <xf numFmtId="176" fontId="17" fillId="0" borderId="0" xfId="62" applyNumberFormat="1" applyFont="1" applyFill="1" applyBorder="1" applyAlignment="1" applyProtection="1">
      <alignment vertical="center"/>
      <protection locked="0"/>
    </xf>
    <xf numFmtId="0" fontId="12" fillId="0" borderId="0" xfId="62" applyNumberFormat="1" applyFont="1" applyFill="1" applyBorder="1" applyAlignment="1" applyProtection="1">
      <alignment horizontal="right" vertical="center"/>
      <protection locked="0"/>
    </xf>
    <xf numFmtId="176" fontId="75" fillId="0" borderId="0" xfId="62" applyNumberFormat="1" applyFont="1" applyFill="1" applyBorder="1" applyAlignment="1" applyProtection="1">
      <alignment horizontal="center" vertical="center"/>
      <protection/>
    </xf>
    <xf numFmtId="176" fontId="75" fillId="0" borderId="0" xfId="62" applyNumberFormat="1" applyFont="1" applyFill="1" applyBorder="1" applyAlignment="1" applyProtection="1">
      <alignment vertical="center"/>
      <protection locked="0"/>
    </xf>
    <xf numFmtId="0" fontId="75" fillId="0" borderId="0" xfId="62" applyNumberFormat="1" applyFont="1" applyFill="1" applyBorder="1" applyAlignment="1" applyProtection="1">
      <alignment vertical="center"/>
      <protection locked="0"/>
    </xf>
    <xf numFmtId="176" fontId="76" fillId="0" borderId="0" xfId="62" applyNumberFormat="1" applyFont="1" applyFill="1" applyAlignment="1">
      <alignment horizontal="left" vertical="center"/>
      <protection/>
    </xf>
    <xf numFmtId="176" fontId="76" fillId="0" borderId="0" xfId="62" applyNumberFormat="1" applyFont="1" applyFill="1" applyAlignment="1">
      <alignment vertical="center"/>
      <protection/>
    </xf>
    <xf numFmtId="176" fontId="18" fillId="0" borderId="0" xfId="62" applyNumberFormat="1" applyFont="1" applyFill="1" applyBorder="1" applyAlignment="1">
      <alignment horizontal="right" vertical="center"/>
      <protection/>
    </xf>
    <xf numFmtId="176" fontId="18" fillId="0" borderId="13" xfId="62" applyNumberFormat="1" applyFont="1" applyFill="1" applyBorder="1" applyAlignment="1" applyProtection="1">
      <alignment horizontal="righ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0" xfId="62" applyNumberFormat="1" applyFont="1" applyFill="1" applyAlignment="1">
      <alignment horizontal="right" vertical="center"/>
      <protection/>
    </xf>
    <xf numFmtId="176" fontId="18" fillId="0" borderId="0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 applyFill="1" applyBorder="1" applyAlignment="1">
      <alignment horizontal="left" vertical="center"/>
      <protection/>
    </xf>
    <xf numFmtId="176" fontId="18" fillId="0" borderId="14" xfId="62" applyNumberFormat="1" applyFont="1" applyFill="1" applyBorder="1" applyAlignment="1">
      <alignment vertical="center"/>
      <protection/>
    </xf>
    <xf numFmtId="176" fontId="18" fillId="0" borderId="0" xfId="62" applyNumberFormat="1" applyFont="1" applyFill="1" applyAlignment="1">
      <alignment vertical="center"/>
      <protection/>
    </xf>
    <xf numFmtId="176" fontId="77" fillId="0" borderId="0" xfId="62" applyNumberFormat="1" applyFont="1" applyFill="1" applyAlignment="1">
      <alignment vertical="center"/>
      <protection/>
    </xf>
    <xf numFmtId="176" fontId="78" fillId="0" borderId="0" xfId="62" applyNumberFormat="1" applyFont="1" applyFill="1" applyAlignment="1">
      <alignment vertical="center"/>
      <protection/>
    </xf>
    <xf numFmtId="176" fontId="79" fillId="0" borderId="0" xfId="62" applyNumberFormat="1" applyFont="1" applyFill="1" applyBorder="1" applyAlignment="1" applyProtection="1">
      <alignment horizontal="center" vertical="center"/>
      <protection/>
    </xf>
    <xf numFmtId="176" fontId="79" fillId="0" borderId="0" xfId="62" applyNumberFormat="1" applyFont="1" applyFill="1" applyBorder="1" applyAlignment="1" applyProtection="1">
      <alignment vertical="center"/>
      <protection locked="0"/>
    </xf>
    <xf numFmtId="176" fontId="18" fillId="0" borderId="10" xfId="62" applyNumberFormat="1" applyFont="1" applyFill="1" applyBorder="1" applyAlignment="1" applyProtection="1">
      <alignment vertical="center"/>
      <protection locked="0"/>
    </xf>
    <xf numFmtId="176" fontId="18" fillId="0" borderId="0" xfId="62" applyNumberFormat="1" applyFont="1" applyFill="1" applyBorder="1" applyAlignment="1" applyProtection="1">
      <alignment vertical="center"/>
      <protection locked="0"/>
    </xf>
    <xf numFmtId="176" fontId="19" fillId="0" borderId="0" xfId="62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8" fillId="0" borderId="0" xfId="62" applyNumberFormat="1" applyFont="1" applyFill="1" applyBorder="1" applyAlignment="1" applyProtection="1">
      <alignment horizontal="right" vertical="center"/>
      <protection locked="0"/>
    </xf>
    <xf numFmtId="176" fontId="18" fillId="0" borderId="0" xfId="62" applyNumberFormat="1" applyFont="1" applyFill="1" applyAlignment="1" applyProtection="1">
      <alignment vertical="center"/>
      <protection locked="0"/>
    </xf>
    <xf numFmtId="176" fontId="19" fillId="0" borderId="0" xfId="62" applyNumberFormat="1" applyFont="1" applyFill="1" applyAlignment="1" applyProtection="1">
      <alignment vertical="center"/>
      <protection locked="0"/>
    </xf>
    <xf numFmtId="176" fontId="78" fillId="0" borderId="0" xfId="62" applyNumberFormat="1" applyFont="1" applyFill="1" applyBorder="1" applyAlignment="1" applyProtection="1">
      <alignment vertical="center"/>
      <protection locked="0"/>
    </xf>
    <xf numFmtId="176" fontId="78" fillId="0" borderId="0" xfId="62" applyNumberFormat="1" applyFont="1" applyFill="1" applyAlignment="1" applyProtection="1">
      <alignment vertical="center"/>
      <protection locked="0"/>
    </xf>
    <xf numFmtId="176" fontId="70" fillId="0" borderId="0" xfId="62" applyNumberFormat="1" applyFont="1" applyFill="1" applyAlignment="1">
      <alignment vertical="center"/>
      <protection/>
    </xf>
    <xf numFmtId="176" fontId="10" fillId="0" borderId="22" xfId="62" applyNumberFormat="1" applyFont="1" applyFill="1" applyBorder="1" applyAlignment="1">
      <alignment vertical="center"/>
      <protection/>
    </xf>
    <xf numFmtId="176" fontId="10" fillId="0" borderId="13" xfId="61" applyNumberFormat="1" applyFont="1" applyFill="1" applyBorder="1" applyAlignment="1" applyProtection="1">
      <alignment horizontal="center"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8" fillId="0" borderId="13" xfId="61" applyNumberFormat="1" applyFont="1" applyFill="1" applyBorder="1" applyAlignment="1" applyProtection="1">
      <alignment horizontal="right" vertical="center"/>
      <protection/>
    </xf>
    <xf numFmtId="178" fontId="10" fillId="0" borderId="13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61" applyNumberFormat="1" applyFont="1" applyFill="1" applyAlignment="1">
      <alignment vertical="center"/>
      <protection/>
    </xf>
    <xf numFmtId="176" fontId="20" fillId="0" borderId="13" xfId="61" applyNumberFormat="1" applyFont="1" applyFill="1" applyBorder="1" applyAlignment="1" applyProtection="1">
      <alignment horizontal="right" vertical="center"/>
      <protection/>
    </xf>
    <xf numFmtId="176" fontId="20" fillId="0" borderId="0" xfId="61" applyNumberFormat="1" applyFont="1" applyFill="1" applyBorder="1" applyAlignment="1" applyProtection="1">
      <alignment horizontal="right" vertical="center"/>
      <protection/>
    </xf>
    <xf numFmtId="176" fontId="13" fillId="0" borderId="0" xfId="61" applyNumberFormat="1" applyFont="1" applyFill="1" applyBorder="1" applyAlignment="1">
      <alignment vertical="center"/>
      <protection/>
    </xf>
    <xf numFmtId="176" fontId="13" fillId="0" borderId="0" xfId="61" applyNumberFormat="1" applyFont="1" applyFill="1" applyBorder="1" applyAlignment="1" applyProtection="1">
      <alignment horizontal="distributed" vertical="center"/>
      <protection/>
    </xf>
    <xf numFmtId="176" fontId="13" fillId="0" borderId="13" xfId="61" applyNumberFormat="1" applyFont="1" applyFill="1" applyBorder="1" applyAlignment="1" applyProtection="1">
      <alignment horizontal="distributed" vertical="center"/>
      <protection/>
    </xf>
    <xf numFmtId="176" fontId="20" fillId="0" borderId="0" xfId="61" applyNumberFormat="1" applyFont="1" applyFill="1" applyBorder="1" applyAlignment="1" applyProtection="1">
      <alignment horizontal="right" vertical="center"/>
      <protection locked="0"/>
    </xf>
    <xf numFmtId="176" fontId="10" fillId="0" borderId="0" xfId="61" applyNumberFormat="1" applyFont="1" applyFill="1" applyBorder="1" applyAlignment="1" applyProtection="1">
      <alignment horizontal="left" vertical="center"/>
      <protection/>
    </xf>
    <xf numFmtId="176" fontId="13" fillId="0" borderId="0" xfId="62" applyNumberFormat="1" applyFont="1" applyFill="1" applyBorder="1" applyAlignment="1" applyProtection="1">
      <alignment vertical="center"/>
      <protection locked="0"/>
    </xf>
    <xf numFmtId="176" fontId="15" fillId="0" borderId="13" xfId="62" applyNumberFormat="1" applyFont="1" applyFill="1" applyBorder="1" applyAlignment="1" applyProtection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/>
    </xf>
    <xf numFmtId="176" fontId="13" fillId="0" borderId="0" xfId="62" applyNumberFormat="1" applyFont="1" applyFill="1" applyAlignment="1">
      <alignment vertical="center"/>
      <protection/>
    </xf>
    <xf numFmtId="176" fontId="18" fillId="0" borderId="13" xfId="62" applyNumberFormat="1" applyFont="1" applyFill="1" applyBorder="1" applyAlignment="1">
      <alignment vertical="center"/>
      <protection/>
    </xf>
    <xf numFmtId="176" fontId="18" fillId="0" borderId="13" xfId="62" applyNumberFormat="1" applyFont="1" applyFill="1" applyBorder="1" applyAlignment="1" applyProtection="1">
      <alignment horizontal="right" vertical="center"/>
      <protection locked="0"/>
    </xf>
    <xf numFmtId="176" fontId="20" fillId="0" borderId="0" xfId="62" applyNumberFormat="1" applyFont="1" applyFill="1" applyBorder="1" applyAlignment="1" applyProtection="1">
      <alignment vertical="center"/>
      <protection locked="0"/>
    </xf>
    <xf numFmtId="176" fontId="20" fillId="0" borderId="13" xfId="62" applyNumberFormat="1" applyFont="1" applyFill="1" applyBorder="1" applyAlignment="1" applyProtection="1">
      <alignment horizontal="right" vertical="center"/>
      <protection/>
    </xf>
    <xf numFmtId="176" fontId="20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13" xfId="62" applyNumberFormat="1" applyFont="1" applyFill="1" applyBorder="1" applyAlignment="1">
      <alignment horizontal="right" vertical="center"/>
      <protection/>
    </xf>
    <xf numFmtId="176" fontId="20" fillId="0" borderId="0" xfId="61" applyNumberFormat="1" applyFont="1" applyFill="1" applyBorder="1" applyAlignment="1">
      <alignment vertical="center"/>
      <protection/>
    </xf>
    <xf numFmtId="176" fontId="20" fillId="0" borderId="12" xfId="61" applyNumberFormat="1" applyFont="1" applyFill="1" applyBorder="1" applyAlignment="1" applyProtection="1">
      <alignment horizontal="distributed" vertical="center"/>
      <protection/>
    </xf>
    <xf numFmtId="176" fontId="79" fillId="0" borderId="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/>
    </xf>
    <xf numFmtId="176" fontId="12" fillId="0" borderId="10" xfId="62" applyNumberFormat="1" applyFont="1" applyFill="1" applyBorder="1" applyAlignment="1" applyProtection="1">
      <alignment vertical="center"/>
      <protection locked="0"/>
    </xf>
    <xf numFmtId="176" fontId="12" fillId="0" borderId="13" xfId="62" applyNumberFormat="1" applyFont="1" applyFill="1" applyBorder="1" applyAlignment="1">
      <alignment vertical="center"/>
      <protection/>
    </xf>
    <xf numFmtId="178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2" fillId="0" borderId="13" xfId="62" applyNumberFormat="1" applyFont="1" applyFill="1" applyBorder="1" applyAlignment="1" applyProtection="1">
      <alignment horizontal="right" vertical="center"/>
      <protection locked="0"/>
    </xf>
    <xf numFmtId="176" fontId="16" fillId="0" borderId="0" xfId="62" applyNumberFormat="1" applyFont="1" applyFill="1" applyBorder="1" applyAlignment="1" applyProtection="1">
      <alignment vertical="center"/>
      <protection locked="0"/>
    </xf>
    <xf numFmtId="176" fontId="16" fillId="0" borderId="13" xfId="62" applyNumberFormat="1" applyFont="1" applyFill="1" applyBorder="1" applyAlignment="1" applyProtection="1">
      <alignment horizontal="right" vertical="center"/>
      <protection/>
    </xf>
    <xf numFmtId="176" fontId="16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0" xfId="61" applyNumberFormat="1" applyFont="1" applyFill="1" applyBorder="1" applyAlignment="1">
      <alignment vertical="center"/>
      <protection/>
    </xf>
    <xf numFmtId="176" fontId="16" fillId="0" borderId="0" xfId="62" applyNumberFormat="1" applyFont="1" applyFill="1" applyAlignment="1">
      <alignment vertical="center"/>
      <protection/>
    </xf>
    <xf numFmtId="176" fontId="12" fillId="0" borderId="13" xfId="62" applyNumberFormat="1" applyFont="1" applyFill="1" applyBorder="1" applyAlignment="1">
      <alignment horizontal="right" vertical="center"/>
      <protection/>
    </xf>
    <xf numFmtId="176" fontId="16" fillId="0" borderId="13" xfId="61" applyNumberFormat="1" applyFont="1" applyFill="1" applyBorder="1" applyAlignment="1" applyProtection="1">
      <alignment horizontal="left" vertical="center"/>
      <protection/>
    </xf>
    <xf numFmtId="176" fontId="16" fillId="0" borderId="12" xfId="61" applyNumberFormat="1" applyFont="1" applyFill="1" applyBorder="1" applyAlignment="1" applyProtection="1">
      <alignment horizontal="distributed" vertical="center"/>
      <protection/>
    </xf>
    <xf numFmtId="176" fontId="16" fillId="0" borderId="0" xfId="61" applyNumberFormat="1" applyFont="1" applyFill="1" applyBorder="1" applyAlignment="1">
      <alignment horizontal="left" vertical="center"/>
      <protection/>
    </xf>
    <xf numFmtId="176" fontId="12" fillId="0" borderId="13" xfId="62" applyNumberFormat="1" applyFont="1" applyFill="1" applyBorder="1" applyAlignment="1" applyProtection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0" xfId="62" applyNumberFormat="1" applyFont="1" applyFill="1" applyBorder="1" applyAlignment="1" applyProtection="1">
      <alignment horizontal="right" vertical="center"/>
      <protection locked="0"/>
    </xf>
    <xf numFmtId="176" fontId="16" fillId="0" borderId="0" xfId="62" applyNumberFormat="1" applyFont="1" applyFill="1" applyBorder="1" applyAlignment="1">
      <alignment vertical="center"/>
      <protection/>
    </xf>
    <xf numFmtId="176" fontId="75" fillId="0" borderId="0" xfId="62" applyNumberFormat="1" applyFont="1" applyFill="1" applyBorder="1" applyAlignment="1" applyProtection="1">
      <alignment vertical="center"/>
      <protection/>
    </xf>
    <xf numFmtId="176" fontId="16" fillId="0" borderId="0" xfId="61" applyNumberFormat="1" applyFont="1" applyFill="1" applyBorder="1" applyAlignment="1">
      <alignment vertical="center" shrinkToFit="1"/>
      <protection/>
    </xf>
    <xf numFmtId="176" fontId="16" fillId="0" borderId="12" xfId="61" applyNumberFormat="1" applyFont="1" applyFill="1" applyBorder="1" applyAlignment="1" applyProtection="1">
      <alignment vertical="center" shrinkToFit="1"/>
      <protection/>
    </xf>
    <xf numFmtId="178" fontId="13" fillId="0" borderId="13" xfId="64" applyNumberFormat="1" applyFont="1" applyFill="1" applyBorder="1" applyAlignment="1" applyProtection="1">
      <alignment vertical="center"/>
      <protection/>
    </xf>
    <xf numFmtId="178" fontId="13" fillId="0" borderId="0" xfId="64" applyNumberFormat="1" applyFont="1" applyFill="1" applyBorder="1" applyAlignment="1" applyProtection="1">
      <alignment vertical="center"/>
      <protection/>
    </xf>
    <xf numFmtId="178" fontId="13" fillId="0" borderId="0" xfId="64" applyNumberFormat="1" applyFont="1" applyFill="1" applyAlignment="1">
      <alignment vertical="center"/>
      <protection/>
    </xf>
    <xf numFmtId="178" fontId="15" fillId="0" borderId="13" xfId="63" applyNumberFormat="1" applyFont="1" applyFill="1" applyBorder="1" applyAlignment="1" applyProtection="1">
      <alignment vertical="center"/>
      <protection/>
    </xf>
    <xf numFmtId="178" fontId="15" fillId="0" borderId="0" xfId="63" applyNumberFormat="1" applyFont="1" applyFill="1" applyBorder="1" applyAlignment="1" applyProtection="1">
      <alignment vertical="center"/>
      <protection/>
    </xf>
    <xf numFmtId="178" fontId="14" fillId="0" borderId="13" xfId="63" applyNumberFormat="1" applyFont="1" applyFill="1" applyBorder="1" applyAlignment="1" applyProtection="1">
      <alignment vertical="center"/>
      <protection locked="0"/>
    </xf>
    <xf numFmtId="178" fontId="14" fillId="0" borderId="13" xfId="63" applyNumberFormat="1" applyFont="1" applyFill="1" applyBorder="1" applyAlignment="1" applyProtection="1">
      <alignment horizontal="right" vertical="center"/>
      <protection locked="0"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6" fontId="13" fillId="0" borderId="13" xfId="62" applyNumberFormat="1" applyFont="1" applyFill="1" applyBorder="1" applyAlignment="1" applyProtection="1">
      <alignment vertical="center"/>
      <protection/>
    </xf>
    <xf numFmtId="176" fontId="13" fillId="0" borderId="0" xfId="62" applyNumberFormat="1" applyFont="1" applyFill="1" applyBorder="1" applyAlignment="1" applyProtection="1">
      <alignment vertical="center"/>
      <protection/>
    </xf>
    <xf numFmtId="176" fontId="13" fillId="0" borderId="12" xfId="61" applyNumberFormat="1" applyFont="1" applyFill="1" applyBorder="1" applyAlignment="1" applyProtection="1">
      <alignment horizontal="distributed" vertical="center"/>
      <protection/>
    </xf>
    <xf numFmtId="176" fontId="10" fillId="0" borderId="13" xfId="62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 applyProtection="1">
      <alignment vertical="center"/>
      <protection/>
    </xf>
    <xf numFmtId="176" fontId="13" fillId="0" borderId="0" xfId="62" applyNumberFormat="1" applyFont="1" applyFill="1" applyBorder="1" applyAlignment="1">
      <alignment vertical="center"/>
      <protection/>
    </xf>
    <xf numFmtId="176" fontId="73" fillId="0" borderId="0" xfId="62" applyNumberFormat="1" applyFont="1" applyFill="1" applyBorder="1" applyAlignment="1" applyProtection="1">
      <alignment vertical="center"/>
      <protection/>
    </xf>
    <xf numFmtId="176" fontId="70" fillId="0" borderId="0" xfId="62" applyNumberFormat="1" applyFont="1" applyFill="1" applyBorder="1" applyAlignment="1" applyProtection="1">
      <alignment vertical="center"/>
      <protection/>
    </xf>
    <xf numFmtId="176" fontId="70" fillId="0" borderId="0" xfId="61" applyNumberFormat="1" applyFont="1" applyFill="1" applyBorder="1" applyAlignment="1" applyProtection="1">
      <alignment horizontal="center" vertical="center"/>
      <protection/>
    </xf>
    <xf numFmtId="176" fontId="80" fillId="0" borderId="0" xfId="62" applyNumberFormat="1" applyFont="1" applyFill="1" applyBorder="1" applyAlignment="1" applyProtection="1">
      <alignment vertical="center"/>
      <protection/>
    </xf>
    <xf numFmtId="176" fontId="80" fillId="0" borderId="0" xfId="61" applyNumberFormat="1" applyFont="1" applyFill="1" applyBorder="1" applyAlignment="1">
      <alignment vertical="center"/>
      <protection/>
    </xf>
    <xf numFmtId="176" fontId="74" fillId="0" borderId="0" xfId="62" applyNumberFormat="1" applyFont="1" applyFill="1" applyBorder="1" applyAlignment="1">
      <alignment vertical="center"/>
      <protection/>
    </xf>
    <xf numFmtId="176" fontId="14" fillId="0" borderId="13" xfId="62" applyNumberFormat="1" applyFont="1" applyFill="1" applyBorder="1" applyAlignment="1" applyProtection="1">
      <alignment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/>
    </xf>
    <xf numFmtId="176" fontId="74" fillId="0" borderId="0" xfId="62" applyNumberFormat="1" applyFont="1" applyFill="1" applyBorder="1" applyAlignment="1" applyProtection="1">
      <alignment vertical="center"/>
      <protection/>
    </xf>
    <xf numFmtId="214" fontId="15" fillId="0" borderId="0" xfId="62" applyNumberFormat="1" applyFont="1" applyFill="1" applyBorder="1" applyAlignment="1" applyProtection="1">
      <alignment vertical="center"/>
      <protection locked="0"/>
    </xf>
    <xf numFmtId="176" fontId="81" fillId="0" borderId="0" xfId="62" applyNumberFormat="1" applyFont="1" applyFill="1" applyBorder="1" applyAlignment="1" applyProtection="1">
      <alignment vertical="center"/>
      <protection/>
    </xf>
    <xf numFmtId="176" fontId="80" fillId="0" borderId="0" xfId="61" applyNumberFormat="1" applyFont="1" applyFill="1" applyBorder="1" applyAlignment="1" applyProtection="1">
      <alignment horizontal="distributed" vertical="center"/>
      <protection/>
    </xf>
    <xf numFmtId="176" fontId="69" fillId="0" borderId="10" xfId="62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 applyProtection="1">
      <alignment vertical="center"/>
      <protection locked="0"/>
    </xf>
    <xf numFmtId="176" fontId="10" fillId="0" borderId="32" xfId="61" applyNumberFormat="1" applyFont="1" applyFill="1" applyBorder="1" applyAlignment="1">
      <alignment horizontal="center" vertical="center" wrapText="1"/>
      <protection/>
    </xf>
    <xf numFmtId="176" fontId="10" fillId="0" borderId="15" xfId="61" applyNumberFormat="1" applyFont="1" applyFill="1" applyBorder="1" applyAlignment="1">
      <alignment horizontal="center" vertical="center" wrapText="1"/>
      <protection/>
    </xf>
    <xf numFmtId="176" fontId="10" fillId="0" borderId="20" xfId="61" applyNumberFormat="1" applyFont="1" applyFill="1" applyBorder="1" applyAlignment="1">
      <alignment horizontal="center" vertical="center"/>
      <protection/>
    </xf>
    <xf numFmtId="176" fontId="13" fillId="0" borderId="13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176" fontId="13" fillId="0" borderId="13" xfId="61" applyNumberFormat="1" applyFont="1" applyFill="1" applyBorder="1" applyAlignment="1" applyProtection="1">
      <alignment horizontal="right" vertical="center"/>
      <protection/>
    </xf>
    <xf numFmtId="37" fontId="13" fillId="0" borderId="0" xfId="61" applyFont="1" applyFill="1" applyBorder="1" applyAlignment="1">
      <alignment horizontal="right" vertical="center"/>
      <protection/>
    </xf>
    <xf numFmtId="176" fontId="13" fillId="0" borderId="0" xfId="61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>
      <alignment horizontal="left" vertical="center"/>
    </xf>
    <xf numFmtId="37" fontId="13" fillId="0" borderId="12" xfId="61" applyFont="1" applyFill="1" applyBorder="1" applyAlignment="1">
      <alignment horizontal="left" vertical="center"/>
      <protection/>
    </xf>
    <xf numFmtId="37" fontId="16" fillId="0" borderId="0" xfId="61" applyFont="1" applyFill="1" applyBorder="1" applyAlignment="1">
      <alignment horizontal="right" vertical="center"/>
      <protection/>
    </xf>
    <xf numFmtId="37" fontId="16" fillId="0" borderId="12" xfId="61" applyFont="1" applyFill="1" applyBorder="1" applyAlignment="1">
      <alignment vertical="center"/>
      <protection/>
    </xf>
    <xf numFmtId="176" fontId="10" fillId="0" borderId="31" xfId="61" applyNumberFormat="1" applyFont="1" applyFill="1" applyBorder="1" applyAlignment="1">
      <alignment horizontal="center" vertical="center" wrapText="1"/>
      <protection/>
    </xf>
    <xf numFmtId="176" fontId="10" fillId="0" borderId="30" xfId="61" applyNumberFormat="1" applyFont="1" applyFill="1" applyBorder="1" applyAlignment="1">
      <alignment horizontal="center" vertical="center" wrapText="1"/>
      <protection/>
    </xf>
    <xf numFmtId="176" fontId="10" fillId="0" borderId="34" xfId="61" applyNumberFormat="1" applyFont="1" applyFill="1" applyBorder="1" applyAlignment="1">
      <alignment horizontal="center" vertical="center" wrapText="1"/>
      <protection/>
    </xf>
    <xf numFmtId="176" fontId="10" fillId="0" borderId="17" xfId="61" applyNumberFormat="1" applyFont="1" applyFill="1" applyBorder="1" applyAlignment="1" applyProtection="1">
      <alignment horizontal="center" vertical="center" wrapText="1"/>
      <protection/>
    </xf>
    <xf numFmtId="176" fontId="10" fillId="0" borderId="18" xfId="61" applyNumberFormat="1" applyFont="1" applyFill="1" applyBorder="1" applyAlignment="1" applyProtection="1">
      <alignment horizontal="center" vertical="center"/>
      <protection/>
    </xf>
    <xf numFmtId="176" fontId="10" fillId="0" borderId="0" xfId="61" applyNumberFormat="1" applyFont="1" applyFill="1" applyBorder="1" applyAlignment="1" applyProtection="1">
      <alignment horizontal="center" vertical="center"/>
      <protection/>
    </xf>
    <xf numFmtId="176" fontId="10" fillId="0" borderId="12" xfId="61" applyNumberFormat="1" applyFont="1" applyFill="1" applyBorder="1" applyAlignment="1" applyProtection="1">
      <alignment horizontal="center" vertical="center"/>
      <protection/>
    </xf>
    <xf numFmtId="176" fontId="10" fillId="0" borderId="10" xfId="61" applyNumberFormat="1" applyFont="1" applyFill="1" applyBorder="1" applyAlignment="1" applyProtection="1">
      <alignment horizontal="center" vertical="center"/>
      <protection/>
    </xf>
    <xf numFmtId="176" fontId="10" fillId="0" borderId="14" xfId="61" applyNumberFormat="1" applyFont="1" applyFill="1" applyBorder="1" applyAlignment="1" applyProtection="1">
      <alignment horizontal="center" vertical="center"/>
      <protection/>
    </xf>
    <xf numFmtId="176" fontId="13" fillId="0" borderId="0" xfId="61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vertical="center"/>
    </xf>
    <xf numFmtId="176" fontId="10" fillId="0" borderId="31" xfId="61" applyNumberFormat="1" applyFont="1" applyFill="1" applyBorder="1" applyAlignment="1" applyProtection="1">
      <alignment horizontal="center" vertical="center"/>
      <protection/>
    </xf>
    <xf numFmtId="176" fontId="10" fillId="0" borderId="30" xfId="61" applyNumberFormat="1" applyFont="1" applyFill="1" applyBorder="1" applyAlignment="1" applyProtection="1">
      <alignment horizontal="center" vertical="center"/>
      <protection/>
    </xf>
    <xf numFmtId="176" fontId="10" fillId="0" borderId="34" xfId="61" applyNumberFormat="1" applyFont="1" applyFill="1" applyBorder="1" applyAlignment="1" applyProtection="1">
      <alignment horizontal="center" vertical="center"/>
      <protection/>
    </xf>
    <xf numFmtId="176" fontId="10" fillId="0" borderId="16" xfId="61" applyNumberFormat="1" applyFont="1" applyFill="1" applyBorder="1" applyAlignment="1" applyProtection="1">
      <alignment horizontal="center" vertical="center"/>
      <protection/>
    </xf>
    <xf numFmtId="176" fontId="10" fillId="0" borderId="17" xfId="61" applyNumberFormat="1" applyFont="1" applyFill="1" applyBorder="1" applyAlignment="1" applyProtection="1">
      <alignment horizontal="center" vertical="center"/>
      <protection/>
    </xf>
    <xf numFmtId="176" fontId="10" fillId="0" borderId="11" xfId="61" applyNumberFormat="1" applyFont="1" applyFill="1" applyBorder="1" applyAlignment="1" applyProtection="1">
      <alignment horizontal="center" vertical="center"/>
      <protection/>
    </xf>
    <xf numFmtId="176" fontId="10" fillId="0" borderId="32" xfId="61" applyNumberFormat="1" applyFont="1" applyFill="1" applyBorder="1" applyAlignment="1">
      <alignment horizontal="center" vertical="center"/>
      <protection/>
    </xf>
    <xf numFmtId="176" fontId="10" fillId="0" borderId="33" xfId="61" applyNumberFormat="1" applyFont="1" applyFill="1" applyBorder="1" applyAlignment="1">
      <alignment horizontal="center" vertical="center"/>
      <protection/>
    </xf>
    <xf numFmtId="176" fontId="10" fillId="0" borderId="15" xfId="61" applyNumberFormat="1" applyFont="1" applyFill="1" applyBorder="1" applyAlignment="1">
      <alignment horizontal="center" vertical="center"/>
      <protection/>
    </xf>
    <xf numFmtId="176" fontId="10" fillId="0" borderId="31" xfId="61" applyNumberFormat="1" applyFont="1" applyFill="1" applyBorder="1" applyAlignment="1">
      <alignment horizontal="center" vertical="center"/>
      <protection/>
    </xf>
    <xf numFmtId="176" fontId="10" fillId="0" borderId="30" xfId="61" applyNumberFormat="1" applyFont="1" applyFill="1" applyBorder="1" applyAlignment="1">
      <alignment horizontal="center" vertical="center"/>
      <protection/>
    </xf>
    <xf numFmtId="176" fontId="10" fillId="0" borderId="34" xfId="61" applyNumberFormat="1" applyFont="1" applyFill="1" applyBorder="1" applyAlignment="1">
      <alignment horizontal="center" vertical="center"/>
      <protection/>
    </xf>
    <xf numFmtId="176" fontId="10" fillId="0" borderId="33" xfId="61" applyNumberFormat="1" applyFont="1" applyFill="1" applyBorder="1" applyAlignment="1">
      <alignment horizontal="center" vertical="center" wrapText="1"/>
      <protection/>
    </xf>
    <xf numFmtId="176" fontId="10" fillId="0" borderId="13" xfId="61" applyNumberFormat="1" applyFont="1" applyFill="1" applyBorder="1" applyAlignment="1">
      <alignment horizontal="center" vertical="center"/>
      <protection/>
    </xf>
    <xf numFmtId="176" fontId="10" fillId="0" borderId="0" xfId="61" applyNumberFormat="1" applyFont="1" applyFill="1" applyBorder="1" applyAlignment="1">
      <alignment horizontal="center" vertical="center"/>
      <protection/>
    </xf>
    <xf numFmtId="176" fontId="10" fillId="0" borderId="12" xfId="61" applyNumberFormat="1" applyFont="1" applyFill="1" applyBorder="1" applyAlignment="1">
      <alignment horizontal="center" vertical="center"/>
      <protection/>
    </xf>
    <xf numFmtId="176" fontId="10" fillId="0" borderId="11" xfId="61" applyNumberFormat="1" applyFont="1" applyFill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horizontal="center" vertical="center"/>
      <protection/>
    </xf>
    <xf numFmtId="176" fontId="10" fillId="0" borderId="14" xfId="61" applyNumberFormat="1" applyFont="1" applyFill="1" applyBorder="1" applyAlignment="1">
      <alignment horizontal="center" vertical="center"/>
      <protection/>
    </xf>
    <xf numFmtId="176" fontId="10" fillId="0" borderId="16" xfId="61" applyNumberFormat="1" applyFont="1" applyFill="1" applyBorder="1" applyAlignment="1" applyProtection="1">
      <alignment horizontal="center" vertical="center" wrapText="1"/>
      <protection/>
    </xf>
    <xf numFmtId="176" fontId="10" fillId="0" borderId="13" xfId="61" applyNumberFormat="1" applyFont="1" applyFill="1" applyBorder="1" applyAlignment="1" applyProtection="1">
      <alignment horizontal="center" vertical="center"/>
      <protection/>
    </xf>
    <xf numFmtId="176" fontId="10" fillId="0" borderId="0" xfId="61" applyNumberFormat="1" applyFont="1" applyFill="1" applyAlignment="1">
      <alignment horizontal="center" vertical="center"/>
      <protection/>
    </xf>
    <xf numFmtId="176" fontId="10" fillId="0" borderId="31" xfId="62" applyNumberFormat="1" applyFont="1" applyFill="1" applyBorder="1" applyAlignment="1">
      <alignment horizontal="center" vertical="center" wrapText="1"/>
      <protection/>
    </xf>
    <xf numFmtId="176" fontId="10" fillId="0" borderId="30" xfId="62" applyNumberFormat="1" applyFont="1" applyFill="1" applyBorder="1" applyAlignment="1">
      <alignment horizontal="center" vertical="center"/>
      <protection/>
    </xf>
    <xf numFmtId="176" fontId="10" fillId="0" borderId="34" xfId="62" applyNumberFormat="1" applyFont="1" applyFill="1" applyBorder="1" applyAlignment="1">
      <alignment horizontal="center" vertical="center"/>
      <protection/>
    </xf>
    <xf numFmtId="176" fontId="10" fillId="0" borderId="31" xfId="62" applyNumberFormat="1" applyFont="1" applyFill="1" applyBorder="1" applyAlignment="1">
      <alignment horizontal="center" vertical="center"/>
      <protection/>
    </xf>
    <xf numFmtId="176" fontId="10" fillId="0" borderId="20" xfId="62" applyNumberFormat="1" applyFont="1" applyFill="1" applyBorder="1" applyAlignment="1">
      <alignment horizontal="center"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3" fillId="0" borderId="12" xfId="61" applyNumberFormat="1" applyFont="1" applyFill="1" applyBorder="1" applyAlignment="1" applyProtection="1">
      <alignment horizontal="left" vertical="center"/>
      <protection/>
    </xf>
    <xf numFmtId="176" fontId="10" fillId="0" borderId="0" xfId="62" applyNumberFormat="1" applyFont="1" applyFill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 wrapText="1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0" fillId="0" borderId="32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3" fillId="0" borderId="12" xfId="61" applyNumberFormat="1" applyFont="1" applyFill="1" applyBorder="1" applyAlignment="1" applyProtection="1">
      <alignment vertical="center"/>
      <protection/>
    </xf>
    <xf numFmtId="214" fontId="10" fillId="0" borderId="32" xfId="62" applyNumberFormat="1" applyFont="1" applyFill="1" applyBorder="1" applyAlignment="1" applyProtection="1">
      <alignment horizontal="center" vertical="center" wrapText="1"/>
      <protection/>
    </xf>
    <xf numFmtId="214" fontId="10" fillId="0" borderId="33" xfId="62" applyNumberFormat="1" applyFont="1" applyFill="1" applyBorder="1" applyAlignment="1" applyProtection="1">
      <alignment horizontal="center" vertical="center"/>
      <protection/>
    </xf>
    <xf numFmtId="214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31" xfId="62" applyNumberFormat="1" applyFont="1" applyFill="1" applyBorder="1" applyAlignment="1" applyProtection="1">
      <alignment horizontal="center" vertical="center"/>
      <protection/>
    </xf>
    <xf numFmtId="176" fontId="10" fillId="0" borderId="30" xfId="62" applyNumberFormat="1" applyFont="1" applyFill="1" applyBorder="1" applyAlignment="1" applyProtection="1">
      <alignment horizontal="center" vertical="center"/>
      <protection/>
    </xf>
    <xf numFmtId="176" fontId="10" fillId="0" borderId="34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32" xfId="62" applyNumberFormat="1" applyFont="1" applyFill="1" applyBorder="1" applyAlignment="1" applyProtection="1">
      <alignment horizontal="center" vertical="center" wrapText="1"/>
      <protection/>
    </xf>
    <xf numFmtId="176" fontId="10" fillId="0" borderId="33" xfId="62" applyNumberFormat="1" applyFont="1" applyFill="1" applyBorder="1" applyAlignment="1" applyProtection="1">
      <alignment horizontal="center" vertical="center"/>
      <protection/>
    </xf>
    <xf numFmtId="176" fontId="13" fillId="0" borderId="0" xfId="61" applyNumberFormat="1" applyFont="1" applyFill="1" applyBorder="1" applyAlignment="1">
      <alignment horizontal="right" vertical="center"/>
      <protection/>
    </xf>
    <xf numFmtId="176" fontId="13" fillId="0" borderId="0" xfId="61" applyNumberFormat="1" applyFont="1" applyFill="1" applyBorder="1" applyAlignment="1" applyProtection="1">
      <alignment horizontal="right" vertical="center"/>
      <protection/>
    </xf>
    <xf numFmtId="176" fontId="80" fillId="0" borderId="0" xfId="61" applyNumberFormat="1" applyFont="1" applyFill="1" applyBorder="1" applyAlignment="1" applyProtection="1">
      <alignment horizontal="right" vertical="center"/>
      <protection/>
    </xf>
    <xf numFmtId="37" fontId="80" fillId="0" borderId="0" xfId="61" applyFont="1" applyFill="1" applyBorder="1" applyAlignment="1">
      <alignment horizontal="right" vertical="center"/>
      <protection/>
    </xf>
    <xf numFmtId="176" fontId="69" fillId="0" borderId="0" xfId="62" applyNumberFormat="1" applyFont="1" applyFill="1" applyBorder="1" applyAlignment="1">
      <alignment horizontal="center" vertical="center"/>
      <protection/>
    </xf>
    <xf numFmtId="37" fontId="82" fillId="0" borderId="0" xfId="61" applyFont="1" applyFill="1" applyBorder="1" applyAlignment="1">
      <alignment horizontal="right" vertical="center"/>
      <protection/>
    </xf>
    <xf numFmtId="176" fontId="80" fillId="0" borderId="0" xfId="61" applyNumberFormat="1" applyFont="1" applyFill="1" applyBorder="1" applyAlignment="1">
      <alignment horizontal="right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32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8" fontId="10" fillId="0" borderId="16" xfId="63" applyNumberFormat="1" applyFont="1" applyFill="1" applyBorder="1" applyAlignment="1" applyProtection="1">
      <alignment horizontal="center" vertical="center"/>
      <protection/>
    </xf>
    <xf numFmtId="178" fontId="10" fillId="0" borderId="18" xfId="63" applyNumberFormat="1" applyFont="1" applyFill="1" applyBorder="1" applyAlignment="1" applyProtection="1">
      <alignment horizontal="center" vertical="center"/>
      <protection/>
    </xf>
    <xf numFmtId="178" fontId="10" fillId="0" borderId="11" xfId="63" applyNumberFormat="1" applyFont="1" applyFill="1" applyBorder="1" applyAlignment="1" applyProtection="1">
      <alignment horizontal="center" vertical="center"/>
      <protection/>
    </xf>
    <xf numFmtId="178" fontId="10" fillId="0" borderId="14" xfId="63" applyNumberFormat="1" applyFont="1" applyFill="1" applyBorder="1" applyAlignment="1" applyProtection="1">
      <alignment horizontal="center" vertical="center"/>
      <protection/>
    </xf>
    <xf numFmtId="178" fontId="10" fillId="0" borderId="17" xfId="63" applyNumberFormat="1" applyFont="1" applyFill="1" applyBorder="1" applyAlignment="1" applyProtection="1">
      <alignment horizontal="center" vertical="center"/>
      <protection/>
    </xf>
    <xf numFmtId="178" fontId="10" fillId="0" borderId="10" xfId="63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3" applyNumberFormat="1" applyFont="1" applyFill="1" applyAlignment="1">
      <alignment horizontal="center" vertical="center"/>
      <protection/>
    </xf>
    <xf numFmtId="178" fontId="10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32" xfId="62" applyNumberFormat="1" applyFont="1" applyFill="1" applyBorder="1" applyAlignment="1" applyProtection="1">
      <alignment horizontal="center" vertical="center"/>
      <protection/>
    </xf>
    <xf numFmtId="176" fontId="12" fillId="0" borderId="15" xfId="62" applyNumberFormat="1" applyFont="1" applyFill="1" applyBorder="1" applyAlignment="1" applyProtection="1">
      <alignment horizontal="center" vertical="center"/>
      <protection/>
    </xf>
    <xf numFmtId="176" fontId="12" fillId="0" borderId="31" xfId="62" applyNumberFormat="1" applyFont="1" applyFill="1" applyBorder="1" applyAlignment="1" applyProtection="1">
      <alignment horizontal="center" vertical="center"/>
      <protection/>
    </xf>
    <xf numFmtId="176" fontId="12" fillId="0" borderId="30" xfId="62" applyNumberFormat="1" applyFont="1" applyFill="1" applyBorder="1" applyAlignment="1" applyProtection="1">
      <alignment horizontal="center" vertical="center"/>
      <protection/>
    </xf>
    <xf numFmtId="176" fontId="12" fillId="0" borderId="34" xfId="62" applyNumberFormat="1" applyFont="1" applyFill="1" applyBorder="1" applyAlignment="1" applyProtection="1">
      <alignment horizontal="center" vertical="center"/>
      <protection/>
    </xf>
    <xf numFmtId="176" fontId="16" fillId="0" borderId="13" xfId="61" applyNumberFormat="1" applyFont="1" applyFill="1" applyBorder="1" applyAlignment="1" applyProtection="1">
      <alignment horizontal="left" vertical="center"/>
      <protection/>
    </xf>
    <xf numFmtId="176" fontId="16" fillId="0" borderId="0" xfId="61" applyNumberFormat="1" applyFont="1" applyFill="1" applyBorder="1" applyAlignment="1" applyProtection="1">
      <alignment horizontal="left" vertical="center"/>
      <protection/>
    </xf>
    <xf numFmtId="176" fontId="16" fillId="0" borderId="13" xfId="61" applyNumberFormat="1" applyFont="1" applyFill="1" applyBorder="1" applyAlignment="1">
      <alignment horizontal="left" vertical="center"/>
      <protection/>
    </xf>
    <xf numFmtId="176" fontId="16" fillId="0" borderId="0" xfId="61" applyNumberFormat="1" applyFont="1" applyFill="1" applyBorder="1" applyAlignment="1">
      <alignment horizontal="left" vertical="center"/>
      <protection/>
    </xf>
    <xf numFmtId="176" fontId="12" fillId="0" borderId="16" xfId="62" applyNumberFormat="1" applyFont="1" applyFill="1" applyBorder="1" applyAlignment="1" applyProtection="1">
      <alignment horizontal="center" vertical="center" wrapText="1"/>
      <protection/>
    </xf>
    <xf numFmtId="176" fontId="12" fillId="0" borderId="17" xfId="62" applyNumberFormat="1" applyFont="1" applyFill="1" applyBorder="1" applyAlignment="1" applyProtection="1">
      <alignment horizontal="center" vertical="center"/>
      <protection/>
    </xf>
    <xf numFmtId="176" fontId="12" fillId="0" borderId="13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2" fillId="0" borderId="11" xfId="62" applyNumberFormat="1" applyFont="1" applyFill="1" applyBorder="1" applyAlignment="1" applyProtection="1">
      <alignment horizontal="center" vertical="center"/>
      <protection/>
    </xf>
    <xf numFmtId="176" fontId="12" fillId="0" borderId="10" xfId="62" applyNumberFormat="1" applyFont="1" applyFill="1" applyBorder="1" applyAlignment="1" applyProtection="1">
      <alignment horizontal="center" vertical="center"/>
      <protection/>
    </xf>
    <xf numFmtId="176" fontId="16" fillId="0" borderId="0" xfId="61" applyNumberFormat="1" applyFont="1" applyFill="1" applyBorder="1" applyAlignment="1" applyProtection="1">
      <alignment horizontal="left" vertical="center" shrinkToFit="1"/>
      <protection/>
    </xf>
    <xf numFmtId="37" fontId="16" fillId="0" borderId="12" xfId="61" applyFont="1" applyFill="1" applyBorder="1" applyAlignment="1">
      <alignment horizontal="left" vertical="center" shrinkToFit="1"/>
      <protection/>
    </xf>
    <xf numFmtId="176" fontId="16" fillId="0" borderId="12" xfId="61" applyNumberFormat="1" applyFont="1" applyFill="1" applyBorder="1" applyAlignment="1" applyProtection="1">
      <alignment horizontal="left" vertical="center" shrinkToFit="1"/>
      <protection/>
    </xf>
    <xf numFmtId="176" fontId="12" fillId="0" borderId="17" xfId="62" applyNumberFormat="1" applyFont="1" applyFill="1" applyBorder="1" applyAlignment="1" applyProtection="1">
      <alignment horizontal="center" vertical="center" wrapText="1"/>
      <protection/>
    </xf>
    <xf numFmtId="176" fontId="12" fillId="0" borderId="18" xfId="62" applyNumberFormat="1" applyFont="1" applyFill="1" applyBorder="1" applyAlignment="1" applyProtection="1">
      <alignment horizontal="center"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176" fontId="12" fillId="0" borderId="32" xfId="62" applyNumberFormat="1" applyFont="1" applyFill="1" applyBorder="1" applyAlignment="1" applyProtection="1">
      <alignment horizontal="center" vertical="center" wrapText="1"/>
      <protection/>
    </xf>
    <xf numFmtId="176" fontId="12" fillId="0" borderId="33" xfId="62" applyNumberFormat="1" applyFont="1" applyFill="1" applyBorder="1" applyAlignment="1" applyProtection="1">
      <alignment horizontal="center" vertical="center"/>
      <protection/>
    </xf>
    <xf numFmtId="176" fontId="12" fillId="0" borderId="16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Alignment="1" applyProtection="1">
      <alignment horizontal="center" vertical="center"/>
      <protection/>
    </xf>
    <xf numFmtId="37" fontId="16" fillId="0" borderId="12" xfId="61" applyFont="1" applyFill="1" applyBorder="1" applyAlignment="1">
      <alignment vertical="center" shrinkToFit="1"/>
      <protection/>
    </xf>
    <xf numFmtId="176" fontId="16" fillId="0" borderId="0" xfId="61" applyNumberFormat="1" applyFont="1" applyFill="1" applyBorder="1" applyAlignment="1" applyProtection="1">
      <alignment vertical="center" shrinkToFit="1"/>
      <protection/>
    </xf>
    <xf numFmtId="176" fontId="16" fillId="0" borderId="12" xfId="61" applyNumberFormat="1" applyFont="1" applyFill="1" applyBorder="1" applyAlignment="1" applyProtection="1">
      <alignment vertical="center" shrinkToFit="1"/>
      <protection/>
    </xf>
    <xf numFmtId="176" fontId="16" fillId="0" borderId="0" xfId="61" applyNumberFormat="1" applyFont="1" applyFill="1" applyBorder="1" applyAlignment="1" applyProtection="1">
      <alignment vertical="center"/>
      <protection/>
    </xf>
    <xf numFmtId="176" fontId="16" fillId="0" borderId="12" xfId="61" applyNumberFormat="1" applyFont="1" applyFill="1" applyBorder="1" applyAlignment="1" applyProtection="1">
      <alignment vertical="center"/>
      <protection/>
    </xf>
    <xf numFmtId="176" fontId="16" fillId="0" borderId="12" xfId="61" applyNumberFormat="1" applyFont="1" applyFill="1" applyBorder="1" applyAlignment="1" applyProtection="1">
      <alignment horizontal="left" vertical="center"/>
      <protection/>
    </xf>
    <xf numFmtId="37" fontId="16" fillId="0" borderId="12" xfId="61" applyFont="1" applyFill="1" applyBorder="1" applyAlignment="1">
      <alignment horizontal="left" vertical="center"/>
      <protection/>
    </xf>
    <xf numFmtId="37" fontId="16" fillId="0" borderId="0" xfId="61" applyFont="1" applyFill="1" applyBorder="1" applyAlignment="1">
      <alignment horizontal="left" vertical="center"/>
      <protection/>
    </xf>
    <xf numFmtId="176" fontId="18" fillId="0" borderId="31" xfId="62" applyNumberFormat="1" applyFont="1" applyFill="1" applyBorder="1" applyAlignment="1">
      <alignment horizontal="center" vertical="center"/>
      <protection/>
    </xf>
    <xf numFmtId="176" fontId="18" fillId="0" borderId="30" xfId="62" applyNumberFormat="1" applyFont="1" applyFill="1" applyBorder="1" applyAlignment="1">
      <alignment horizontal="center" vertical="center"/>
      <protection/>
    </xf>
    <xf numFmtId="176" fontId="18" fillId="0" borderId="34" xfId="62" applyNumberFormat="1" applyFont="1" applyFill="1" applyBorder="1" applyAlignment="1">
      <alignment horizontal="center" vertical="center"/>
      <protection/>
    </xf>
    <xf numFmtId="176" fontId="20" fillId="0" borderId="0" xfId="61" applyNumberFormat="1" applyFont="1" applyFill="1" applyBorder="1" applyAlignment="1" applyProtection="1">
      <alignment horizontal="left" vertical="center"/>
      <protection/>
    </xf>
    <xf numFmtId="37" fontId="20" fillId="0" borderId="12" xfId="61" applyFont="1" applyFill="1" applyBorder="1" applyAlignment="1">
      <alignment vertical="center"/>
      <protection/>
    </xf>
    <xf numFmtId="176" fontId="20" fillId="0" borderId="0" xfId="61" applyNumberFormat="1" applyFont="1" applyFill="1" applyBorder="1" applyAlignment="1" applyProtection="1">
      <alignment vertical="center"/>
      <protection/>
    </xf>
    <xf numFmtId="176" fontId="20" fillId="0" borderId="12" xfId="61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Alignment="1" applyProtection="1">
      <alignment horizontal="center" vertical="center"/>
      <protection/>
    </xf>
    <xf numFmtId="176" fontId="18" fillId="0" borderId="31" xfId="62" applyNumberFormat="1" applyFont="1" applyFill="1" applyBorder="1" applyAlignment="1">
      <alignment horizontal="center" vertical="center" shrinkToFit="1"/>
      <protection/>
    </xf>
    <xf numFmtId="176" fontId="18" fillId="0" borderId="30" xfId="62" applyNumberFormat="1" applyFont="1" applyFill="1" applyBorder="1" applyAlignment="1">
      <alignment horizontal="center" vertical="center" shrinkToFit="1"/>
      <protection/>
    </xf>
    <xf numFmtId="176" fontId="18" fillId="0" borderId="17" xfId="62" applyNumberFormat="1" applyFont="1" applyFill="1" applyBorder="1" applyAlignment="1" applyProtection="1">
      <alignment horizontal="center" vertical="center"/>
      <protection/>
    </xf>
    <xf numFmtId="176" fontId="18" fillId="0" borderId="18" xfId="62" applyNumberFormat="1" applyFont="1" applyFill="1" applyBorder="1" applyAlignment="1" applyProtection="1">
      <alignment horizontal="center" vertical="center"/>
      <protection/>
    </xf>
    <xf numFmtId="176" fontId="18" fillId="0" borderId="10" xfId="62" applyNumberFormat="1" applyFont="1" applyFill="1" applyBorder="1" applyAlignment="1" applyProtection="1">
      <alignment horizontal="center" vertical="center"/>
      <protection/>
    </xf>
    <xf numFmtId="176" fontId="18" fillId="0" borderId="14" xfId="62" applyNumberFormat="1" applyFont="1" applyFill="1" applyBorder="1" applyAlignment="1" applyProtection="1">
      <alignment horizontal="center" vertical="center"/>
      <protection/>
    </xf>
    <xf numFmtId="176" fontId="20" fillId="0" borderId="12" xfId="61" applyNumberFormat="1" applyFont="1" applyFill="1" applyBorder="1" applyAlignment="1" applyProtection="1">
      <alignment horizontal="left" vertical="center"/>
      <protection/>
    </xf>
    <xf numFmtId="37" fontId="20" fillId="0" borderId="12" xfId="61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34表 H14" xfId="63"/>
    <cellStyle name="標準_第35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G77"/>
  <sheetViews>
    <sheetView showGridLines="0" tabSelected="1" view="pageBreakPreview" zoomScaleNormal="80" zoomScaleSheetLayoutView="100" zoomScalePageLayoutView="0" workbookViewId="0" topLeftCell="B1">
      <pane xSplit="1" ySplit="7" topLeftCell="C8" activePane="bottomRight" state="frozen"/>
      <selection pane="topLeft" activeCell="B1" sqref="A1:IV16384"/>
      <selection pane="topRight" activeCell="B1" sqref="A1:IV16384"/>
      <selection pane="bottomLeft" activeCell="B1" sqref="A1:IV16384"/>
      <selection pane="bottomRight" activeCell="B2" sqref="B2"/>
    </sheetView>
  </sheetViews>
  <sheetFormatPr defaultColWidth="7.75" defaultRowHeight="13.5" customHeight="1"/>
  <cols>
    <col min="1" max="1" width="1.75" style="88" customWidth="1"/>
    <col min="2" max="2" width="8.75" style="88" customWidth="1"/>
    <col min="3" max="4" width="8.58203125" style="88" customWidth="1"/>
    <col min="5" max="22" width="6.58203125" style="88" customWidth="1"/>
    <col min="23" max="30" width="8.58203125" style="88" customWidth="1"/>
    <col min="31" max="31" width="8.75" style="26" customWidth="1"/>
    <col min="32" max="32" width="3" style="26" customWidth="1"/>
    <col min="33" max="33" width="7.75" style="26" customWidth="1"/>
    <col min="34" max="16384" width="7.75" style="88" customWidth="1"/>
  </cols>
  <sheetData>
    <row r="1" spans="1:31" ht="16.5" customHeight="1">
      <c r="A1" s="363" t="s">
        <v>124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135" t="s">
        <v>143</v>
      </c>
    </row>
    <row r="2" spans="1:31" ht="16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135"/>
    </row>
    <row r="3" spans="1:32" ht="16.5" customHeight="1">
      <c r="A3" s="89" t="s">
        <v>92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3" t="s">
        <v>144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89"/>
      <c r="AF3" s="94" t="s">
        <v>136</v>
      </c>
    </row>
    <row r="4" spans="1:32" ht="16.5" customHeight="1">
      <c r="A4" s="334" t="s">
        <v>174</v>
      </c>
      <c r="B4" s="335"/>
      <c r="C4" s="342" t="s">
        <v>114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4"/>
      <c r="W4" s="351" t="s">
        <v>121</v>
      </c>
      <c r="X4" s="352"/>
      <c r="Y4" s="352"/>
      <c r="Z4" s="352"/>
      <c r="AA4" s="352"/>
      <c r="AB4" s="352"/>
      <c r="AC4" s="352"/>
      <c r="AD4" s="353"/>
      <c r="AE4" s="361" t="s">
        <v>174</v>
      </c>
      <c r="AF4" s="346"/>
    </row>
    <row r="5" spans="1:32" ht="16.5" customHeight="1">
      <c r="A5" s="336"/>
      <c r="B5" s="337"/>
      <c r="C5" s="345" t="s">
        <v>73</v>
      </c>
      <c r="D5" s="346"/>
      <c r="E5" s="335"/>
      <c r="F5" s="345" t="s">
        <v>133</v>
      </c>
      <c r="G5" s="346"/>
      <c r="H5" s="335"/>
      <c r="I5" s="355" t="s">
        <v>134</v>
      </c>
      <c r="J5" s="356"/>
      <c r="K5" s="357"/>
      <c r="L5" s="351" t="s">
        <v>135</v>
      </c>
      <c r="M5" s="352"/>
      <c r="N5" s="352"/>
      <c r="O5" s="352"/>
      <c r="P5" s="352"/>
      <c r="Q5" s="95"/>
      <c r="R5" s="95"/>
      <c r="S5" s="95"/>
      <c r="T5" s="95"/>
      <c r="U5" s="95"/>
      <c r="V5" s="96"/>
      <c r="W5" s="348" t="s">
        <v>73</v>
      </c>
      <c r="X5" s="348" t="s">
        <v>69</v>
      </c>
      <c r="Y5" s="319" t="s">
        <v>68</v>
      </c>
      <c r="Z5" s="351" t="s">
        <v>176</v>
      </c>
      <c r="AA5" s="352"/>
      <c r="AB5" s="352"/>
      <c r="AC5" s="352"/>
      <c r="AD5" s="353"/>
      <c r="AE5" s="362"/>
      <c r="AF5" s="336"/>
    </row>
    <row r="6" spans="1:32" ht="16.5" customHeight="1">
      <c r="A6" s="336"/>
      <c r="B6" s="337"/>
      <c r="C6" s="347"/>
      <c r="D6" s="338"/>
      <c r="E6" s="339"/>
      <c r="F6" s="347"/>
      <c r="G6" s="338"/>
      <c r="H6" s="339"/>
      <c r="I6" s="358"/>
      <c r="J6" s="359"/>
      <c r="K6" s="360"/>
      <c r="L6" s="331" t="s">
        <v>73</v>
      </c>
      <c r="M6" s="332"/>
      <c r="N6" s="333"/>
      <c r="O6" s="321" t="s">
        <v>95</v>
      </c>
      <c r="P6" s="321"/>
      <c r="Q6" s="321" t="s">
        <v>96</v>
      </c>
      <c r="R6" s="321"/>
      <c r="S6" s="321" t="s">
        <v>211</v>
      </c>
      <c r="T6" s="321"/>
      <c r="U6" s="321" t="s">
        <v>97</v>
      </c>
      <c r="V6" s="321"/>
      <c r="W6" s="349"/>
      <c r="X6" s="349"/>
      <c r="Y6" s="354"/>
      <c r="Z6" s="348" t="s">
        <v>73</v>
      </c>
      <c r="AA6" s="319" t="s">
        <v>98</v>
      </c>
      <c r="AB6" s="319" t="s">
        <v>99</v>
      </c>
      <c r="AC6" s="319" t="s">
        <v>210</v>
      </c>
      <c r="AD6" s="348" t="s">
        <v>97</v>
      </c>
      <c r="AE6" s="362"/>
      <c r="AF6" s="336"/>
    </row>
    <row r="7" spans="1:32" ht="16.5" customHeight="1">
      <c r="A7" s="338"/>
      <c r="B7" s="339"/>
      <c r="C7" s="97" t="s">
        <v>0</v>
      </c>
      <c r="D7" s="97" t="s">
        <v>93</v>
      </c>
      <c r="E7" s="97" t="s">
        <v>94</v>
      </c>
      <c r="F7" s="97" t="s">
        <v>73</v>
      </c>
      <c r="G7" s="97" t="s">
        <v>93</v>
      </c>
      <c r="H7" s="97" t="s">
        <v>94</v>
      </c>
      <c r="I7" s="97" t="s">
        <v>73</v>
      </c>
      <c r="J7" s="97" t="s">
        <v>93</v>
      </c>
      <c r="K7" s="97" t="s">
        <v>94</v>
      </c>
      <c r="L7" s="97" t="s">
        <v>73</v>
      </c>
      <c r="M7" s="98" t="s">
        <v>93</v>
      </c>
      <c r="N7" s="98" t="s">
        <v>94</v>
      </c>
      <c r="O7" s="98" t="s">
        <v>93</v>
      </c>
      <c r="P7" s="98" t="s">
        <v>94</v>
      </c>
      <c r="Q7" s="98" t="s">
        <v>93</v>
      </c>
      <c r="R7" s="98" t="s">
        <v>94</v>
      </c>
      <c r="S7" s="98" t="s">
        <v>93</v>
      </c>
      <c r="T7" s="98" t="s">
        <v>94</v>
      </c>
      <c r="U7" s="98" t="s">
        <v>93</v>
      </c>
      <c r="V7" s="98" t="s">
        <v>94</v>
      </c>
      <c r="W7" s="350"/>
      <c r="X7" s="350"/>
      <c r="Y7" s="320"/>
      <c r="Z7" s="350"/>
      <c r="AA7" s="320"/>
      <c r="AB7" s="320"/>
      <c r="AC7" s="320"/>
      <c r="AD7" s="350"/>
      <c r="AE7" s="347"/>
      <c r="AF7" s="338"/>
    </row>
    <row r="8" spans="2:31" ht="16.5" customHeight="1">
      <c r="B8" s="99"/>
      <c r="C8" s="100"/>
      <c r="D8" s="136"/>
      <c r="E8" s="136"/>
      <c r="F8" s="99"/>
      <c r="G8" s="99"/>
      <c r="H8" s="99"/>
      <c r="I8" s="99"/>
      <c r="J8" s="136"/>
      <c r="K8" s="136"/>
      <c r="L8" s="99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00"/>
    </row>
    <row r="9" spans="2:31" ht="16.5" customHeight="1">
      <c r="B9" s="137" t="s">
        <v>212</v>
      </c>
      <c r="C9" s="247">
        <v>282</v>
      </c>
      <c r="D9" s="128">
        <v>282</v>
      </c>
      <c r="E9" s="128">
        <v>0</v>
      </c>
      <c r="F9" s="128">
        <v>1</v>
      </c>
      <c r="G9" s="128">
        <v>1</v>
      </c>
      <c r="H9" s="128">
        <v>0</v>
      </c>
      <c r="I9" s="128">
        <v>97</v>
      </c>
      <c r="J9" s="128">
        <v>97</v>
      </c>
      <c r="K9" s="128">
        <v>0</v>
      </c>
      <c r="L9" s="128">
        <v>184</v>
      </c>
      <c r="M9" s="128">
        <v>184</v>
      </c>
      <c r="N9" s="128">
        <v>0</v>
      </c>
      <c r="O9" s="128">
        <v>157</v>
      </c>
      <c r="P9" s="128">
        <v>0</v>
      </c>
      <c r="Q9" s="128">
        <v>12</v>
      </c>
      <c r="R9" s="128">
        <v>0</v>
      </c>
      <c r="S9" s="128">
        <v>1</v>
      </c>
      <c r="T9" s="128">
        <v>0</v>
      </c>
      <c r="U9" s="128">
        <v>14</v>
      </c>
      <c r="V9" s="128">
        <v>0</v>
      </c>
      <c r="W9" s="128">
        <v>1415</v>
      </c>
      <c r="X9" s="128">
        <v>5</v>
      </c>
      <c r="Y9" s="128">
        <v>278</v>
      </c>
      <c r="Z9" s="128">
        <v>1132</v>
      </c>
      <c r="AA9" s="128">
        <v>1030</v>
      </c>
      <c r="AB9" s="128">
        <v>40</v>
      </c>
      <c r="AC9" s="128">
        <v>3</v>
      </c>
      <c r="AD9" s="128">
        <v>59</v>
      </c>
      <c r="AE9" s="248" t="s">
        <v>212</v>
      </c>
    </row>
    <row r="10" spans="2:33" s="249" customFormat="1" ht="16.5" customHeight="1">
      <c r="B10" s="137" t="s">
        <v>213</v>
      </c>
      <c r="C10" s="250">
        <f>SUM(C13,C32,C35,C40,C42,C45,C49,C54,C57,C60,C62)</f>
        <v>280</v>
      </c>
      <c r="D10" s="251">
        <f aca="true" t="shared" si="0" ref="D10:AD10">SUM(D13,D32,D35,D40,D42,D45,D49,D54,D57,D60,D62)</f>
        <v>280</v>
      </c>
      <c r="E10" s="251">
        <f t="shared" si="0"/>
        <v>0</v>
      </c>
      <c r="F10" s="251">
        <f t="shared" si="0"/>
        <v>1</v>
      </c>
      <c r="G10" s="251">
        <f t="shared" si="0"/>
        <v>1</v>
      </c>
      <c r="H10" s="251">
        <f t="shared" si="0"/>
        <v>0</v>
      </c>
      <c r="I10" s="251">
        <f t="shared" si="0"/>
        <v>95</v>
      </c>
      <c r="J10" s="251">
        <f t="shared" si="0"/>
        <v>95</v>
      </c>
      <c r="K10" s="251">
        <f t="shared" si="0"/>
        <v>0</v>
      </c>
      <c r="L10" s="251">
        <f t="shared" si="0"/>
        <v>184</v>
      </c>
      <c r="M10" s="251">
        <f t="shared" si="0"/>
        <v>184</v>
      </c>
      <c r="N10" s="251">
        <f t="shared" si="0"/>
        <v>0</v>
      </c>
      <c r="O10" s="251">
        <f t="shared" si="0"/>
        <v>158</v>
      </c>
      <c r="P10" s="251">
        <f t="shared" si="0"/>
        <v>0</v>
      </c>
      <c r="Q10" s="251">
        <f t="shared" si="0"/>
        <v>11</v>
      </c>
      <c r="R10" s="251">
        <f t="shared" si="0"/>
        <v>0</v>
      </c>
      <c r="S10" s="251">
        <f t="shared" si="0"/>
        <v>1</v>
      </c>
      <c r="T10" s="251">
        <f t="shared" si="0"/>
        <v>0</v>
      </c>
      <c r="U10" s="251">
        <f t="shared" si="0"/>
        <v>14</v>
      </c>
      <c r="V10" s="251">
        <f t="shared" si="0"/>
        <v>0</v>
      </c>
      <c r="W10" s="251">
        <f t="shared" si="0"/>
        <v>1424</v>
      </c>
      <c r="X10" s="251">
        <f t="shared" si="0"/>
        <v>5</v>
      </c>
      <c r="Y10" s="251">
        <f t="shared" si="0"/>
        <v>273</v>
      </c>
      <c r="Z10" s="251">
        <f t="shared" si="0"/>
        <v>1146</v>
      </c>
      <c r="AA10" s="251">
        <f t="shared" si="0"/>
        <v>1047</v>
      </c>
      <c r="AB10" s="251">
        <f t="shared" si="0"/>
        <v>38</v>
      </c>
      <c r="AC10" s="251">
        <f t="shared" si="0"/>
        <v>3</v>
      </c>
      <c r="AD10" s="251">
        <f t="shared" si="0"/>
        <v>58</v>
      </c>
      <c r="AE10" s="248" t="s">
        <v>213</v>
      </c>
      <c r="AF10" s="252"/>
      <c r="AG10" s="252"/>
    </row>
    <row r="11" spans="2:31" ht="16.5" customHeight="1">
      <c r="B11" s="26"/>
      <c r="C11" s="247" t="s">
        <v>109</v>
      </c>
      <c r="D11" s="128" t="s">
        <v>109</v>
      </c>
      <c r="E11" s="128" t="s">
        <v>109</v>
      </c>
      <c r="F11" s="128" t="s">
        <v>109</v>
      </c>
      <c r="G11" s="128" t="s">
        <v>109</v>
      </c>
      <c r="H11" s="128" t="s">
        <v>109</v>
      </c>
      <c r="I11" s="128" t="s">
        <v>109</v>
      </c>
      <c r="J11" s="128" t="s">
        <v>109</v>
      </c>
      <c r="K11" s="128" t="s">
        <v>109</v>
      </c>
      <c r="L11" s="128" t="s">
        <v>109</v>
      </c>
      <c r="M11" s="128" t="s">
        <v>109</v>
      </c>
      <c r="N11" s="128"/>
      <c r="O11" s="128" t="s">
        <v>109</v>
      </c>
      <c r="P11" s="128" t="s">
        <v>109</v>
      </c>
      <c r="Q11" s="128" t="s">
        <v>109</v>
      </c>
      <c r="R11" s="128" t="s">
        <v>109</v>
      </c>
      <c r="S11" s="128" t="s">
        <v>109</v>
      </c>
      <c r="T11" s="128" t="s">
        <v>109</v>
      </c>
      <c r="U11" s="128" t="s">
        <v>109</v>
      </c>
      <c r="V11" s="128" t="s">
        <v>109</v>
      </c>
      <c r="W11" s="128" t="s">
        <v>109</v>
      </c>
      <c r="X11" s="128" t="s">
        <v>109</v>
      </c>
      <c r="Y11" s="128" t="s">
        <v>109</v>
      </c>
      <c r="Z11" s="128" t="s">
        <v>109</v>
      </c>
      <c r="AA11" s="128" t="s">
        <v>109</v>
      </c>
      <c r="AB11" s="128" t="s">
        <v>109</v>
      </c>
      <c r="AC11" s="128" t="s">
        <v>109</v>
      </c>
      <c r="AD11" s="128" t="s">
        <v>109</v>
      </c>
      <c r="AE11" s="28"/>
    </row>
    <row r="12" spans="2:31" ht="16.5" customHeight="1">
      <c r="B12" s="27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8"/>
      <c r="X12" s="128"/>
      <c r="Y12" s="128"/>
      <c r="Z12" s="128"/>
      <c r="AA12" s="128"/>
      <c r="AB12" s="128"/>
      <c r="AC12" s="128"/>
      <c r="AD12" s="128"/>
      <c r="AE12" s="28"/>
    </row>
    <row r="13" spans="1:33" s="249" customFormat="1" ht="16.5" customHeight="1">
      <c r="A13" s="326" t="s">
        <v>145</v>
      </c>
      <c r="B13" s="330"/>
      <c r="C13" s="250">
        <f>D13+E13</f>
        <v>227</v>
      </c>
      <c r="D13" s="251">
        <f>SUM(G13,J13,M13)</f>
        <v>227</v>
      </c>
      <c r="E13" s="251">
        <f>SUM(H13,K13,N13)</f>
        <v>0</v>
      </c>
      <c r="F13" s="251">
        <f>G13+H13</f>
        <v>1</v>
      </c>
      <c r="G13" s="251">
        <f aca="true" t="shared" si="1" ref="G13:AD13">SUM(G15:G31)</f>
        <v>1</v>
      </c>
      <c r="H13" s="251">
        <f t="shared" si="1"/>
        <v>0</v>
      </c>
      <c r="I13" s="251">
        <f>J13+K13</f>
        <v>69</v>
      </c>
      <c r="J13" s="251">
        <f t="shared" si="1"/>
        <v>69</v>
      </c>
      <c r="K13" s="251">
        <f t="shared" si="1"/>
        <v>0</v>
      </c>
      <c r="L13" s="251">
        <f>M13+N13</f>
        <v>157</v>
      </c>
      <c r="M13" s="251">
        <f>SUM(O13,Q13,S13,U13)</f>
        <v>157</v>
      </c>
      <c r="N13" s="251">
        <f>SUM(P13,R13,T13,V13)</f>
        <v>0</v>
      </c>
      <c r="O13" s="251">
        <f t="shared" si="1"/>
        <v>135</v>
      </c>
      <c r="P13" s="251">
        <f t="shared" si="1"/>
        <v>0</v>
      </c>
      <c r="Q13" s="251">
        <f t="shared" si="1"/>
        <v>10</v>
      </c>
      <c r="R13" s="251">
        <f t="shared" si="1"/>
        <v>0</v>
      </c>
      <c r="S13" s="251">
        <f t="shared" si="1"/>
        <v>0</v>
      </c>
      <c r="T13" s="251">
        <f t="shared" si="1"/>
        <v>0</v>
      </c>
      <c r="U13" s="251">
        <f t="shared" si="1"/>
        <v>12</v>
      </c>
      <c r="V13" s="251">
        <f t="shared" si="1"/>
        <v>0</v>
      </c>
      <c r="W13" s="251">
        <f>SUM(X13:Z13)</f>
        <v>1168</v>
      </c>
      <c r="X13" s="251">
        <f t="shared" si="1"/>
        <v>5</v>
      </c>
      <c r="Y13" s="251">
        <f t="shared" si="1"/>
        <v>177</v>
      </c>
      <c r="Z13" s="251">
        <f>SUM(AA13:AD13)</f>
        <v>986</v>
      </c>
      <c r="AA13" s="251">
        <f t="shared" si="1"/>
        <v>899</v>
      </c>
      <c r="AB13" s="251">
        <f t="shared" si="1"/>
        <v>36</v>
      </c>
      <c r="AC13" s="251">
        <f t="shared" si="1"/>
        <v>0</v>
      </c>
      <c r="AD13" s="251">
        <f t="shared" si="1"/>
        <v>51</v>
      </c>
      <c r="AE13" s="324" t="s">
        <v>145</v>
      </c>
      <c r="AF13" s="329"/>
      <c r="AG13" s="252"/>
    </row>
    <row r="14" spans="2:33" s="249" customFormat="1" ht="16.5" customHeight="1">
      <c r="B14" s="253" t="s">
        <v>146</v>
      </c>
      <c r="C14" s="250">
        <f aca="true" t="shared" si="2" ref="C14:C63">D14+E14</f>
        <v>101</v>
      </c>
      <c r="D14" s="251">
        <f aca="true" t="shared" si="3" ref="D14:D63">SUM(G14,J14,M14)</f>
        <v>101</v>
      </c>
      <c r="E14" s="251">
        <f aca="true" t="shared" si="4" ref="E14:AD14">SUM(E15:E19)</f>
        <v>0</v>
      </c>
      <c r="F14" s="251">
        <f aca="true" t="shared" si="5" ref="F14:F63">G14+H14</f>
        <v>1</v>
      </c>
      <c r="G14" s="251">
        <f t="shared" si="4"/>
        <v>1</v>
      </c>
      <c r="H14" s="251">
        <f t="shared" si="4"/>
        <v>0</v>
      </c>
      <c r="I14" s="251">
        <f aca="true" t="shared" si="6" ref="I14:I63">J14+K14</f>
        <v>1</v>
      </c>
      <c r="J14" s="251">
        <f t="shared" si="4"/>
        <v>1</v>
      </c>
      <c r="K14" s="251">
        <f t="shared" si="4"/>
        <v>0</v>
      </c>
      <c r="L14" s="251">
        <f aca="true" t="shared" si="7" ref="L14:L63">M14+N14</f>
        <v>99</v>
      </c>
      <c r="M14" s="251">
        <f aca="true" t="shared" si="8" ref="M14:M63">SUM(O14,Q14,S14,U14)</f>
        <v>99</v>
      </c>
      <c r="N14" s="251">
        <f aca="true" t="shared" si="9" ref="N14:N63">SUM(P14,R14,T14,V14)</f>
        <v>0</v>
      </c>
      <c r="O14" s="251">
        <f t="shared" si="4"/>
        <v>85</v>
      </c>
      <c r="P14" s="251">
        <f t="shared" si="4"/>
        <v>0</v>
      </c>
      <c r="Q14" s="251">
        <f t="shared" si="4"/>
        <v>6</v>
      </c>
      <c r="R14" s="251">
        <f t="shared" si="4"/>
        <v>0</v>
      </c>
      <c r="S14" s="251">
        <f t="shared" si="4"/>
        <v>0</v>
      </c>
      <c r="T14" s="251">
        <f t="shared" si="4"/>
        <v>0</v>
      </c>
      <c r="U14" s="251">
        <f t="shared" si="4"/>
        <v>8</v>
      </c>
      <c r="V14" s="251">
        <f t="shared" si="4"/>
        <v>0</v>
      </c>
      <c r="W14" s="251">
        <f aca="true" t="shared" si="10" ref="W14:W63">SUM(X14:Z14)</f>
        <v>640</v>
      </c>
      <c r="X14" s="251">
        <f t="shared" si="4"/>
        <v>5</v>
      </c>
      <c r="Y14" s="251">
        <f t="shared" si="4"/>
        <v>3</v>
      </c>
      <c r="Z14" s="251">
        <f aca="true" t="shared" si="11" ref="Z14:Z63">SUM(AA14:AD14)</f>
        <v>632</v>
      </c>
      <c r="AA14" s="251">
        <f t="shared" si="4"/>
        <v>579</v>
      </c>
      <c r="AB14" s="251">
        <f t="shared" si="4"/>
        <v>19</v>
      </c>
      <c r="AC14" s="251">
        <f t="shared" si="4"/>
        <v>0</v>
      </c>
      <c r="AD14" s="251">
        <f t="shared" si="4"/>
        <v>34</v>
      </c>
      <c r="AE14" s="254" t="s">
        <v>146</v>
      </c>
      <c r="AF14" s="252"/>
      <c r="AG14" s="252"/>
    </row>
    <row r="15" spans="1:31" ht="16.5" customHeight="1">
      <c r="A15" s="102"/>
      <c r="B15" s="101" t="s">
        <v>35</v>
      </c>
      <c r="C15" s="247">
        <f t="shared" si="2"/>
        <v>26</v>
      </c>
      <c r="D15" s="130">
        <f t="shared" si="3"/>
        <v>26</v>
      </c>
      <c r="E15" s="130">
        <v>0</v>
      </c>
      <c r="F15" s="128">
        <f t="shared" si="5"/>
        <v>1</v>
      </c>
      <c r="G15" s="138">
        <v>1</v>
      </c>
      <c r="H15" s="128">
        <v>0</v>
      </c>
      <c r="I15" s="128">
        <f t="shared" si="6"/>
        <v>0</v>
      </c>
      <c r="J15" s="128">
        <v>0</v>
      </c>
      <c r="K15" s="128">
        <v>0</v>
      </c>
      <c r="L15" s="128">
        <f t="shared" si="7"/>
        <v>25</v>
      </c>
      <c r="M15" s="130">
        <f t="shared" si="8"/>
        <v>25</v>
      </c>
      <c r="N15" s="130">
        <f t="shared" si="9"/>
        <v>0</v>
      </c>
      <c r="O15" s="130">
        <v>21</v>
      </c>
      <c r="P15" s="130">
        <v>0</v>
      </c>
      <c r="Q15" s="130">
        <v>3</v>
      </c>
      <c r="R15" s="130">
        <v>0</v>
      </c>
      <c r="S15" s="130">
        <v>0</v>
      </c>
      <c r="T15" s="130">
        <v>0</v>
      </c>
      <c r="U15" s="130">
        <v>1</v>
      </c>
      <c r="V15" s="130">
        <v>0</v>
      </c>
      <c r="W15" s="128">
        <f t="shared" si="10"/>
        <v>141</v>
      </c>
      <c r="X15" s="128">
        <v>5</v>
      </c>
      <c r="Y15" s="130">
        <v>0</v>
      </c>
      <c r="Z15" s="128">
        <f t="shared" si="11"/>
        <v>136</v>
      </c>
      <c r="AA15" s="130">
        <v>118</v>
      </c>
      <c r="AB15" s="130">
        <v>6</v>
      </c>
      <c r="AC15" s="130">
        <v>0</v>
      </c>
      <c r="AD15" s="130">
        <v>12</v>
      </c>
      <c r="AE15" s="29" t="s">
        <v>35</v>
      </c>
    </row>
    <row r="16" spans="1:31" ht="16.5" customHeight="1">
      <c r="A16" s="102"/>
      <c r="B16" s="101" t="s">
        <v>36</v>
      </c>
      <c r="C16" s="247">
        <f t="shared" si="2"/>
        <v>21</v>
      </c>
      <c r="D16" s="130">
        <f t="shared" si="3"/>
        <v>21</v>
      </c>
      <c r="E16" s="130">
        <v>0</v>
      </c>
      <c r="F16" s="128">
        <f t="shared" si="5"/>
        <v>0</v>
      </c>
      <c r="G16" s="128">
        <v>0</v>
      </c>
      <c r="H16" s="128">
        <v>0</v>
      </c>
      <c r="I16" s="128">
        <f t="shared" si="6"/>
        <v>0</v>
      </c>
      <c r="J16" s="128">
        <v>0</v>
      </c>
      <c r="K16" s="128">
        <v>0</v>
      </c>
      <c r="L16" s="128">
        <f t="shared" si="7"/>
        <v>21</v>
      </c>
      <c r="M16" s="130">
        <f t="shared" si="8"/>
        <v>21</v>
      </c>
      <c r="N16" s="130">
        <f t="shared" si="9"/>
        <v>0</v>
      </c>
      <c r="O16" s="130">
        <v>19</v>
      </c>
      <c r="P16" s="130">
        <v>0</v>
      </c>
      <c r="Q16" s="130">
        <v>1</v>
      </c>
      <c r="R16" s="130">
        <v>0</v>
      </c>
      <c r="S16" s="130">
        <v>0</v>
      </c>
      <c r="T16" s="130">
        <v>0</v>
      </c>
      <c r="U16" s="130">
        <v>1</v>
      </c>
      <c r="V16" s="130">
        <v>0</v>
      </c>
      <c r="W16" s="128">
        <f t="shared" si="10"/>
        <v>116</v>
      </c>
      <c r="X16" s="128">
        <v>0</v>
      </c>
      <c r="Y16" s="130">
        <v>0</v>
      </c>
      <c r="Z16" s="128">
        <f t="shared" si="11"/>
        <v>116</v>
      </c>
      <c r="AA16" s="130">
        <v>110</v>
      </c>
      <c r="AB16" s="130">
        <v>3</v>
      </c>
      <c r="AC16" s="130">
        <v>0</v>
      </c>
      <c r="AD16" s="130">
        <v>3</v>
      </c>
      <c r="AE16" s="29" t="s">
        <v>36</v>
      </c>
    </row>
    <row r="17" spans="1:31" ht="16.5" customHeight="1">
      <c r="A17" s="102"/>
      <c r="B17" s="101" t="s">
        <v>37</v>
      </c>
      <c r="C17" s="247">
        <f t="shared" si="2"/>
        <v>14</v>
      </c>
      <c r="D17" s="130">
        <f t="shared" si="3"/>
        <v>14</v>
      </c>
      <c r="E17" s="130">
        <v>0</v>
      </c>
      <c r="F17" s="128">
        <f t="shared" si="5"/>
        <v>0</v>
      </c>
      <c r="G17" s="128">
        <v>0</v>
      </c>
      <c r="H17" s="128">
        <v>0</v>
      </c>
      <c r="I17" s="128">
        <f t="shared" si="6"/>
        <v>0</v>
      </c>
      <c r="J17" s="128">
        <v>0</v>
      </c>
      <c r="K17" s="128">
        <v>0</v>
      </c>
      <c r="L17" s="128">
        <f t="shared" si="7"/>
        <v>14</v>
      </c>
      <c r="M17" s="130">
        <f t="shared" si="8"/>
        <v>14</v>
      </c>
      <c r="N17" s="130">
        <f>SUM(P17,R17,T17,V17)</f>
        <v>0</v>
      </c>
      <c r="O17" s="130">
        <v>11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3</v>
      </c>
      <c r="V17" s="130">
        <v>0</v>
      </c>
      <c r="W17" s="128">
        <f t="shared" si="10"/>
        <v>87</v>
      </c>
      <c r="X17" s="128">
        <v>0</v>
      </c>
      <c r="Y17" s="130">
        <v>0</v>
      </c>
      <c r="Z17" s="128">
        <f t="shared" si="11"/>
        <v>87</v>
      </c>
      <c r="AA17" s="130">
        <v>73</v>
      </c>
      <c r="AB17" s="130">
        <v>0</v>
      </c>
      <c r="AC17" s="130">
        <v>0</v>
      </c>
      <c r="AD17" s="130">
        <v>14</v>
      </c>
      <c r="AE17" s="29" t="s">
        <v>37</v>
      </c>
    </row>
    <row r="18" spans="1:31" ht="16.5" customHeight="1">
      <c r="A18" s="102"/>
      <c r="B18" s="101" t="s">
        <v>38</v>
      </c>
      <c r="C18" s="247">
        <f t="shared" si="2"/>
        <v>21</v>
      </c>
      <c r="D18" s="130">
        <f t="shared" si="3"/>
        <v>21</v>
      </c>
      <c r="E18" s="130">
        <v>0</v>
      </c>
      <c r="F18" s="128">
        <f t="shared" si="5"/>
        <v>0</v>
      </c>
      <c r="G18" s="128">
        <v>0</v>
      </c>
      <c r="H18" s="128">
        <v>0</v>
      </c>
      <c r="I18" s="128">
        <f t="shared" si="6"/>
        <v>1</v>
      </c>
      <c r="J18" s="128">
        <v>1</v>
      </c>
      <c r="K18" s="128">
        <v>0</v>
      </c>
      <c r="L18" s="128">
        <f>M18+N18</f>
        <v>20</v>
      </c>
      <c r="M18" s="130">
        <f t="shared" si="8"/>
        <v>20</v>
      </c>
      <c r="N18" s="130">
        <f t="shared" si="9"/>
        <v>0</v>
      </c>
      <c r="O18" s="130">
        <v>15</v>
      </c>
      <c r="P18" s="130">
        <v>0</v>
      </c>
      <c r="Q18" s="130">
        <v>2</v>
      </c>
      <c r="R18" s="130">
        <v>0</v>
      </c>
      <c r="S18" s="130">
        <v>0</v>
      </c>
      <c r="T18" s="130">
        <v>0</v>
      </c>
      <c r="U18" s="130">
        <v>3</v>
      </c>
      <c r="V18" s="130">
        <v>0</v>
      </c>
      <c r="W18" s="128">
        <f t="shared" si="10"/>
        <v>142</v>
      </c>
      <c r="X18" s="128">
        <v>0</v>
      </c>
      <c r="Y18" s="130">
        <v>3</v>
      </c>
      <c r="Z18" s="128">
        <f t="shared" si="11"/>
        <v>139</v>
      </c>
      <c r="AA18" s="130">
        <v>124</v>
      </c>
      <c r="AB18" s="130">
        <v>10</v>
      </c>
      <c r="AC18" s="130">
        <v>0</v>
      </c>
      <c r="AD18" s="130">
        <v>5</v>
      </c>
      <c r="AE18" s="29" t="s">
        <v>38</v>
      </c>
    </row>
    <row r="19" spans="1:31" ht="16.5" customHeight="1">
      <c r="A19" s="102"/>
      <c r="B19" s="101" t="s">
        <v>39</v>
      </c>
      <c r="C19" s="247">
        <f t="shared" si="2"/>
        <v>19</v>
      </c>
      <c r="D19" s="130">
        <f t="shared" si="3"/>
        <v>19</v>
      </c>
      <c r="E19" s="130">
        <v>0</v>
      </c>
      <c r="F19" s="128">
        <f t="shared" si="5"/>
        <v>0</v>
      </c>
      <c r="G19" s="128">
        <v>0</v>
      </c>
      <c r="H19" s="128">
        <v>0</v>
      </c>
      <c r="I19" s="128">
        <f t="shared" si="6"/>
        <v>0</v>
      </c>
      <c r="J19" s="128">
        <v>0</v>
      </c>
      <c r="K19" s="128">
        <v>0</v>
      </c>
      <c r="L19" s="128">
        <f t="shared" si="7"/>
        <v>19</v>
      </c>
      <c r="M19" s="130">
        <f t="shared" si="8"/>
        <v>19</v>
      </c>
      <c r="N19" s="130">
        <f t="shared" si="9"/>
        <v>0</v>
      </c>
      <c r="O19" s="130">
        <v>19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28">
        <f>SUM(X19:Z19)</f>
        <v>154</v>
      </c>
      <c r="X19" s="128">
        <v>0</v>
      </c>
      <c r="Y19" s="130">
        <v>0</v>
      </c>
      <c r="Z19" s="128">
        <f t="shared" si="11"/>
        <v>154</v>
      </c>
      <c r="AA19" s="130">
        <v>154</v>
      </c>
      <c r="AB19" s="130">
        <v>0</v>
      </c>
      <c r="AC19" s="130">
        <v>0</v>
      </c>
      <c r="AD19" s="130">
        <v>0</v>
      </c>
      <c r="AE19" s="29" t="s">
        <v>39</v>
      </c>
    </row>
    <row r="20" spans="1:31" ht="16.5" customHeight="1">
      <c r="A20" s="102"/>
      <c r="B20" s="12" t="s">
        <v>40</v>
      </c>
      <c r="C20" s="247">
        <f t="shared" si="2"/>
        <v>15</v>
      </c>
      <c r="D20" s="130">
        <f t="shared" si="3"/>
        <v>15</v>
      </c>
      <c r="E20" s="130">
        <v>0</v>
      </c>
      <c r="F20" s="128">
        <f t="shared" si="5"/>
        <v>0</v>
      </c>
      <c r="G20" s="128">
        <v>0</v>
      </c>
      <c r="H20" s="128">
        <v>0</v>
      </c>
      <c r="I20" s="128">
        <f t="shared" si="6"/>
        <v>5</v>
      </c>
      <c r="J20" s="128">
        <v>5</v>
      </c>
      <c r="K20" s="128">
        <v>0</v>
      </c>
      <c r="L20" s="128">
        <f t="shared" si="7"/>
        <v>10</v>
      </c>
      <c r="M20" s="130">
        <f t="shared" si="8"/>
        <v>10</v>
      </c>
      <c r="N20" s="130">
        <f t="shared" si="9"/>
        <v>0</v>
      </c>
      <c r="O20" s="130">
        <v>9</v>
      </c>
      <c r="P20" s="130">
        <v>0</v>
      </c>
      <c r="Q20" s="130">
        <v>1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28">
        <f t="shared" si="10"/>
        <v>66</v>
      </c>
      <c r="X20" s="128">
        <v>0</v>
      </c>
      <c r="Y20" s="130">
        <v>12</v>
      </c>
      <c r="Z20" s="128">
        <f t="shared" si="11"/>
        <v>54</v>
      </c>
      <c r="AA20" s="130">
        <v>51</v>
      </c>
      <c r="AB20" s="130">
        <v>3</v>
      </c>
      <c r="AC20" s="130">
        <v>0</v>
      </c>
      <c r="AD20" s="130">
        <v>0</v>
      </c>
      <c r="AE20" s="31" t="s">
        <v>40</v>
      </c>
    </row>
    <row r="21" spans="1:31" ht="16.5" customHeight="1">
      <c r="A21" s="102"/>
      <c r="B21" s="12" t="s">
        <v>120</v>
      </c>
      <c r="C21" s="247">
        <f t="shared" si="2"/>
        <v>6</v>
      </c>
      <c r="D21" s="130">
        <f t="shared" si="3"/>
        <v>6</v>
      </c>
      <c r="E21" s="130">
        <v>0</v>
      </c>
      <c r="F21" s="128">
        <f t="shared" si="5"/>
        <v>0</v>
      </c>
      <c r="G21" s="128">
        <v>0</v>
      </c>
      <c r="H21" s="128">
        <v>0</v>
      </c>
      <c r="I21" s="128">
        <f t="shared" si="6"/>
        <v>0</v>
      </c>
      <c r="J21" s="128">
        <v>0</v>
      </c>
      <c r="K21" s="128">
        <v>0</v>
      </c>
      <c r="L21" s="128">
        <f t="shared" si="7"/>
        <v>6</v>
      </c>
      <c r="M21" s="130">
        <f t="shared" si="8"/>
        <v>6</v>
      </c>
      <c r="N21" s="130">
        <f t="shared" si="9"/>
        <v>0</v>
      </c>
      <c r="O21" s="130">
        <v>5</v>
      </c>
      <c r="P21" s="130">
        <v>0</v>
      </c>
      <c r="Q21" s="130">
        <v>1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28">
        <f t="shared" si="10"/>
        <v>34</v>
      </c>
      <c r="X21" s="128">
        <v>0</v>
      </c>
      <c r="Y21" s="130">
        <v>0</v>
      </c>
      <c r="Z21" s="128">
        <f t="shared" si="11"/>
        <v>34</v>
      </c>
      <c r="AA21" s="130">
        <v>29</v>
      </c>
      <c r="AB21" s="130">
        <v>5</v>
      </c>
      <c r="AC21" s="130">
        <v>0</v>
      </c>
      <c r="AD21" s="130">
        <v>0</v>
      </c>
      <c r="AE21" s="31" t="s">
        <v>119</v>
      </c>
    </row>
    <row r="22" spans="1:31" ht="16.5" customHeight="1">
      <c r="A22" s="102"/>
      <c r="B22" s="12" t="s">
        <v>6</v>
      </c>
      <c r="C22" s="247">
        <f t="shared" si="2"/>
        <v>11</v>
      </c>
      <c r="D22" s="130">
        <f t="shared" si="3"/>
        <v>11</v>
      </c>
      <c r="E22" s="130">
        <v>0</v>
      </c>
      <c r="F22" s="128">
        <f t="shared" si="5"/>
        <v>0</v>
      </c>
      <c r="G22" s="128">
        <v>0</v>
      </c>
      <c r="H22" s="128">
        <v>0</v>
      </c>
      <c r="I22" s="128">
        <f t="shared" si="6"/>
        <v>6</v>
      </c>
      <c r="J22" s="128">
        <v>6</v>
      </c>
      <c r="K22" s="128">
        <v>0</v>
      </c>
      <c r="L22" s="128">
        <f t="shared" si="7"/>
        <v>5</v>
      </c>
      <c r="M22" s="130">
        <f t="shared" si="8"/>
        <v>5</v>
      </c>
      <c r="N22" s="130">
        <f t="shared" si="9"/>
        <v>0</v>
      </c>
      <c r="O22" s="130">
        <v>4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1</v>
      </c>
      <c r="V22" s="130">
        <v>0</v>
      </c>
      <c r="W22" s="128">
        <f t="shared" si="10"/>
        <v>39</v>
      </c>
      <c r="X22" s="128">
        <v>0</v>
      </c>
      <c r="Y22" s="130">
        <v>19</v>
      </c>
      <c r="Z22" s="128">
        <f t="shared" si="11"/>
        <v>20</v>
      </c>
      <c r="AA22" s="130">
        <v>18</v>
      </c>
      <c r="AB22" s="130">
        <v>0</v>
      </c>
      <c r="AC22" s="130">
        <v>0</v>
      </c>
      <c r="AD22" s="130">
        <v>2</v>
      </c>
      <c r="AE22" s="31" t="s">
        <v>6</v>
      </c>
    </row>
    <row r="23" spans="1:31" ht="16.5" customHeight="1">
      <c r="A23" s="102"/>
      <c r="B23" s="12" t="s">
        <v>41</v>
      </c>
      <c r="C23" s="247">
        <f t="shared" si="2"/>
        <v>3</v>
      </c>
      <c r="D23" s="130">
        <f t="shared" si="3"/>
        <v>3</v>
      </c>
      <c r="E23" s="130">
        <v>0</v>
      </c>
      <c r="F23" s="128">
        <f t="shared" si="5"/>
        <v>0</v>
      </c>
      <c r="G23" s="128">
        <v>0</v>
      </c>
      <c r="H23" s="128">
        <v>0</v>
      </c>
      <c r="I23" s="128">
        <f t="shared" si="6"/>
        <v>2</v>
      </c>
      <c r="J23" s="128">
        <v>2</v>
      </c>
      <c r="K23" s="128">
        <v>0</v>
      </c>
      <c r="L23" s="128">
        <f t="shared" si="7"/>
        <v>1</v>
      </c>
      <c r="M23" s="130">
        <f t="shared" si="8"/>
        <v>1</v>
      </c>
      <c r="N23" s="130">
        <f t="shared" si="9"/>
        <v>0</v>
      </c>
      <c r="O23" s="130">
        <v>1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28">
        <f t="shared" si="10"/>
        <v>22</v>
      </c>
      <c r="X23" s="128">
        <v>0</v>
      </c>
      <c r="Y23" s="130">
        <v>10</v>
      </c>
      <c r="Z23" s="128">
        <f t="shared" si="11"/>
        <v>12</v>
      </c>
      <c r="AA23" s="130">
        <v>12</v>
      </c>
      <c r="AB23" s="130">
        <v>0</v>
      </c>
      <c r="AC23" s="130">
        <v>0</v>
      </c>
      <c r="AD23" s="130">
        <v>0</v>
      </c>
      <c r="AE23" s="31" t="s">
        <v>41</v>
      </c>
    </row>
    <row r="24" spans="1:31" ht="16.5" customHeight="1">
      <c r="A24" s="102"/>
      <c r="B24" s="12" t="s">
        <v>42</v>
      </c>
      <c r="C24" s="247">
        <f t="shared" si="2"/>
        <v>9</v>
      </c>
      <c r="D24" s="130">
        <f t="shared" si="3"/>
        <v>9</v>
      </c>
      <c r="E24" s="130">
        <v>0</v>
      </c>
      <c r="F24" s="128">
        <f t="shared" si="5"/>
        <v>0</v>
      </c>
      <c r="G24" s="128">
        <v>0</v>
      </c>
      <c r="H24" s="128">
        <v>0</v>
      </c>
      <c r="I24" s="128">
        <f t="shared" si="6"/>
        <v>4</v>
      </c>
      <c r="J24" s="128">
        <v>4</v>
      </c>
      <c r="K24" s="128">
        <v>0</v>
      </c>
      <c r="L24" s="128">
        <f t="shared" si="7"/>
        <v>5</v>
      </c>
      <c r="M24" s="130">
        <f t="shared" si="8"/>
        <v>5</v>
      </c>
      <c r="N24" s="130">
        <f t="shared" si="9"/>
        <v>0</v>
      </c>
      <c r="O24" s="130">
        <v>5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28">
        <f t="shared" si="10"/>
        <v>59</v>
      </c>
      <c r="X24" s="128">
        <v>0</v>
      </c>
      <c r="Y24" s="130">
        <v>5</v>
      </c>
      <c r="Z24" s="128">
        <f t="shared" si="11"/>
        <v>54</v>
      </c>
      <c r="AA24" s="130">
        <v>54</v>
      </c>
      <c r="AB24" s="130">
        <v>0</v>
      </c>
      <c r="AC24" s="130">
        <v>0</v>
      </c>
      <c r="AD24" s="130">
        <v>0</v>
      </c>
      <c r="AE24" s="31" t="s">
        <v>42</v>
      </c>
    </row>
    <row r="25" spans="1:31" ht="16.5" customHeight="1">
      <c r="A25" s="102"/>
      <c r="B25" s="12" t="s">
        <v>43</v>
      </c>
      <c r="C25" s="247">
        <f t="shared" si="2"/>
        <v>5</v>
      </c>
      <c r="D25" s="130">
        <f t="shared" si="3"/>
        <v>5</v>
      </c>
      <c r="E25" s="130">
        <v>0</v>
      </c>
      <c r="F25" s="128">
        <f t="shared" si="5"/>
        <v>0</v>
      </c>
      <c r="G25" s="128">
        <v>0</v>
      </c>
      <c r="H25" s="128">
        <v>0</v>
      </c>
      <c r="I25" s="128">
        <f t="shared" si="6"/>
        <v>2</v>
      </c>
      <c r="J25" s="128">
        <v>2</v>
      </c>
      <c r="K25" s="128">
        <v>0</v>
      </c>
      <c r="L25" s="128">
        <f t="shared" si="7"/>
        <v>3</v>
      </c>
      <c r="M25" s="130">
        <f t="shared" si="8"/>
        <v>3</v>
      </c>
      <c r="N25" s="130">
        <f t="shared" si="9"/>
        <v>0</v>
      </c>
      <c r="O25" s="130">
        <v>2</v>
      </c>
      <c r="P25" s="130">
        <v>0</v>
      </c>
      <c r="Q25" s="130">
        <v>1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28">
        <f t="shared" si="10"/>
        <v>17</v>
      </c>
      <c r="X25" s="128">
        <v>0</v>
      </c>
      <c r="Y25" s="130">
        <v>4</v>
      </c>
      <c r="Z25" s="128">
        <f t="shared" si="11"/>
        <v>13</v>
      </c>
      <c r="AA25" s="130">
        <v>7</v>
      </c>
      <c r="AB25" s="130">
        <v>6</v>
      </c>
      <c r="AC25" s="130">
        <v>0</v>
      </c>
      <c r="AD25" s="130">
        <v>0</v>
      </c>
      <c r="AE25" s="31" t="s">
        <v>43</v>
      </c>
    </row>
    <row r="26" spans="1:31" ht="16.5" customHeight="1">
      <c r="A26" s="102"/>
      <c r="B26" s="12" t="s">
        <v>7</v>
      </c>
      <c r="C26" s="247">
        <f t="shared" si="2"/>
        <v>8</v>
      </c>
      <c r="D26" s="130">
        <f t="shared" si="3"/>
        <v>8</v>
      </c>
      <c r="E26" s="130">
        <v>0</v>
      </c>
      <c r="F26" s="128">
        <f t="shared" si="5"/>
        <v>0</v>
      </c>
      <c r="G26" s="128">
        <v>0</v>
      </c>
      <c r="H26" s="128">
        <v>0</v>
      </c>
      <c r="I26" s="128">
        <f t="shared" si="6"/>
        <v>0</v>
      </c>
      <c r="J26" s="128">
        <v>0</v>
      </c>
      <c r="K26" s="128">
        <v>0</v>
      </c>
      <c r="L26" s="128">
        <f t="shared" si="7"/>
        <v>8</v>
      </c>
      <c r="M26" s="130">
        <f t="shared" si="8"/>
        <v>8</v>
      </c>
      <c r="N26" s="130">
        <f t="shared" si="9"/>
        <v>0</v>
      </c>
      <c r="O26" s="130">
        <v>7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1</v>
      </c>
      <c r="V26" s="130">
        <v>0</v>
      </c>
      <c r="W26" s="128">
        <f t="shared" si="10"/>
        <v>50</v>
      </c>
      <c r="X26" s="128">
        <v>0</v>
      </c>
      <c r="Y26" s="130">
        <v>0</v>
      </c>
      <c r="Z26" s="128">
        <f t="shared" si="11"/>
        <v>50</v>
      </c>
      <c r="AA26" s="130">
        <v>50</v>
      </c>
      <c r="AB26" s="130">
        <v>0</v>
      </c>
      <c r="AC26" s="130">
        <v>0</v>
      </c>
      <c r="AD26" s="130">
        <v>0</v>
      </c>
      <c r="AE26" s="31" t="s">
        <v>7</v>
      </c>
    </row>
    <row r="27" spans="1:31" ht="16.5" customHeight="1">
      <c r="A27" s="102"/>
      <c r="B27" s="12" t="s">
        <v>44</v>
      </c>
      <c r="C27" s="247">
        <f t="shared" si="2"/>
        <v>4</v>
      </c>
      <c r="D27" s="130">
        <f t="shared" si="3"/>
        <v>4</v>
      </c>
      <c r="E27" s="130">
        <v>0</v>
      </c>
      <c r="F27" s="128">
        <f t="shared" si="5"/>
        <v>0</v>
      </c>
      <c r="G27" s="128">
        <v>0</v>
      </c>
      <c r="H27" s="128">
        <v>0</v>
      </c>
      <c r="I27" s="128">
        <f t="shared" si="6"/>
        <v>0</v>
      </c>
      <c r="J27" s="128">
        <v>0</v>
      </c>
      <c r="K27" s="128">
        <v>0</v>
      </c>
      <c r="L27" s="128">
        <f t="shared" si="7"/>
        <v>4</v>
      </c>
      <c r="M27" s="130">
        <f t="shared" si="8"/>
        <v>4</v>
      </c>
      <c r="N27" s="130">
        <f t="shared" si="9"/>
        <v>0</v>
      </c>
      <c r="O27" s="130">
        <v>4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28">
        <f t="shared" si="10"/>
        <v>31</v>
      </c>
      <c r="X27" s="128">
        <v>0</v>
      </c>
      <c r="Y27" s="130">
        <v>0</v>
      </c>
      <c r="Z27" s="128">
        <f t="shared" si="11"/>
        <v>31</v>
      </c>
      <c r="AA27" s="130">
        <v>31</v>
      </c>
      <c r="AB27" s="130">
        <v>0</v>
      </c>
      <c r="AC27" s="130">
        <v>0</v>
      </c>
      <c r="AD27" s="130">
        <v>0</v>
      </c>
      <c r="AE27" s="31" t="s">
        <v>44</v>
      </c>
    </row>
    <row r="28" spans="1:31" ht="16.5" customHeight="1">
      <c r="A28" s="102"/>
      <c r="B28" s="12" t="s">
        <v>70</v>
      </c>
      <c r="C28" s="247">
        <f t="shared" si="2"/>
        <v>17</v>
      </c>
      <c r="D28" s="130">
        <f t="shared" si="3"/>
        <v>17</v>
      </c>
      <c r="E28" s="130">
        <v>0</v>
      </c>
      <c r="F28" s="128">
        <f t="shared" si="5"/>
        <v>0</v>
      </c>
      <c r="G28" s="128">
        <v>0</v>
      </c>
      <c r="H28" s="128">
        <v>0</v>
      </c>
      <c r="I28" s="128">
        <f t="shared" si="6"/>
        <v>14</v>
      </c>
      <c r="J28" s="128">
        <v>14</v>
      </c>
      <c r="K28" s="128">
        <v>0</v>
      </c>
      <c r="L28" s="128">
        <f t="shared" si="7"/>
        <v>3</v>
      </c>
      <c r="M28" s="130">
        <f t="shared" si="8"/>
        <v>3</v>
      </c>
      <c r="N28" s="130">
        <f t="shared" si="9"/>
        <v>0</v>
      </c>
      <c r="O28" s="130">
        <v>3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28">
        <f t="shared" si="10"/>
        <v>44</v>
      </c>
      <c r="X28" s="128">
        <v>0</v>
      </c>
      <c r="Y28" s="130">
        <v>34</v>
      </c>
      <c r="Z28" s="128">
        <f t="shared" si="11"/>
        <v>10</v>
      </c>
      <c r="AA28" s="130">
        <v>10</v>
      </c>
      <c r="AB28" s="130">
        <v>0</v>
      </c>
      <c r="AC28" s="130">
        <v>0</v>
      </c>
      <c r="AD28" s="130">
        <v>0</v>
      </c>
      <c r="AE28" s="31" t="s">
        <v>77</v>
      </c>
    </row>
    <row r="29" spans="1:31" ht="16.5" customHeight="1">
      <c r="A29" s="102"/>
      <c r="B29" s="12" t="s">
        <v>71</v>
      </c>
      <c r="C29" s="247">
        <f t="shared" si="2"/>
        <v>17</v>
      </c>
      <c r="D29" s="130">
        <f t="shared" si="3"/>
        <v>17</v>
      </c>
      <c r="E29" s="130">
        <v>0</v>
      </c>
      <c r="F29" s="128">
        <f t="shared" si="5"/>
        <v>0</v>
      </c>
      <c r="G29" s="128">
        <v>0</v>
      </c>
      <c r="H29" s="128">
        <v>0</v>
      </c>
      <c r="I29" s="128">
        <f t="shared" si="6"/>
        <v>15</v>
      </c>
      <c r="J29" s="128">
        <v>15</v>
      </c>
      <c r="K29" s="128">
        <v>0</v>
      </c>
      <c r="L29" s="128">
        <f t="shared" si="7"/>
        <v>2</v>
      </c>
      <c r="M29" s="130">
        <f t="shared" si="8"/>
        <v>2</v>
      </c>
      <c r="N29" s="130">
        <f t="shared" si="9"/>
        <v>0</v>
      </c>
      <c r="O29" s="130">
        <v>2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28">
        <f t="shared" si="10"/>
        <v>52</v>
      </c>
      <c r="X29" s="128">
        <v>0</v>
      </c>
      <c r="Y29" s="130">
        <v>40</v>
      </c>
      <c r="Z29" s="128">
        <f t="shared" si="11"/>
        <v>12</v>
      </c>
      <c r="AA29" s="130">
        <v>12</v>
      </c>
      <c r="AB29" s="130">
        <v>0</v>
      </c>
      <c r="AC29" s="130">
        <v>0</v>
      </c>
      <c r="AD29" s="130">
        <v>0</v>
      </c>
      <c r="AE29" s="31" t="s">
        <v>78</v>
      </c>
    </row>
    <row r="30" spans="1:31" ht="16.5" customHeight="1">
      <c r="A30" s="102"/>
      <c r="B30" s="12" t="s">
        <v>79</v>
      </c>
      <c r="C30" s="247">
        <f t="shared" si="2"/>
        <v>4</v>
      </c>
      <c r="D30" s="130">
        <f t="shared" si="3"/>
        <v>4</v>
      </c>
      <c r="E30" s="130">
        <v>0</v>
      </c>
      <c r="F30" s="128">
        <f t="shared" si="5"/>
        <v>0</v>
      </c>
      <c r="G30" s="128">
        <v>0</v>
      </c>
      <c r="H30" s="128">
        <v>0</v>
      </c>
      <c r="I30" s="128">
        <f t="shared" si="6"/>
        <v>1</v>
      </c>
      <c r="J30" s="128">
        <v>1</v>
      </c>
      <c r="K30" s="128">
        <v>0</v>
      </c>
      <c r="L30" s="128">
        <f t="shared" si="7"/>
        <v>3</v>
      </c>
      <c r="M30" s="130">
        <f t="shared" si="8"/>
        <v>3</v>
      </c>
      <c r="N30" s="130">
        <f t="shared" si="9"/>
        <v>0</v>
      </c>
      <c r="O30" s="130">
        <v>3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28">
        <f t="shared" si="10"/>
        <v>19</v>
      </c>
      <c r="X30" s="128">
        <v>0</v>
      </c>
      <c r="Y30" s="130">
        <v>4</v>
      </c>
      <c r="Z30" s="128">
        <f t="shared" si="11"/>
        <v>15</v>
      </c>
      <c r="AA30" s="130">
        <v>15</v>
      </c>
      <c r="AB30" s="130">
        <v>0</v>
      </c>
      <c r="AC30" s="130">
        <v>0</v>
      </c>
      <c r="AD30" s="130">
        <v>0</v>
      </c>
      <c r="AE30" s="31" t="s">
        <v>80</v>
      </c>
    </row>
    <row r="31" spans="1:31" ht="16.5" customHeight="1">
      <c r="A31" s="102"/>
      <c r="B31" s="12" t="s">
        <v>140</v>
      </c>
      <c r="C31" s="247">
        <f t="shared" si="2"/>
        <v>27</v>
      </c>
      <c r="D31" s="130">
        <f t="shared" si="3"/>
        <v>27</v>
      </c>
      <c r="E31" s="130">
        <v>0</v>
      </c>
      <c r="F31" s="128">
        <f t="shared" si="5"/>
        <v>0</v>
      </c>
      <c r="G31" s="128">
        <v>0</v>
      </c>
      <c r="H31" s="128">
        <v>0</v>
      </c>
      <c r="I31" s="128">
        <f t="shared" si="6"/>
        <v>19</v>
      </c>
      <c r="J31" s="128">
        <v>19</v>
      </c>
      <c r="K31" s="128">
        <v>0</v>
      </c>
      <c r="L31" s="128">
        <f t="shared" si="7"/>
        <v>8</v>
      </c>
      <c r="M31" s="130">
        <f t="shared" si="8"/>
        <v>8</v>
      </c>
      <c r="N31" s="130">
        <f t="shared" si="9"/>
        <v>0</v>
      </c>
      <c r="O31" s="130">
        <v>5</v>
      </c>
      <c r="P31" s="130">
        <v>0</v>
      </c>
      <c r="Q31" s="130">
        <v>1</v>
      </c>
      <c r="R31" s="130">
        <v>0</v>
      </c>
      <c r="S31" s="130">
        <v>0</v>
      </c>
      <c r="T31" s="130">
        <v>0</v>
      </c>
      <c r="U31" s="130">
        <v>2</v>
      </c>
      <c r="V31" s="130">
        <v>0</v>
      </c>
      <c r="W31" s="128">
        <f t="shared" si="10"/>
        <v>95</v>
      </c>
      <c r="X31" s="128">
        <v>0</v>
      </c>
      <c r="Y31" s="130">
        <v>46</v>
      </c>
      <c r="Z31" s="128">
        <f t="shared" si="11"/>
        <v>49</v>
      </c>
      <c r="AA31" s="130">
        <v>31</v>
      </c>
      <c r="AB31" s="130">
        <v>3</v>
      </c>
      <c r="AC31" s="130">
        <v>0</v>
      </c>
      <c r="AD31" s="130">
        <v>15</v>
      </c>
      <c r="AE31" s="31" t="s">
        <v>142</v>
      </c>
    </row>
    <row r="32" spans="1:33" s="249" customFormat="1" ht="16.5" customHeight="1">
      <c r="A32" s="340" t="s">
        <v>147</v>
      </c>
      <c r="B32" s="341"/>
      <c r="C32" s="250">
        <f t="shared" si="2"/>
        <v>3</v>
      </c>
      <c r="D32" s="255">
        <f t="shared" si="3"/>
        <v>3</v>
      </c>
      <c r="E32" s="255">
        <f aca="true" t="shared" si="12" ref="E32:AD32">SUM(E33:E34)</f>
        <v>0</v>
      </c>
      <c r="F32" s="255">
        <f t="shared" si="5"/>
        <v>0</v>
      </c>
      <c r="G32" s="255">
        <f t="shared" si="12"/>
        <v>0</v>
      </c>
      <c r="H32" s="255">
        <f t="shared" si="12"/>
        <v>0</v>
      </c>
      <c r="I32" s="251">
        <f t="shared" si="6"/>
        <v>3</v>
      </c>
      <c r="J32" s="255">
        <f t="shared" si="12"/>
        <v>3</v>
      </c>
      <c r="K32" s="255">
        <f t="shared" si="12"/>
        <v>0</v>
      </c>
      <c r="L32" s="251">
        <f t="shared" si="7"/>
        <v>0</v>
      </c>
      <c r="M32" s="130">
        <f t="shared" si="8"/>
        <v>0</v>
      </c>
      <c r="N32" s="130">
        <f t="shared" si="9"/>
        <v>0</v>
      </c>
      <c r="O32" s="255">
        <f t="shared" si="12"/>
        <v>0</v>
      </c>
      <c r="P32" s="255">
        <f t="shared" si="12"/>
        <v>0</v>
      </c>
      <c r="Q32" s="255">
        <f t="shared" si="12"/>
        <v>0</v>
      </c>
      <c r="R32" s="255">
        <f t="shared" si="12"/>
        <v>0</v>
      </c>
      <c r="S32" s="255">
        <f t="shared" si="12"/>
        <v>0</v>
      </c>
      <c r="T32" s="255">
        <f t="shared" si="12"/>
        <v>0</v>
      </c>
      <c r="U32" s="255">
        <f t="shared" si="12"/>
        <v>0</v>
      </c>
      <c r="V32" s="255">
        <f t="shared" si="12"/>
        <v>0</v>
      </c>
      <c r="W32" s="251">
        <f t="shared" si="10"/>
        <v>7</v>
      </c>
      <c r="X32" s="251">
        <f t="shared" si="12"/>
        <v>0</v>
      </c>
      <c r="Y32" s="251">
        <f t="shared" si="12"/>
        <v>7</v>
      </c>
      <c r="Z32" s="251">
        <f t="shared" si="11"/>
        <v>0</v>
      </c>
      <c r="AA32" s="251">
        <f t="shared" si="12"/>
        <v>0</v>
      </c>
      <c r="AB32" s="251">
        <f t="shared" si="12"/>
        <v>0</v>
      </c>
      <c r="AC32" s="251">
        <f t="shared" si="12"/>
        <v>0</v>
      </c>
      <c r="AD32" s="251">
        <f t="shared" si="12"/>
        <v>0</v>
      </c>
      <c r="AE32" s="324" t="s">
        <v>147</v>
      </c>
      <c r="AF32" s="323"/>
      <c r="AG32" s="252"/>
    </row>
    <row r="33" spans="1:31" ht="16.5" customHeight="1">
      <c r="A33" s="102"/>
      <c r="B33" s="12" t="s">
        <v>45</v>
      </c>
      <c r="C33" s="247">
        <f t="shared" si="2"/>
        <v>3</v>
      </c>
      <c r="D33" s="130">
        <f t="shared" si="3"/>
        <v>3</v>
      </c>
      <c r="E33" s="130">
        <v>0</v>
      </c>
      <c r="F33" s="128">
        <f t="shared" si="5"/>
        <v>0</v>
      </c>
      <c r="G33" s="128">
        <v>0</v>
      </c>
      <c r="H33" s="128">
        <v>0</v>
      </c>
      <c r="I33" s="128">
        <f t="shared" si="6"/>
        <v>3</v>
      </c>
      <c r="J33" s="128">
        <v>3</v>
      </c>
      <c r="K33" s="128">
        <v>0</v>
      </c>
      <c r="L33" s="128">
        <f t="shared" si="7"/>
        <v>0</v>
      </c>
      <c r="M33" s="130">
        <f t="shared" si="8"/>
        <v>0</v>
      </c>
      <c r="N33" s="130">
        <f t="shared" si="9"/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28">
        <f t="shared" si="10"/>
        <v>7</v>
      </c>
      <c r="X33" s="128">
        <v>0</v>
      </c>
      <c r="Y33" s="130">
        <v>7</v>
      </c>
      <c r="Z33" s="128">
        <f t="shared" si="11"/>
        <v>0</v>
      </c>
      <c r="AA33" s="130">
        <v>0</v>
      </c>
      <c r="AB33" s="130">
        <v>0</v>
      </c>
      <c r="AC33" s="130">
        <v>0</v>
      </c>
      <c r="AD33" s="130">
        <v>0</v>
      </c>
      <c r="AE33" s="31" t="s">
        <v>45</v>
      </c>
    </row>
    <row r="34" spans="1:31" ht="16.5" customHeight="1">
      <c r="A34" s="102"/>
      <c r="B34" s="12" t="s">
        <v>8</v>
      </c>
      <c r="C34" s="247">
        <f t="shared" si="2"/>
        <v>0</v>
      </c>
      <c r="D34" s="130">
        <f t="shared" si="3"/>
        <v>0</v>
      </c>
      <c r="E34" s="130">
        <v>0</v>
      </c>
      <c r="F34" s="128">
        <f t="shared" si="5"/>
        <v>0</v>
      </c>
      <c r="G34" s="128">
        <v>0</v>
      </c>
      <c r="H34" s="128">
        <v>0</v>
      </c>
      <c r="I34" s="128">
        <f t="shared" si="6"/>
        <v>0</v>
      </c>
      <c r="J34" s="128">
        <v>0</v>
      </c>
      <c r="K34" s="128">
        <v>0</v>
      </c>
      <c r="L34" s="128">
        <f t="shared" si="7"/>
        <v>0</v>
      </c>
      <c r="M34" s="130">
        <f t="shared" si="8"/>
        <v>0</v>
      </c>
      <c r="N34" s="130">
        <f t="shared" si="9"/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28">
        <f t="shared" si="10"/>
        <v>0</v>
      </c>
      <c r="X34" s="128">
        <v>0</v>
      </c>
      <c r="Y34" s="130">
        <v>0</v>
      </c>
      <c r="Z34" s="128">
        <f t="shared" si="11"/>
        <v>0</v>
      </c>
      <c r="AA34" s="130">
        <v>0</v>
      </c>
      <c r="AB34" s="130">
        <v>0</v>
      </c>
      <c r="AC34" s="130">
        <v>0</v>
      </c>
      <c r="AD34" s="130">
        <v>0</v>
      </c>
      <c r="AE34" s="31" t="s">
        <v>8</v>
      </c>
    </row>
    <row r="35" spans="1:33" s="249" customFormat="1" ht="16.5" customHeight="1">
      <c r="A35" s="326" t="s">
        <v>148</v>
      </c>
      <c r="B35" s="327"/>
      <c r="C35" s="250">
        <f t="shared" si="2"/>
        <v>10</v>
      </c>
      <c r="D35" s="255">
        <f t="shared" si="3"/>
        <v>10</v>
      </c>
      <c r="E35" s="255">
        <f aca="true" t="shared" si="13" ref="E35:AD35">SUM(E36:E39)</f>
        <v>0</v>
      </c>
      <c r="F35" s="255">
        <f t="shared" si="5"/>
        <v>0</v>
      </c>
      <c r="G35" s="255">
        <f t="shared" si="13"/>
        <v>0</v>
      </c>
      <c r="H35" s="255">
        <f t="shared" si="13"/>
        <v>0</v>
      </c>
      <c r="I35" s="251">
        <f t="shared" si="6"/>
        <v>5</v>
      </c>
      <c r="J35" s="255">
        <f t="shared" si="13"/>
        <v>5</v>
      </c>
      <c r="K35" s="255">
        <f t="shared" si="13"/>
        <v>0</v>
      </c>
      <c r="L35" s="251">
        <f t="shared" si="7"/>
        <v>5</v>
      </c>
      <c r="M35" s="130">
        <f t="shared" si="8"/>
        <v>5</v>
      </c>
      <c r="N35" s="130">
        <f t="shared" si="9"/>
        <v>0</v>
      </c>
      <c r="O35" s="255">
        <f t="shared" si="13"/>
        <v>5</v>
      </c>
      <c r="P35" s="255">
        <f t="shared" si="13"/>
        <v>0</v>
      </c>
      <c r="Q35" s="255">
        <f t="shared" si="13"/>
        <v>0</v>
      </c>
      <c r="R35" s="255">
        <f t="shared" si="13"/>
        <v>0</v>
      </c>
      <c r="S35" s="255">
        <f t="shared" si="13"/>
        <v>0</v>
      </c>
      <c r="T35" s="255">
        <f t="shared" si="13"/>
        <v>0</v>
      </c>
      <c r="U35" s="255">
        <f t="shared" si="13"/>
        <v>0</v>
      </c>
      <c r="V35" s="255">
        <f t="shared" si="13"/>
        <v>0</v>
      </c>
      <c r="W35" s="251">
        <f t="shared" si="10"/>
        <v>45</v>
      </c>
      <c r="X35" s="251">
        <f t="shared" si="13"/>
        <v>0</v>
      </c>
      <c r="Y35" s="251">
        <f t="shared" si="13"/>
        <v>19</v>
      </c>
      <c r="Z35" s="251">
        <f t="shared" si="11"/>
        <v>26</v>
      </c>
      <c r="AA35" s="251">
        <f t="shared" si="13"/>
        <v>26</v>
      </c>
      <c r="AB35" s="251">
        <f t="shared" si="13"/>
        <v>0</v>
      </c>
      <c r="AC35" s="251">
        <f t="shared" si="13"/>
        <v>0</v>
      </c>
      <c r="AD35" s="251">
        <f t="shared" si="13"/>
        <v>0</v>
      </c>
      <c r="AE35" s="324" t="s">
        <v>148</v>
      </c>
      <c r="AF35" s="323"/>
      <c r="AG35" s="252"/>
    </row>
    <row r="36" spans="1:31" ht="16.5" customHeight="1">
      <c r="A36" s="102"/>
      <c r="B36" s="12" t="s">
        <v>81</v>
      </c>
      <c r="C36" s="247">
        <f t="shared" si="2"/>
        <v>1</v>
      </c>
      <c r="D36" s="130">
        <f t="shared" si="3"/>
        <v>1</v>
      </c>
      <c r="E36" s="130">
        <v>0</v>
      </c>
      <c r="F36" s="128">
        <f t="shared" si="5"/>
        <v>0</v>
      </c>
      <c r="G36" s="128">
        <v>0</v>
      </c>
      <c r="H36" s="128">
        <v>0</v>
      </c>
      <c r="I36" s="128">
        <f t="shared" si="6"/>
        <v>0</v>
      </c>
      <c r="J36" s="128">
        <v>0</v>
      </c>
      <c r="K36" s="128">
        <v>0</v>
      </c>
      <c r="L36" s="128">
        <f t="shared" si="7"/>
        <v>1</v>
      </c>
      <c r="M36" s="130">
        <f t="shared" si="8"/>
        <v>1</v>
      </c>
      <c r="N36" s="130">
        <f t="shared" si="9"/>
        <v>0</v>
      </c>
      <c r="O36" s="130">
        <v>1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28">
        <f t="shared" si="10"/>
        <v>7</v>
      </c>
      <c r="X36" s="128">
        <v>0</v>
      </c>
      <c r="Y36" s="130">
        <v>0</v>
      </c>
      <c r="Z36" s="128">
        <f t="shared" si="11"/>
        <v>7</v>
      </c>
      <c r="AA36" s="130">
        <v>7</v>
      </c>
      <c r="AB36" s="130">
        <v>0</v>
      </c>
      <c r="AC36" s="130">
        <v>0</v>
      </c>
      <c r="AD36" s="130">
        <v>0</v>
      </c>
      <c r="AE36" s="31" t="s">
        <v>9</v>
      </c>
    </row>
    <row r="37" spans="1:31" ht="16.5" customHeight="1">
      <c r="A37" s="102"/>
      <c r="B37" s="12" t="s">
        <v>82</v>
      </c>
      <c r="C37" s="247">
        <f t="shared" si="2"/>
        <v>2</v>
      </c>
      <c r="D37" s="130">
        <f t="shared" si="3"/>
        <v>2</v>
      </c>
      <c r="E37" s="130">
        <v>0</v>
      </c>
      <c r="F37" s="128">
        <f t="shared" si="5"/>
        <v>0</v>
      </c>
      <c r="G37" s="128">
        <v>0</v>
      </c>
      <c r="H37" s="128">
        <v>0</v>
      </c>
      <c r="I37" s="128">
        <f t="shared" si="6"/>
        <v>2</v>
      </c>
      <c r="J37" s="128">
        <v>2</v>
      </c>
      <c r="K37" s="128">
        <v>0</v>
      </c>
      <c r="L37" s="128">
        <f t="shared" si="7"/>
        <v>0</v>
      </c>
      <c r="M37" s="130">
        <f t="shared" si="8"/>
        <v>0</v>
      </c>
      <c r="N37" s="130">
        <f t="shared" si="9"/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28">
        <f t="shared" si="10"/>
        <v>9</v>
      </c>
      <c r="X37" s="128">
        <v>0</v>
      </c>
      <c r="Y37" s="130">
        <v>9</v>
      </c>
      <c r="Z37" s="128">
        <f t="shared" si="11"/>
        <v>0</v>
      </c>
      <c r="AA37" s="130">
        <v>0</v>
      </c>
      <c r="AB37" s="130">
        <v>0</v>
      </c>
      <c r="AC37" s="130">
        <v>0</v>
      </c>
      <c r="AD37" s="130">
        <v>0</v>
      </c>
      <c r="AE37" s="31" t="s">
        <v>60</v>
      </c>
    </row>
    <row r="38" spans="1:31" ht="16.5" customHeight="1">
      <c r="A38" s="102"/>
      <c r="B38" s="12" t="s">
        <v>72</v>
      </c>
      <c r="C38" s="247">
        <f t="shared" si="2"/>
        <v>5</v>
      </c>
      <c r="D38" s="130">
        <f t="shared" si="3"/>
        <v>5</v>
      </c>
      <c r="E38" s="130">
        <v>0</v>
      </c>
      <c r="F38" s="128">
        <f t="shared" si="5"/>
        <v>0</v>
      </c>
      <c r="G38" s="128">
        <v>0</v>
      </c>
      <c r="H38" s="128">
        <v>0</v>
      </c>
      <c r="I38" s="128">
        <f t="shared" si="6"/>
        <v>1</v>
      </c>
      <c r="J38" s="128">
        <v>1</v>
      </c>
      <c r="K38" s="128">
        <v>0</v>
      </c>
      <c r="L38" s="128">
        <f t="shared" si="7"/>
        <v>4</v>
      </c>
      <c r="M38" s="130">
        <f t="shared" si="8"/>
        <v>4</v>
      </c>
      <c r="N38" s="130">
        <f t="shared" si="9"/>
        <v>0</v>
      </c>
      <c r="O38" s="130">
        <v>4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28">
        <f t="shared" si="10"/>
        <v>21</v>
      </c>
      <c r="X38" s="128">
        <v>0</v>
      </c>
      <c r="Y38" s="130">
        <v>2</v>
      </c>
      <c r="Z38" s="128">
        <f t="shared" si="11"/>
        <v>19</v>
      </c>
      <c r="AA38" s="130">
        <v>19</v>
      </c>
      <c r="AB38" s="130">
        <v>0</v>
      </c>
      <c r="AC38" s="130">
        <v>0</v>
      </c>
      <c r="AD38" s="130">
        <v>0</v>
      </c>
      <c r="AE38" s="31" t="s">
        <v>61</v>
      </c>
    </row>
    <row r="39" spans="1:31" ht="16.5" customHeight="1">
      <c r="A39" s="102"/>
      <c r="B39" s="12" t="s">
        <v>83</v>
      </c>
      <c r="C39" s="247">
        <f t="shared" si="2"/>
        <v>2</v>
      </c>
      <c r="D39" s="130">
        <f t="shared" si="3"/>
        <v>2</v>
      </c>
      <c r="E39" s="130">
        <v>0</v>
      </c>
      <c r="F39" s="128">
        <f t="shared" si="5"/>
        <v>0</v>
      </c>
      <c r="G39" s="128">
        <v>0</v>
      </c>
      <c r="H39" s="128">
        <v>0</v>
      </c>
      <c r="I39" s="128">
        <f t="shared" si="6"/>
        <v>2</v>
      </c>
      <c r="J39" s="128">
        <v>2</v>
      </c>
      <c r="K39" s="128">
        <v>0</v>
      </c>
      <c r="L39" s="128">
        <f t="shared" si="7"/>
        <v>0</v>
      </c>
      <c r="M39" s="130">
        <f t="shared" si="8"/>
        <v>0</v>
      </c>
      <c r="N39" s="130">
        <f t="shared" si="9"/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28">
        <f t="shared" si="10"/>
        <v>8</v>
      </c>
      <c r="X39" s="128">
        <v>0</v>
      </c>
      <c r="Y39" s="130">
        <v>8</v>
      </c>
      <c r="Z39" s="128">
        <f t="shared" si="11"/>
        <v>0</v>
      </c>
      <c r="AA39" s="130">
        <v>0</v>
      </c>
      <c r="AB39" s="130">
        <v>0</v>
      </c>
      <c r="AC39" s="130">
        <v>0</v>
      </c>
      <c r="AD39" s="130">
        <v>0</v>
      </c>
      <c r="AE39" s="31" t="s">
        <v>62</v>
      </c>
    </row>
    <row r="40" spans="1:33" s="249" customFormat="1" ht="16.5" customHeight="1">
      <c r="A40" s="326" t="s">
        <v>149</v>
      </c>
      <c r="B40" s="328"/>
      <c r="C40" s="250">
        <f t="shared" si="2"/>
        <v>0</v>
      </c>
      <c r="D40" s="255">
        <f t="shared" si="3"/>
        <v>0</v>
      </c>
      <c r="E40" s="255">
        <f aca="true" t="shared" si="14" ref="E40:AD40">E41</f>
        <v>0</v>
      </c>
      <c r="F40" s="255">
        <f t="shared" si="5"/>
        <v>0</v>
      </c>
      <c r="G40" s="255">
        <f t="shared" si="14"/>
        <v>0</v>
      </c>
      <c r="H40" s="255">
        <f t="shared" si="14"/>
        <v>0</v>
      </c>
      <c r="I40" s="251">
        <f t="shared" si="6"/>
        <v>0</v>
      </c>
      <c r="J40" s="255">
        <f t="shared" si="14"/>
        <v>0</v>
      </c>
      <c r="K40" s="255">
        <f t="shared" si="14"/>
        <v>0</v>
      </c>
      <c r="L40" s="251">
        <f t="shared" si="7"/>
        <v>0</v>
      </c>
      <c r="M40" s="130">
        <f t="shared" si="8"/>
        <v>0</v>
      </c>
      <c r="N40" s="130">
        <f t="shared" si="9"/>
        <v>0</v>
      </c>
      <c r="O40" s="255">
        <f t="shared" si="14"/>
        <v>0</v>
      </c>
      <c r="P40" s="255">
        <f t="shared" si="14"/>
        <v>0</v>
      </c>
      <c r="Q40" s="255">
        <f t="shared" si="14"/>
        <v>0</v>
      </c>
      <c r="R40" s="255">
        <f t="shared" si="14"/>
        <v>0</v>
      </c>
      <c r="S40" s="255">
        <f t="shared" si="14"/>
        <v>0</v>
      </c>
      <c r="T40" s="255">
        <f t="shared" si="14"/>
        <v>0</v>
      </c>
      <c r="U40" s="255">
        <f t="shared" si="14"/>
        <v>0</v>
      </c>
      <c r="V40" s="255">
        <f t="shared" si="14"/>
        <v>0</v>
      </c>
      <c r="W40" s="251">
        <f t="shared" si="10"/>
        <v>0</v>
      </c>
      <c r="X40" s="251">
        <f t="shared" si="14"/>
        <v>0</v>
      </c>
      <c r="Y40" s="251">
        <f t="shared" si="14"/>
        <v>0</v>
      </c>
      <c r="Z40" s="251">
        <f t="shared" si="11"/>
        <v>0</v>
      </c>
      <c r="AA40" s="251">
        <f t="shared" si="14"/>
        <v>0</v>
      </c>
      <c r="AB40" s="251">
        <f t="shared" si="14"/>
        <v>0</v>
      </c>
      <c r="AC40" s="251">
        <f t="shared" si="14"/>
        <v>0</v>
      </c>
      <c r="AD40" s="251">
        <f t="shared" si="14"/>
        <v>0</v>
      </c>
      <c r="AE40" s="322" t="s">
        <v>58</v>
      </c>
      <c r="AF40" s="323"/>
      <c r="AG40" s="252"/>
    </row>
    <row r="41" spans="1:31" ht="16.5" customHeight="1">
      <c r="A41" s="102"/>
      <c r="B41" s="12" t="s">
        <v>46</v>
      </c>
      <c r="C41" s="247">
        <f t="shared" si="2"/>
        <v>0</v>
      </c>
      <c r="D41" s="130">
        <f t="shared" si="3"/>
        <v>0</v>
      </c>
      <c r="E41" s="130">
        <v>0</v>
      </c>
      <c r="F41" s="128">
        <f t="shared" si="5"/>
        <v>0</v>
      </c>
      <c r="G41" s="128">
        <v>0</v>
      </c>
      <c r="H41" s="128">
        <v>0</v>
      </c>
      <c r="I41" s="128">
        <f t="shared" si="6"/>
        <v>0</v>
      </c>
      <c r="J41" s="128">
        <v>0</v>
      </c>
      <c r="K41" s="128">
        <v>0</v>
      </c>
      <c r="L41" s="128">
        <f t="shared" si="7"/>
        <v>0</v>
      </c>
      <c r="M41" s="130">
        <f t="shared" si="8"/>
        <v>0</v>
      </c>
      <c r="N41" s="130">
        <f t="shared" si="9"/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28">
        <f t="shared" si="10"/>
        <v>0</v>
      </c>
      <c r="X41" s="128">
        <v>0</v>
      </c>
      <c r="Y41" s="130">
        <v>0</v>
      </c>
      <c r="Z41" s="128">
        <f t="shared" si="11"/>
        <v>0</v>
      </c>
      <c r="AA41" s="130">
        <v>0</v>
      </c>
      <c r="AB41" s="130">
        <v>0</v>
      </c>
      <c r="AC41" s="130">
        <v>0</v>
      </c>
      <c r="AD41" s="130">
        <v>0</v>
      </c>
      <c r="AE41" s="31" t="s">
        <v>46</v>
      </c>
    </row>
    <row r="42" spans="1:33" s="249" customFormat="1" ht="16.5" customHeight="1">
      <c r="A42" s="326" t="s">
        <v>150</v>
      </c>
      <c r="B42" s="328"/>
      <c r="C42" s="250">
        <f t="shared" si="2"/>
        <v>4</v>
      </c>
      <c r="D42" s="255">
        <f t="shared" si="3"/>
        <v>4</v>
      </c>
      <c r="E42" s="255">
        <f aca="true" t="shared" si="15" ref="E42:AD42">SUM(E43:E44)</f>
        <v>0</v>
      </c>
      <c r="F42" s="255">
        <f t="shared" si="5"/>
        <v>0</v>
      </c>
      <c r="G42" s="255">
        <f t="shared" si="15"/>
        <v>0</v>
      </c>
      <c r="H42" s="255">
        <f t="shared" si="15"/>
        <v>0</v>
      </c>
      <c r="I42" s="251">
        <f t="shared" si="6"/>
        <v>0</v>
      </c>
      <c r="J42" s="255">
        <f t="shared" si="15"/>
        <v>0</v>
      </c>
      <c r="K42" s="255">
        <f t="shared" si="15"/>
        <v>0</v>
      </c>
      <c r="L42" s="251">
        <f t="shared" si="7"/>
        <v>4</v>
      </c>
      <c r="M42" s="130">
        <f t="shared" si="8"/>
        <v>4</v>
      </c>
      <c r="N42" s="130">
        <f t="shared" si="9"/>
        <v>0</v>
      </c>
      <c r="O42" s="255">
        <f t="shared" si="15"/>
        <v>2</v>
      </c>
      <c r="P42" s="255">
        <f t="shared" si="15"/>
        <v>0</v>
      </c>
      <c r="Q42" s="255">
        <f t="shared" si="15"/>
        <v>1</v>
      </c>
      <c r="R42" s="255">
        <f t="shared" si="15"/>
        <v>0</v>
      </c>
      <c r="S42" s="255">
        <f t="shared" si="15"/>
        <v>0</v>
      </c>
      <c r="T42" s="255">
        <f t="shared" si="15"/>
        <v>0</v>
      </c>
      <c r="U42" s="255">
        <f t="shared" si="15"/>
        <v>1</v>
      </c>
      <c r="V42" s="255">
        <f t="shared" si="15"/>
        <v>0</v>
      </c>
      <c r="W42" s="251">
        <f t="shared" si="10"/>
        <v>16</v>
      </c>
      <c r="X42" s="251">
        <f t="shared" si="15"/>
        <v>0</v>
      </c>
      <c r="Y42" s="251">
        <f t="shared" si="15"/>
        <v>0</v>
      </c>
      <c r="Z42" s="251">
        <f t="shared" si="11"/>
        <v>16</v>
      </c>
      <c r="AA42" s="251">
        <f t="shared" si="15"/>
        <v>9</v>
      </c>
      <c r="AB42" s="251">
        <f t="shared" si="15"/>
        <v>2</v>
      </c>
      <c r="AC42" s="251">
        <f t="shared" si="15"/>
        <v>0</v>
      </c>
      <c r="AD42" s="251">
        <f t="shared" si="15"/>
        <v>5</v>
      </c>
      <c r="AE42" s="324" t="s">
        <v>150</v>
      </c>
      <c r="AF42" s="325"/>
      <c r="AG42" s="252"/>
    </row>
    <row r="43" spans="1:31" ht="16.5" customHeight="1">
      <c r="A43" s="102"/>
      <c r="B43" s="12" t="s">
        <v>47</v>
      </c>
      <c r="C43" s="247">
        <f t="shared" si="2"/>
        <v>2</v>
      </c>
      <c r="D43" s="130">
        <f t="shared" si="3"/>
        <v>2</v>
      </c>
      <c r="E43" s="130">
        <v>0</v>
      </c>
      <c r="F43" s="128">
        <f t="shared" si="5"/>
        <v>0</v>
      </c>
      <c r="G43" s="128">
        <v>0</v>
      </c>
      <c r="H43" s="128">
        <v>0</v>
      </c>
      <c r="I43" s="128">
        <f t="shared" si="6"/>
        <v>0</v>
      </c>
      <c r="J43" s="128">
        <v>0</v>
      </c>
      <c r="K43" s="128">
        <v>0</v>
      </c>
      <c r="L43" s="128">
        <f t="shared" si="7"/>
        <v>2</v>
      </c>
      <c r="M43" s="130">
        <f t="shared" si="8"/>
        <v>2</v>
      </c>
      <c r="N43" s="130">
        <f t="shared" si="9"/>
        <v>0</v>
      </c>
      <c r="O43" s="130">
        <v>0</v>
      </c>
      <c r="P43" s="130">
        <v>0</v>
      </c>
      <c r="Q43" s="130">
        <v>1</v>
      </c>
      <c r="R43" s="130">
        <v>0</v>
      </c>
      <c r="S43" s="130">
        <v>0</v>
      </c>
      <c r="T43" s="130">
        <v>0</v>
      </c>
      <c r="U43" s="130">
        <v>1</v>
      </c>
      <c r="V43" s="130">
        <v>0</v>
      </c>
      <c r="W43" s="128">
        <f t="shared" si="10"/>
        <v>7</v>
      </c>
      <c r="X43" s="128">
        <v>0</v>
      </c>
      <c r="Y43" s="130">
        <v>0</v>
      </c>
      <c r="Z43" s="128">
        <f t="shared" si="11"/>
        <v>7</v>
      </c>
      <c r="AA43" s="130">
        <v>0</v>
      </c>
      <c r="AB43" s="130">
        <v>2</v>
      </c>
      <c r="AC43" s="130">
        <v>0</v>
      </c>
      <c r="AD43" s="130">
        <v>5</v>
      </c>
      <c r="AE43" s="31" t="s">
        <v>47</v>
      </c>
    </row>
    <row r="44" spans="1:31" ht="16.5" customHeight="1">
      <c r="A44" s="102"/>
      <c r="B44" s="12" t="s">
        <v>48</v>
      </c>
      <c r="C44" s="247">
        <f t="shared" si="2"/>
        <v>2</v>
      </c>
      <c r="D44" s="130">
        <f t="shared" si="3"/>
        <v>2</v>
      </c>
      <c r="E44" s="130">
        <v>0</v>
      </c>
      <c r="F44" s="128">
        <f t="shared" si="5"/>
        <v>0</v>
      </c>
      <c r="G44" s="128">
        <v>0</v>
      </c>
      <c r="H44" s="128">
        <v>0</v>
      </c>
      <c r="I44" s="128">
        <f t="shared" si="6"/>
        <v>0</v>
      </c>
      <c r="J44" s="128">
        <v>0</v>
      </c>
      <c r="K44" s="128">
        <v>0</v>
      </c>
      <c r="L44" s="128">
        <f t="shared" si="7"/>
        <v>2</v>
      </c>
      <c r="M44" s="130">
        <f t="shared" si="8"/>
        <v>2</v>
      </c>
      <c r="N44" s="130">
        <f t="shared" si="9"/>
        <v>0</v>
      </c>
      <c r="O44" s="130">
        <v>2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28">
        <f t="shared" si="10"/>
        <v>9</v>
      </c>
      <c r="X44" s="128">
        <v>0</v>
      </c>
      <c r="Y44" s="130">
        <v>0</v>
      </c>
      <c r="Z44" s="128">
        <f t="shared" si="11"/>
        <v>9</v>
      </c>
      <c r="AA44" s="130">
        <v>9</v>
      </c>
      <c r="AB44" s="130">
        <v>0</v>
      </c>
      <c r="AC44" s="130">
        <v>0</v>
      </c>
      <c r="AD44" s="130">
        <v>0</v>
      </c>
      <c r="AE44" s="31" t="s">
        <v>48</v>
      </c>
    </row>
    <row r="45" spans="1:33" s="249" customFormat="1" ht="16.5" customHeight="1">
      <c r="A45" s="326" t="s">
        <v>151</v>
      </c>
      <c r="B45" s="328"/>
      <c r="C45" s="250">
        <f t="shared" si="2"/>
        <v>12</v>
      </c>
      <c r="D45" s="255">
        <f t="shared" si="3"/>
        <v>12</v>
      </c>
      <c r="E45" s="255">
        <f aca="true" t="shared" si="16" ref="E45:AD45">SUM(E46:E48)</f>
        <v>0</v>
      </c>
      <c r="F45" s="255">
        <f t="shared" si="5"/>
        <v>0</v>
      </c>
      <c r="G45" s="255">
        <f t="shared" si="16"/>
        <v>0</v>
      </c>
      <c r="H45" s="255">
        <f t="shared" si="16"/>
        <v>0</v>
      </c>
      <c r="I45" s="251">
        <f t="shared" si="6"/>
        <v>3</v>
      </c>
      <c r="J45" s="255">
        <f t="shared" si="16"/>
        <v>3</v>
      </c>
      <c r="K45" s="255">
        <f t="shared" si="16"/>
        <v>0</v>
      </c>
      <c r="L45" s="251">
        <f t="shared" si="7"/>
        <v>9</v>
      </c>
      <c r="M45" s="130">
        <f t="shared" si="8"/>
        <v>9</v>
      </c>
      <c r="N45" s="130">
        <f t="shared" si="9"/>
        <v>0</v>
      </c>
      <c r="O45" s="255">
        <f t="shared" si="16"/>
        <v>8</v>
      </c>
      <c r="P45" s="255">
        <f t="shared" si="16"/>
        <v>0</v>
      </c>
      <c r="Q45" s="255">
        <f t="shared" si="16"/>
        <v>0</v>
      </c>
      <c r="R45" s="255">
        <f t="shared" si="16"/>
        <v>0</v>
      </c>
      <c r="S45" s="255">
        <f t="shared" si="16"/>
        <v>0</v>
      </c>
      <c r="T45" s="255">
        <f t="shared" si="16"/>
        <v>0</v>
      </c>
      <c r="U45" s="255">
        <f t="shared" si="16"/>
        <v>1</v>
      </c>
      <c r="V45" s="255">
        <f t="shared" si="16"/>
        <v>0</v>
      </c>
      <c r="W45" s="251">
        <f t="shared" si="10"/>
        <v>51</v>
      </c>
      <c r="X45" s="251">
        <f t="shared" si="16"/>
        <v>0</v>
      </c>
      <c r="Y45" s="251">
        <f t="shared" si="16"/>
        <v>6</v>
      </c>
      <c r="Z45" s="251">
        <f t="shared" si="11"/>
        <v>45</v>
      </c>
      <c r="AA45" s="251">
        <f t="shared" si="16"/>
        <v>43</v>
      </c>
      <c r="AB45" s="251">
        <f t="shared" si="16"/>
        <v>0</v>
      </c>
      <c r="AC45" s="251">
        <f t="shared" si="16"/>
        <v>0</v>
      </c>
      <c r="AD45" s="251">
        <f t="shared" si="16"/>
        <v>2</v>
      </c>
      <c r="AE45" s="324" t="s">
        <v>151</v>
      </c>
      <c r="AF45" s="325"/>
      <c r="AG45" s="252"/>
    </row>
    <row r="46" spans="1:31" ht="16.5" customHeight="1">
      <c r="A46" s="102"/>
      <c r="B46" s="12" t="s">
        <v>49</v>
      </c>
      <c r="C46" s="247">
        <f t="shared" si="2"/>
        <v>3</v>
      </c>
      <c r="D46" s="130">
        <f t="shared" si="3"/>
        <v>3</v>
      </c>
      <c r="E46" s="130">
        <v>0</v>
      </c>
      <c r="F46" s="128">
        <f t="shared" si="5"/>
        <v>0</v>
      </c>
      <c r="G46" s="128">
        <v>0</v>
      </c>
      <c r="H46" s="128">
        <v>0</v>
      </c>
      <c r="I46" s="128">
        <f t="shared" si="6"/>
        <v>3</v>
      </c>
      <c r="J46" s="128">
        <v>3</v>
      </c>
      <c r="K46" s="128">
        <v>0</v>
      </c>
      <c r="L46" s="128">
        <f t="shared" si="7"/>
        <v>0</v>
      </c>
      <c r="M46" s="130">
        <f t="shared" si="8"/>
        <v>0</v>
      </c>
      <c r="N46" s="130">
        <f t="shared" si="9"/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28">
        <f t="shared" si="10"/>
        <v>6</v>
      </c>
      <c r="X46" s="128">
        <v>0</v>
      </c>
      <c r="Y46" s="130">
        <v>6</v>
      </c>
      <c r="Z46" s="128">
        <f t="shared" si="11"/>
        <v>0</v>
      </c>
      <c r="AA46" s="130">
        <v>0</v>
      </c>
      <c r="AB46" s="130">
        <v>0</v>
      </c>
      <c r="AC46" s="130">
        <v>0</v>
      </c>
      <c r="AD46" s="130">
        <v>0</v>
      </c>
      <c r="AE46" s="31" t="s">
        <v>49</v>
      </c>
    </row>
    <row r="47" spans="1:31" ht="16.5" customHeight="1">
      <c r="A47" s="102"/>
      <c r="B47" s="12" t="s">
        <v>10</v>
      </c>
      <c r="C47" s="247">
        <f t="shared" si="2"/>
        <v>5</v>
      </c>
      <c r="D47" s="130">
        <f t="shared" si="3"/>
        <v>5</v>
      </c>
      <c r="E47" s="130">
        <v>0</v>
      </c>
      <c r="F47" s="128">
        <f t="shared" si="5"/>
        <v>0</v>
      </c>
      <c r="G47" s="128">
        <v>0</v>
      </c>
      <c r="H47" s="128">
        <v>0</v>
      </c>
      <c r="I47" s="128">
        <f t="shared" si="6"/>
        <v>0</v>
      </c>
      <c r="J47" s="128">
        <v>0</v>
      </c>
      <c r="K47" s="128">
        <v>0</v>
      </c>
      <c r="L47" s="128">
        <f t="shared" si="7"/>
        <v>5</v>
      </c>
      <c r="M47" s="130">
        <f t="shared" si="8"/>
        <v>5</v>
      </c>
      <c r="N47" s="130">
        <f t="shared" si="9"/>
        <v>0</v>
      </c>
      <c r="O47" s="130">
        <v>4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1</v>
      </c>
      <c r="V47" s="130">
        <v>0</v>
      </c>
      <c r="W47" s="128">
        <f t="shared" si="10"/>
        <v>14</v>
      </c>
      <c r="X47" s="128">
        <v>0</v>
      </c>
      <c r="Y47" s="130">
        <v>0</v>
      </c>
      <c r="Z47" s="128">
        <f t="shared" si="11"/>
        <v>14</v>
      </c>
      <c r="AA47" s="130">
        <v>12</v>
      </c>
      <c r="AB47" s="130">
        <v>0</v>
      </c>
      <c r="AC47" s="130">
        <v>0</v>
      </c>
      <c r="AD47" s="130">
        <v>2</v>
      </c>
      <c r="AE47" s="31" t="s">
        <v>10</v>
      </c>
    </row>
    <row r="48" spans="1:31" ht="16.5" customHeight="1">
      <c r="A48" s="102"/>
      <c r="B48" s="12" t="s">
        <v>50</v>
      </c>
      <c r="C48" s="247">
        <f t="shared" si="2"/>
        <v>4</v>
      </c>
      <c r="D48" s="130">
        <f t="shared" si="3"/>
        <v>4</v>
      </c>
      <c r="E48" s="130">
        <v>0</v>
      </c>
      <c r="F48" s="128">
        <f t="shared" si="5"/>
        <v>0</v>
      </c>
      <c r="G48" s="128">
        <v>0</v>
      </c>
      <c r="H48" s="128">
        <v>0</v>
      </c>
      <c r="I48" s="128">
        <f t="shared" si="6"/>
        <v>0</v>
      </c>
      <c r="J48" s="128">
        <v>0</v>
      </c>
      <c r="K48" s="128">
        <v>0</v>
      </c>
      <c r="L48" s="128">
        <f t="shared" si="7"/>
        <v>4</v>
      </c>
      <c r="M48" s="130">
        <f t="shared" si="8"/>
        <v>4</v>
      </c>
      <c r="N48" s="130">
        <f t="shared" si="9"/>
        <v>0</v>
      </c>
      <c r="O48" s="130">
        <v>4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28">
        <f t="shared" si="10"/>
        <v>31</v>
      </c>
      <c r="X48" s="128">
        <v>0</v>
      </c>
      <c r="Y48" s="130">
        <v>0</v>
      </c>
      <c r="Z48" s="128">
        <f t="shared" si="11"/>
        <v>31</v>
      </c>
      <c r="AA48" s="130">
        <v>31</v>
      </c>
      <c r="AB48" s="130">
        <v>0</v>
      </c>
      <c r="AC48" s="130">
        <v>0</v>
      </c>
      <c r="AD48" s="130">
        <v>0</v>
      </c>
      <c r="AE48" s="31" t="s">
        <v>50</v>
      </c>
    </row>
    <row r="49" spans="1:33" s="249" customFormat="1" ht="16.5" customHeight="1">
      <c r="A49" s="326" t="s">
        <v>152</v>
      </c>
      <c r="B49" s="328"/>
      <c r="C49" s="250">
        <f t="shared" si="2"/>
        <v>9</v>
      </c>
      <c r="D49" s="255">
        <f t="shared" si="3"/>
        <v>9</v>
      </c>
      <c r="E49" s="255">
        <f aca="true" t="shared" si="17" ref="E49:AD49">SUM(E50:E53)</f>
        <v>0</v>
      </c>
      <c r="F49" s="255">
        <f t="shared" si="5"/>
        <v>0</v>
      </c>
      <c r="G49" s="255">
        <f t="shared" si="17"/>
        <v>0</v>
      </c>
      <c r="H49" s="255">
        <f t="shared" si="17"/>
        <v>0</v>
      </c>
      <c r="I49" s="251">
        <f t="shared" si="6"/>
        <v>3</v>
      </c>
      <c r="J49" s="255">
        <f t="shared" si="17"/>
        <v>3</v>
      </c>
      <c r="K49" s="255">
        <f t="shared" si="17"/>
        <v>0</v>
      </c>
      <c r="L49" s="251">
        <f t="shared" si="7"/>
        <v>6</v>
      </c>
      <c r="M49" s="130">
        <f t="shared" si="8"/>
        <v>6</v>
      </c>
      <c r="N49" s="130">
        <f t="shared" si="9"/>
        <v>0</v>
      </c>
      <c r="O49" s="255">
        <f t="shared" si="17"/>
        <v>5</v>
      </c>
      <c r="P49" s="255">
        <f t="shared" si="17"/>
        <v>0</v>
      </c>
      <c r="Q49" s="255">
        <f t="shared" si="17"/>
        <v>0</v>
      </c>
      <c r="R49" s="255">
        <f t="shared" si="17"/>
        <v>0</v>
      </c>
      <c r="S49" s="255">
        <f t="shared" si="17"/>
        <v>1</v>
      </c>
      <c r="T49" s="255">
        <f t="shared" si="17"/>
        <v>0</v>
      </c>
      <c r="U49" s="255">
        <f t="shared" si="17"/>
        <v>0</v>
      </c>
      <c r="V49" s="255">
        <f t="shared" si="17"/>
        <v>0</v>
      </c>
      <c r="W49" s="251">
        <f t="shared" si="10"/>
        <v>68</v>
      </c>
      <c r="X49" s="251">
        <f t="shared" si="17"/>
        <v>0</v>
      </c>
      <c r="Y49" s="251">
        <f t="shared" si="17"/>
        <v>10</v>
      </c>
      <c r="Z49" s="251">
        <f t="shared" si="11"/>
        <v>58</v>
      </c>
      <c r="AA49" s="251">
        <f t="shared" si="17"/>
        <v>55</v>
      </c>
      <c r="AB49" s="251">
        <f t="shared" si="17"/>
        <v>0</v>
      </c>
      <c r="AC49" s="251">
        <f t="shared" si="17"/>
        <v>3</v>
      </c>
      <c r="AD49" s="251">
        <f t="shared" si="17"/>
        <v>0</v>
      </c>
      <c r="AE49" s="324" t="s">
        <v>152</v>
      </c>
      <c r="AF49" s="325"/>
      <c r="AG49" s="252"/>
    </row>
    <row r="50" spans="1:31" ht="16.5" customHeight="1">
      <c r="A50" s="102"/>
      <c r="B50" s="12" t="s">
        <v>51</v>
      </c>
      <c r="C50" s="247">
        <f t="shared" si="2"/>
        <v>2</v>
      </c>
      <c r="D50" s="130">
        <f t="shared" si="3"/>
        <v>2</v>
      </c>
      <c r="E50" s="130">
        <v>0</v>
      </c>
      <c r="F50" s="128">
        <f t="shared" si="5"/>
        <v>0</v>
      </c>
      <c r="G50" s="128">
        <v>0</v>
      </c>
      <c r="H50" s="128">
        <v>0</v>
      </c>
      <c r="I50" s="128">
        <f t="shared" si="6"/>
        <v>0</v>
      </c>
      <c r="J50" s="128">
        <v>0</v>
      </c>
      <c r="K50" s="128">
        <v>0</v>
      </c>
      <c r="L50" s="128">
        <f t="shared" si="7"/>
        <v>2</v>
      </c>
      <c r="M50" s="130">
        <f t="shared" si="8"/>
        <v>2</v>
      </c>
      <c r="N50" s="130">
        <f t="shared" si="9"/>
        <v>0</v>
      </c>
      <c r="O50" s="130">
        <v>2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28">
        <f t="shared" si="10"/>
        <v>23</v>
      </c>
      <c r="X50" s="128">
        <v>0</v>
      </c>
      <c r="Y50" s="130">
        <v>0</v>
      </c>
      <c r="Z50" s="128">
        <f t="shared" si="11"/>
        <v>23</v>
      </c>
      <c r="AA50" s="130">
        <v>23</v>
      </c>
      <c r="AB50" s="130">
        <v>0</v>
      </c>
      <c r="AC50" s="130">
        <v>0</v>
      </c>
      <c r="AD50" s="130">
        <v>0</v>
      </c>
      <c r="AE50" s="31" t="s">
        <v>51</v>
      </c>
    </row>
    <row r="51" spans="1:31" ht="16.5" customHeight="1">
      <c r="A51" s="102"/>
      <c r="B51" s="12" t="s">
        <v>52</v>
      </c>
      <c r="C51" s="247">
        <f t="shared" si="2"/>
        <v>1</v>
      </c>
      <c r="D51" s="130">
        <f t="shared" si="3"/>
        <v>1</v>
      </c>
      <c r="E51" s="130">
        <v>0</v>
      </c>
      <c r="F51" s="128">
        <f t="shared" si="5"/>
        <v>0</v>
      </c>
      <c r="G51" s="128">
        <v>0</v>
      </c>
      <c r="H51" s="128">
        <v>0</v>
      </c>
      <c r="I51" s="128">
        <f t="shared" si="6"/>
        <v>1</v>
      </c>
      <c r="J51" s="128">
        <v>1</v>
      </c>
      <c r="K51" s="128">
        <v>0</v>
      </c>
      <c r="L51" s="128">
        <f t="shared" si="7"/>
        <v>0</v>
      </c>
      <c r="M51" s="130">
        <f t="shared" si="8"/>
        <v>0</v>
      </c>
      <c r="N51" s="130">
        <f t="shared" si="9"/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28">
        <f t="shared" si="10"/>
        <v>4</v>
      </c>
      <c r="X51" s="128">
        <v>0</v>
      </c>
      <c r="Y51" s="130">
        <v>4</v>
      </c>
      <c r="Z51" s="128">
        <f t="shared" si="11"/>
        <v>0</v>
      </c>
      <c r="AA51" s="130">
        <v>0</v>
      </c>
      <c r="AB51" s="130">
        <v>0</v>
      </c>
      <c r="AC51" s="130">
        <v>0</v>
      </c>
      <c r="AD51" s="130">
        <v>0</v>
      </c>
      <c r="AE51" s="31" t="s">
        <v>52</v>
      </c>
    </row>
    <row r="52" spans="1:31" ht="16.5" customHeight="1">
      <c r="A52" s="102"/>
      <c r="B52" s="12" t="s">
        <v>53</v>
      </c>
      <c r="C52" s="247">
        <f t="shared" si="2"/>
        <v>5</v>
      </c>
      <c r="D52" s="130">
        <f t="shared" si="3"/>
        <v>5</v>
      </c>
      <c r="E52" s="130">
        <v>0</v>
      </c>
      <c r="F52" s="128">
        <f t="shared" si="5"/>
        <v>0</v>
      </c>
      <c r="G52" s="128">
        <v>0</v>
      </c>
      <c r="H52" s="128">
        <v>0</v>
      </c>
      <c r="I52" s="128">
        <f t="shared" si="6"/>
        <v>2</v>
      </c>
      <c r="J52" s="128">
        <v>2</v>
      </c>
      <c r="K52" s="128">
        <v>0</v>
      </c>
      <c r="L52" s="128">
        <f t="shared" si="7"/>
        <v>3</v>
      </c>
      <c r="M52" s="130">
        <f t="shared" si="8"/>
        <v>3</v>
      </c>
      <c r="N52" s="130">
        <f t="shared" si="9"/>
        <v>0</v>
      </c>
      <c r="O52" s="130">
        <v>3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28">
        <f t="shared" si="10"/>
        <v>38</v>
      </c>
      <c r="X52" s="128">
        <v>0</v>
      </c>
      <c r="Y52" s="130">
        <v>6</v>
      </c>
      <c r="Z52" s="128">
        <f t="shared" si="11"/>
        <v>32</v>
      </c>
      <c r="AA52" s="130">
        <v>32</v>
      </c>
      <c r="AB52" s="130">
        <v>0</v>
      </c>
      <c r="AC52" s="130">
        <v>0</v>
      </c>
      <c r="AD52" s="130">
        <v>0</v>
      </c>
      <c r="AE52" s="31" t="s">
        <v>53</v>
      </c>
    </row>
    <row r="53" spans="1:31" ht="16.5" customHeight="1">
      <c r="A53" s="102"/>
      <c r="B53" s="12" t="s">
        <v>54</v>
      </c>
      <c r="C53" s="247">
        <f t="shared" si="2"/>
        <v>1</v>
      </c>
      <c r="D53" s="130">
        <f t="shared" si="3"/>
        <v>1</v>
      </c>
      <c r="E53" s="130">
        <v>0</v>
      </c>
      <c r="F53" s="128">
        <f t="shared" si="5"/>
        <v>0</v>
      </c>
      <c r="G53" s="128">
        <v>0</v>
      </c>
      <c r="H53" s="128">
        <v>0</v>
      </c>
      <c r="I53" s="128">
        <f t="shared" si="6"/>
        <v>0</v>
      </c>
      <c r="J53" s="128">
        <v>0</v>
      </c>
      <c r="K53" s="128">
        <v>0</v>
      </c>
      <c r="L53" s="128">
        <f t="shared" si="7"/>
        <v>1</v>
      </c>
      <c r="M53" s="130">
        <f t="shared" si="8"/>
        <v>1</v>
      </c>
      <c r="N53" s="130">
        <f t="shared" si="9"/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1</v>
      </c>
      <c r="T53" s="130">
        <v>0</v>
      </c>
      <c r="U53" s="130">
        <v>0</v>
      </c>
      <c r="V53" s="130">
        <v>0</v>
      </c>
      <c r="W53" s="128">
        <f t="shared" si="10"/>
        <v>3</v>
      </c>
      <c r="X53" s="128">
        <v>0</v>
      </c>
      <c r="Y53" s="130">
        <v>0</v>
      </c>
      <c r="Z53" s="128">
        <f t="shared" si="11"/>
        <v>3</v>
      </c>
      <c r="AA53" s="130">
        <v>0</v>
      </c>
      <c r="AB53" s="130">
        <v>0</v>
      </c>
      <c r="AC53" s="130">
        <v>3</v>
      </c>
      <c r="AD53" s="130">
        <v>0</v>
      </c>
      <c r="AE53" s="31" t="s">
        <v>54</v>
      </c>
    </row>
    <row r="54" spans="1:33" s="249" customFormat="1" ht="16.5" customHeight="1">
      <c r="A54" s="326" t="s">
        <v>153</v>
      </c>
      <c r="B54" s="328"/>
      <c r="C54" s="250">
        <f t="shared" si="2"/>
        <v>7</v>
      </c>
      <c r="D54" s="255">
        <f t="shared" si="3"/>
        <v>7</v>
      </c>
      <c r="E54" s="255">
        <f aca="true" t="shared" si="18" ref="E54:AD54">SUM(E55:E56)</f>
        <v>0</v>
      </c>
      <c r="F54" s="255">
        <f t="shared" si="5"/>
        <v>0</v>
      </c>
      <c r="G54" s="255">
        <f t="shared" si="18"/>
        <v>0</v>
      </c>
      <c r="H54" s="255">
        <f t="shared" si="18"/>
        <v>0</v>
      </c>
      <c r="I54" s="251">
        <f t="shared" si="6"/>
        <v>5</v>
      </c>
      <c r="J54" s="255">
        <f t="shared" si="18"/>
        <v>5</v>
      </c>
      <c r="K54" s="255">
        <f t="shared" si="18"/>
        <v>0</v>
      </c>
      <c r="L54" s="251">
        <f t="shared" si="7"/>
        <v>2</v>
      </c>
      <c r="M54" s="130">
        <f t="shared" si="8"/>
        <v>2</v>
      </c>
      <c r="N54" s="130">
        <f t="shared" si="9"/>
        <v>0</v>
      </c>
      <c r="O54" s="255">
        <f t="shared" si="18"/>
        <v>2</v>
      </c>
      <c r="P54" s="255">
        <f t="shared" si="18"/>
        <v>0</v>
      </c>
      <c r="Q54" s="255">
        <f t="shared" si="18"/>
        <v>0</v>
      </c>
      <c r="R54" s="255">
        <f t="shared" si="18"/>
        <v>0</v>
      </c>
      <c r="S54" s="255">
        <f t="shared" si="18"/>
        <v>0</v>
      </c>
      <c r="T54" s="255">
        <f t="shared" si="18"/>
        <v>0</v>
      </c>
      <c r="U54" s="255">
        <f t="shared" si="18"/>
        <v>0</v>
      </c>
      <c r="V54" s="255">
        <f t="shared" si="18"/>
        <v>0</v>
      </c>
      <c r="W54" s="251">
        <f t="shared" si="10"/>
        <v>32</v>
      </c>
      <c r="X54" s="251">
        <f t="shared" si="18"/>
        <v>0</v>
      </c>
      <c r="Y54" s="251">
        <f t="shared" si="18"/>
        <v>20</v>
      </c>
      <c r="Z54" s="251">
        <f t="shared" si="11"/>
        <v>12</v>
      </c>
      <c r="AA54" s="251">
        <f t="shared" si="18"/>
        <v>12</v>
      </c>
      <c r="AB54" s="251">
        <f t="shared" si="18"/>
        <v>0</v>
      </c>
      <c r="AC54" s="251">
        <f t="shared" si="18"/>
        <v>0</v>
      </c>
      <c r="AD54" s="251">
        <f t="shared" si="18"/>
        <v>0</v>
      </c>
      <c r="AE54" s="324" t="s">
        <v>153</v>
      </c>
      <c r="AF54" s="325"/>
      <c r="AG54" s="252"/>
    </row>
    <row r="55" spans="1:31" ht="16.5" customHeight="1">
      <c r="A55" s="102"/>
      <c r="B55" s="12" t="s">
        <v>55</v>
      </c>
      <c r="C55" s="247">
        <f t="shared" si="2"/>
        <v>1</v>
      </c>
      <c r="D55" s="130">
        <f t="shared" si="3"/>
        <v>1</v>
      </c>
      <c r="E55" s="130">
        <v>0</v>
      </c>
      <c r="F55" s="128">
        <f t="shared" si="5"/>
        <v>0</v>
      </c>
      <c r="G55" s="128">
        <v>0</v>
      </c>
      <c r="H55" s="128">
        <v>0</v>
      </c>
      <c r="I55" s="128">
        <f t="shared" si="6"/>
        <v>1</v>
      </c>
      <c r="J55" s="128">
        <v>1</v>
      </c>
      <c r="K55" s="128">
        <v>0</v>
      </c>
      <c r="L55" s="128">
        <f t="shared" si="7"/>
        <v>0</v>
      </c>
      <c r="M55" s="130">
        <f t="shared" si="8"/>
        <v>0</v>
      </c>
      <c r="N55" s="130">
        <f t="shared" si="9"/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28">
        <f t="shared" si="10"/>
        <v>6</v>
      </c>
      <c r="X55" s="128">
        <v>0</v>
      </c>
      <c r="Y55" s="130">
        <v>6</v>
      </c>
      <c r="Z55" s="128">
        <f t="shared" si="11"/>
        <v>0</v>
      </c>
      <c r="AA55" s="130">
        <v>0</v>
      </c>
      <c r="AB55" s="130">
        <v>0</v>
      </c>
      <c r="AC55" s="130">
        <v>0</v>
      </c>
      <c r="AD55" s="130">
        <v>0</v>
      </c>
      <c r="AE55" s="31" t="s">
        <v>55</v>
      </c>
    </row>
    <row r="56" spans="1:31" s="26" customFormat="1" ht="16.5" customHeight="1">
      <c r="A56" s="30"/>
      <c r="B56" s="12" t="s">
        <v>63</v>
      </c>
      <c r="C56" s="247">
        <f t="shared" si="2"/>
        <v>6</v>
      </c>
      <c r="D56" s="130">
        <f t="shared" si="3"/>
        <v>6</v>
      </c>
      <c r="E56" s="130">
        <v>0</v>
      </c>
      <c r="F56" s="128">
        <f t="shared" si="5"/>
        <v>0</v>
      </c>
      <c r="G56" s="128">
        <v>0</v>
      </c>
      <c r="H56" s="128">
        <v>0</v>
      </c>
      <c r="I56" s="128">
        <f t="shared" si="6"/>
        <v>4</v>
      </c>
      <c r="J56" s="128">
        <v>4</v>
      </c>
      <c r="K56" s="128">
        <v>0</v>
      </c>
      <c r="L56" s="128">
        <f t="shared" si="7"/>
        <v>2</v>
      </c>
      <c r="M56" s="130">
        <f t="shared" si="8"/>
        <v>2</v>
      </c>
      <c r="N56" s="130">
        <f t="shared" si="9"/>
        <v>0</v>
      </c>
      <c r="O56" s="130">
        <v>2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28">
        <f t="shared" si="10"/>
        <v>26</v>
      </c>
      <c r="X56" s="128">
        <v>0</v>
      </c>
      <c r="Y56" s="130">
        <v>14</v>
      </c>
      <c r="Z56" s="128">
        <f t="shared" si="11"/>
        <v>12</v>
      </c>
      <c r="AA56" s="130">
        <v>12</v>
      </c>
      <c r="AB56" s="130">
        <v>0</v>
      </c>
      <c r="AC56" s="130">
        <v>0</v>
      </c>
      <c r="AD56" s="130">
        <v>0</v>
      </c>
      <c r="AE56" s="31" t="s">
        <v>63</v>
      </c>
    </row>
    <row r="57" spans="1:33" s="249" customFormat="1" ht="16.5" customHeight="1">
      <c r="A57" s="326" t="s">
        <v>154</v>
      </c>
      <c r="B57" s="328"/>
      <c r="C57" s="250">
        <f t="shared" si="2"/>
        <v>7</v>
      </c>
      <c r="D57" s="255">
        <f t="shared" si="3"/>
        <v>7</v>
      </c>
      <c r="E57" s="255">
        <f aca="true" t="shared" si="19" ref="E57:AD57">SUM(E58:E59)</f>
        <v>0</v>
      </c>
      <c r="F57" s="255">
        <f t="shared" si="5"/>
        <v>0</v>
      </c>
      <c r="G57" s="255">
        <f t="shared" si="19"/>
        <v>0</v>
      </c>
      <c r="H57" s="255">
        <f t="shared" si="19"/>
        <v>0</v>
      </c>
      <c r="I57" s="251">
        <f t="shared" si="6"/>
        <v>7</v>
      </c>
      <c r="J57" s="255">
        <f t="shared" si="19"/>
        <v>7</v>
      </c>
      <c r="K57" s="255">
        <f t="shared" si="19"/>
        <v>0</v>
      </c>
      <c r="L57" s="251">
        <f t="shared" si="7"/>
        <v>0</v>
      </c>
      <c r="M57" s="130">
        <f t="shared" si="8"/>
        <v>0</v>
      </c>
      <c r="N57" s="130">
        <f t="shared" si="9"/>
        <v>0</v>
      </c>
      <c r="O57" s="255">
        <f t="shared" si="19"/>
        <v>0</v>
      </c>
      <c r="P57" s="255">
        <f t="shared" si="19"/>
        <v>0</v>
      </c>
      <c r="Q57" s="255">
        <f t="shared" si="19"/>
        <v>0</v>
      </c>
      <c r="R57" s="255">
        <f t="shared" si="19"/>
        <v>0</v>
      </c>
      <c r="S57" s="255">
        <f t="shared" si="19"/>
        <v>0</v>
      </c>
      <c r="T57" s="255">
        <f t="shared" si="19"/>
        <v>0</v>
      </c>
      <c r="U57" s="255">
        <f t="shared" si="19"/>
        <v>0</v>
      </c>
      <c r="V57" s="255">
        <f t="shared" si="19"/>
        <v>0</v>
      </c>
      <c r="W57" s="251">
        <f t="shared" si="10"/>
        <v>34</v>
      </c>
      <c r="X57" s="251">
        <f t="shared" si="19"/>
        <v>0</v>
      </c>
      <c r="Y57" s="251">
        <f t="shared" si="19"/>
        <v>34</v>
      </c>
      <c r="Z57" s="251">
        <f t="shared" si="11"/>
        <v>0</v>
      </c>
      <c r="AA57" s="251">
        <f t="shared" si="19"/>
        <v>0</v>
      </c>
      <c r="AB57" s="251">
        <f t="shared" si="19"/>
        <v>0</v>
      </c>
      <c r="AC57" s="251">
        <f t="shared" si="19"/>
        <v>0</v>
      </c>
      <c r="AD57" s="251">
        <f t="shared" si="19"/>
        <v>0</v>
      </c>
      <c r="AE57" s="324" t="s">
        <v>154</v>
      </c>
      <c r="AF57" s="325"/>
      <c r="AG57" s="252"/>
    </row>
    <row r="58" spans="1:31" ht="16.5" customHeight="1">
      <c r="A58" s="32"/>
      <c r="B58" s="11" t="s">
        <v>56</v>
      </c>
      <c r="C58" s="247">
        <f t="shared" si="2"/>
        <v>4</v>
      </c>
      <c r="D58" s="130">
        <f t="shared" si="3"/>
        <v>4</v>
      </c>
      <c r="E58" s="130">
        <v>0</v>
      </c>
      <c r="F58" s="128">
        <f t="shared" si="5"/>
        <v>0</v>
      </c>
      <c r="G58" s="128">
        <v>0</v>
      </c>
      <c r="H58" s="128">
        <v>0</v>
      </c>
      <c r="I58" s="128">
        <f t="shared" si="6"/>
        <v>4</v>
      </c>
      <c r="J58" s="128">
        <v>4</v>
      </c>
      <c r="K58" s="128">
        <v>0</v>
      </c>
      <c r="L58" s="128">
        <f t="shared" si="7"/>
        <v>0</v>
      </c>
      <c r="M58" s="130">
        <f t="shared" si="8"/>
        <v>0</v>
      </c>
      <c r="N58" s="130">
        <f t="shared" si="9"/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28">
        <f t="shared" si="10"/>
        <v>14</v>
      </c>
      <c r="X58" s="128">
        <v>0</v>
      </c>
      <c r="Y58" s="130">
        <v>14</v>
      </c>
      <c r="Z58" s="128">
        <f t="shared" si="11"/>
        <v>0</v>
      </c>
      <c r="AA58" s="130">
        <v>0</v>
      </c>
      <c r="AB58" s="130">
        <v>0</v>
      </c>
      <c r="AC58" s="130">
        <v>0</v>
      </c>
      <c r="AD58" s="130">
        <v>0</v>
      </c>
      <c r="AE58" s="31" t="s">
        <v>56</v>
      </c>
    </row>
    <row r="59" spans="1:31" ht="16.5" customHeight="1">
      <c r="A59" s="32"/>
      <c r="B59" s="11" t="s">
        <v>139</v>
      </c>
      <c r="C59" s="247">
        <f t="shared" si="2"/>
        <v>3</v>
      </c>
      <c r="D59" s="130">
        <f t="shared" si="3"/>
        <v>3</v>
      </c>
      <c r="E59" s="130">
        <v>0</v>
      </c>
      <c r="F59" s="128">
        <f t="shared" si="5"/>
        <v>0</v>
      </c>
      <c r="G59" s="128">
        <v>0</v>
      </c>
      <c r="H59" s="128">
        <v>0</v>
      </c>
      <c r="I59" s="128">
        <f t="shared" si="6"/>
        <v>3</v>
      </c>
      <c r="J59" s="128">
        <v>3</v>
      </c>
      <c r="K59" s="128">
        <v>0</v>
      </c>
      <c r="L59" s="128">
        <f t="shared" si="7"/>
        <v>0</v>
      </c>
      <c r="M59" s="130">
        <f t="shared" si="8"/>
        <v>0</v>
      </c>
      <c r="N59" s="130">
        <f t="shared" si="9"/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28">
        <f t="shared" si="10"/>
        <v>20</v>
      </c>
      <c r="X59" s="128">
        <v>0</v>
      </c>
      <c r="Y59" s="130">
        <v>20</v>
      </c>
      <c r="Z59" s="128">
        <f t="shared" si="11"/>
        <v>0</v>
      </c>
      <c r="AA59" s="130">
        <v>0</v>
      </c>
      <c r="AB59" s="130">
        <v>0</v>
      </c>
      <c r="AC59" s="130">
        <v>0</v>
      </c>
      <c r="AD59" s="130">
        <v>0</v>
      </c>
      <c r="AE59" s="31" t="s">
        <v>139</v>
      </c>
    </row>
    <row r="60" spans="1:33" s="249" customFormat="1" ht="16.5" customHeight="1">
      <c r="A60" s="326" t="s">
        <v>155</v>
      </c>
      <c r="B60" s="328"/>
      <c r="C60" s="250">
        <f t="shared" si="2"/>
        <v>0</v>
      </c>
      <c r="D60" s="255">
        <f t="shared" si="3"/>
        <v>0</v>
      </c>
      <c r="E60" s="255">
        <f aca="true" t="shared" si="20" ref="E60:AD60">E61</f>
        <v>0</v>
      </c>
      <c r="F60" s="255">
        <f t="shared" si="5"/>
        <v>0</v>
      </c>
      <c r="G60" s="255">
        <f t="shared" si="20"/>
        <v>0</v>
      </c>
      <c r="H60" s="255">
        <f t="shared" si="20"/>
        <v>0</v>
      </c>
      <c r="I60" s="251">
        <f t="shared" si="6"/>
        <v>0</v>
      </c>
      <c r="J60" s="255">
        <f t="shared" si="20"/>
        <v>0</v>
      </c>
      <c r="K60" s="255">
        <f t="shared" si="20"/>
        <v>0</v>
      </c>
      <c r="L60" s="251">
        <f t="shared" si="7"/>
        <v>0</v>
      </c>
      <c r="M60" s="130">
        <f t="shared" si="8"/>
        <v>0</v>
      </c>
      <c r="N60" s="130">
        <f t="shared" si="9"/>
        <v>0</v>
      </c>
      <c r="O60" s="255">
        <f t="shared" si="20"/>
        <v>0</v>
      </c>
      <c r="P60" s="255">
        <f t="shared" si="20"/>
        <v>0</v>
      </c>
      <c r="Q60" s="255">
        <f t="shared" si="20"/>
        <v>0</v>
      </c>
      <c r="R60" s="255">
        <f t="shared" si="20"/>
        <v>0</v>
      </c>
      <c r="S60" s="255">
        <f t="shared" si="20"/>
        <v>0</v>
      </c>
      <c r="T60" s="255">
        <f t="shared" si="20"/>
        <v>0</v>
      </c>
      <c r="U60" s="255">
        <f t="shared" si="20"/>
        <v>0</v>
      </c>
      <c r="V60" s="255">
        <f t="shared" si="20"/>
        <v>0</v>
      </c>
      <c r="W60" s="251">
        <f t="shared" si="10"/>
        <v>0</v>
      </c>
      <c r="X60" s="251">
        <f t="shared" si="20"/>
        <v>0</v>
      </c>
      <c r="Y60" s="251">
        <f t="shared" si="20"/>
        <v>0</v>
      </c>
      <c r="Z60" s="251">
        <f t="shared" si="11"/>
        <v>0</v>
      </c>
      <c r="AA60" s="251">
        <f t="shared" si="20"/>
        <v>0</v>
      </c>
      <c r="AB60" s="251">
        <f t="shared" si="20"/>
        <v>0</v>
      </c>
      <c r="AC60" s="251">
        <f t="shared" si="20"/>
        <v>0</v>
      </c>
      <c r="AD60" s="251">
        <f t="shared" si="20"/>
        <v>0</v>
      </c>
      <c r="AE60" s="324" t="s">
        <v>155</v>
      </c>
      <c r="AF60" s="325"/>
      <c r="AG60" s="252"/>
    </row>
    <row r="61" spans="1:31" ht="16.5" customHeight="1">
      <c r="A61" s="32"/>
      <c r="B61" s="11" t="s">
        <v>57</v>
      </c>
      <c r="C61" s="247">
        <f t="shared" si="2"/>
        <v>0</v>
      </c>
      <c r="D61" s="130">
        <f t="shared" si="3"/>
        <v>0</v>
      </c>
      <c r="E61" s="130">
        <v>0</v>
      </c>
      <c r="F61" s="128">
        <f t="shared" si="5"/>
        <v>0</v>
      </c>
      <c r="G61" s="128">
        <v>0</v>
      </c>
      <c r="H61" s="128">
        <v>0</v>
      </c>
      <c r="I61" s="128">
        <f t="shared" si="6"/>
        <v>0</v>
      </c>
      <c r="J61" s="128">
        <v>0</v>
      </c>
      <c r="K61" s="128">
        <v>0</v>
      </c>
      <c r="L61" s="128">
        <f t="shared" si="7"/>
        <v>0</v>
      </c>
      <c r="M61" s="130">
        <f t="shared" si="8"/>
        <v>0</v>
      </c>
      <c r="N61" s="130">
        <f t="shared" si="9"/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28">
        <f t="shared" si="10"/>
        <v>0</v>
      </c>
      <c r="X61" s="128">
        <v>0</v>
      </c>
      <c r="Y61" s="130">
        <v>0</v>
      </c>
      <c r="Z61" s="128">
        <f t="shared" si="11"/>
        <v>0</v>
      </c>
      <c r="AA61" s="130">
        <v>0</v>
      </c>
      <c r="AB61" s="130">
        <v>0</v>
      </c>
      <c r="AC61" s="130">
        <v>0</v>
      </c>
      <c r="AD61" s="130">
        <v>0</v>
      </c>
      <c r="AE61" s="31" t="s">
        <v>57</v>
      </c>
    </row>
    <row r="62" spans="1:32" s="252" customFormat="1" ht="16.5" customHeight="1">
      <c r="A62" s="326" t="s">
        <v>156</v>
      </c>
      <c r="B62" s="328"/>
      <c r="C62" s="250">
        <f t="shared" si="2"/>
        <v>1</v>
      </c>
      <c r="D62" s="255">
        <f t="shared" si="3"/>
        <v>1</v>
      </c>
      <c r="E62" s="255">
        <f aca="true" t="shared" si="21" ref="E62:AD62">E63</f>
        <v>0</v>
      </c>
      <c r="F62" s="255">
        <f t="shared" si="5"/>
        <v>0</v>
      </c>
      <c r="G62" s="255">
        <f t="shared" si="21"/>
        <v>0</v>
      </c>
      <c r="H62" s="255">
        <f t="shared" si="21"/>
        <v>0</v>
      </c>
      <c r="I62" s="251">
        <f t="shared" si="6"/>
        <v>0</v>
      </c>
      <c r="J62" s="255">
        <f t="shared" si="21"/>
        <v>0</v>
      </c>
      <c r="K62" s="255">
        <f t="shared" si="21"/>
        <v>0</v>
      </c>
      <c r="L62" s="251">
        <f t="shared" si="7"/>
        <v>1</v>
      </c>
      <c r="M62" s="130">
        <f t="shared" si="8"/>
        <v>1</v>
      </c>
      <c r="N62" s="130">
        <f t="shared" si="9"/>
        <v>0</v>
      </c>
      <c r="O62" s="255">
        <f t="shared" si="21"/>
        <v>1</v>
      </c>
      <c r="P62" s="255">
        <f t="shared" si="21"/>
        <v>0</v>
      </c>
      <c r="Q62" s="255">
        <f t="shared" si="21"/>
        <v>0</v>
      </c>
      <c r="R62" s="255">
        <f t="shared" si="21"/>
        <v>0</v>
      </c>
      <c r="S62" s="255">
        <f t="shared" si="21"/>
        <v>0</v>
      </c>
      <c r="T62" s="255">
        <f t="shared" si="21"/>
        <v>0</v>
      </c>
      <c r="U62" s="255">
        <f t="shared" si="21"/>
        <v>0</v>
      </c>
      <c r="V62" s="255">
        <f t="shared" si="21"/>
        <v>0</v>
      </c>
      <c r="W62" s="251">
        <f t="shared" si="10"/>
        <v>3</v>
      </c>
      <c r="X62" s="251">
        <f t="shared" si="21"/>
        <v>0</v>
      </c>
      <c r="Y62" s="251">
        <f t="shared" si="21"/>
        <v>0</v>
      </c>
      <c r="Z62" s="251">
        <f t="shared" si="11"/>
        <v>3</v>
      </c>
      <c r="AA62" s="251">
        <f t="shared" si="21"/>
        <v>3</v>
      </c>
      <c r="AB62" s="251">
        <f t="shared" si="21"/>
        <v>0</v>
      </c>
      <c r="AC62" s="251">
        <f t="shared" si="21"/>
        <v>0</v>
      </c>
      <c r="AD62" s="251">
        <f t="shared" si="21"/>
        <v>0</v>
      </c>
      <c r="AE62" s="324" t="s">
        <v>156</v>
      </c>
      <c r="AF62" s="325"/>
    </row>
    <row r="63" spans="1:31" ht="16.5" customHeight="1">
      <c r="A63" s="32"/>
      <c r="B63" s="11" t="s">
        <v>141</v>
      </c>
      <c r="C63" s="247">
        <f t="shared" si="2"/>
        <v>1</v>
      </c>
      <c r="D63" s="130">
        <f t="shared" si="3"/>
        <v>1</v>
      </c>
      <c r="E63" s="130">
        <v>0</v>
      </c>
      <c r="F63" s="128">
        <f t="shared" si="5"/>
        <v>0</v>
      </c>
      <c r="G63" s="128">
        <v>0</v>
      </c>
      <c r="H63" s="128">
        <v>0</v>
      </c>
      <c r="I63" s="128">
        <f t="shared" si="6"/>
        <v>0</v>
      </c>
      <c r="J63" s="128">
        <v>0</v>
      </c>
      <c r="K63" s="128">
        <v>0</v>
      </c>
      <c r="L63" s="128">
        <f t="shared" si="7"/>
        <v>1</v>
      </c>
      <c r="M63" s="130">
        <f t="shared" si="8"/>
        <v>1</v>
      </c>
      <c r="N63" s="130">
        <f t="shared" si="9"/>
        <v>0</v>
      </c>
      <c r="O63" s="130">
        <v>1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28">
        <f t="shared" si="10"/>
        <v>3</v>
      </c>
      <c r="X63" s="128">
        <v>0</v>
      </c>
      <c r="Y63" s="130">
        <v>0</v>
      </c>
      <c r="Z63" s="128">
        <f t="shared" si="11"/>
        <v>3</v>
      </c>
      <c r="AA63" s="130">
        <v>3</v>
      </c>
      <c r="AB63" s="130">
        <v>0</v>
      </c>
      <c r="AC63" s="130">
        <v>0</v>
      </c>
      <c r="AD63" s="130">
        <v>0</v>
      </c>
      <c r="AE63" s="31" t="s">
        <v>141</v>
      </c>
    </row>
    <row r="64" spans="1:32" ht="16.5" customHeight="1">
      <c r="A64" s="90"/>
      <c r="B64" s="103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104"/>
      <c r="AF64" s="90"/>
    </row>
    <row r="65" spans="2:33" s="131" customFormat="1" ht="13.5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4"/>
      <c r="X65" s="134"/>
      <c r="Y65" s="134"/>
      <c r="Z65" s="134"/>
      <c r="AA65" s="134"/>
      <c r="AB65" s="134"/>
      <c r="AC65" s="134"/>
      <c r="AD65" s="134"/>
      <c r="AE65" s="133"/>
      <c r="AF65" s="134"/>
      <c r="AG65" s="134"/>
    </row>
    <row r="66" spans="2:33" s="131" customFormat="1" ht="13.5" customHeight="1">
      <c r="B66" s="133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33"/>
      <c r="AF66" s="134"/>
      <c r="AG66" s="134"/>
    </row>
    <row r="67" spans="2:31" ht="13.5" customHeight="1">
      <c r="B67" s="135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256"/>
      <c r="X67" s="139"/>
      <c r="Y67" s="139"/>
      <c r="Z67" s="139"/>
      <c r="AA67" s="139"/>
      <c r="AB67" s="139"/>
      <c r="AC67" s="139"/>
      <c r="AD67" s="139"/>
      <c r="AE67" s="135"/>
    </row>
    <row r="68" spans="2:31" ht="13.5" customHeight="1">
      <c r="B68" s="135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5"/>
    </row>
    <row r="69" spans="2:31" ht="13.5" customHeight="1">
      <c r="B69" s="135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5"/>
    </row>
    <row r="70" spans="2:31" ht="13.5" customHeight="1">
      <c r="B70" s="135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5"/>
    </row>
    <row r="71" spans="2:31" ht="13.5" customHeight="1">
      <c r="B71" s="13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5"/>
    </row>
    <row r="72" spans="2:31" ht="13.5" customHeight="1">
      <c r="B72" s="135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5"/>
    </row>
    <row r="73" spans="2:31" ht="13.5" customHeight="1">
      <c r="B73" s="135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5"/>
    </row>
    <row r="74" spans="2:31" ht="13.5" customHeight="1">
      <c r="B74" s="135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5"/>
    </row>
    <row r="75" spans="2:31" ht="13.5" customHeight="1">
      <c r="B75" s="135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5"/>
    </row>
    <row r="76" spans="2:31" ht="13.5" customHeight="1">
      <c r="B76" s="135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5"/>
    </row>
    <row r="77" ht="13.5" customHeight="1">
      <c r="B77" s="26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A62:B62"/>
    <mergeCell ref="A60:B60"/>
    <mergeCell ref="A54:B54"/>
    <mergeCell ref="A49:B49"/>
    <mergeCell ref="AE62:AF62"/>
    <mergeCell ref="AE57:AF57"/>
    <mergeCell ref="AE60:AF60"/>
    <mergeCell ref="A45:B45"/>
    <mergeCell ref="A32:B32"/>
    <mergeCell ref="A57:B57"/>
    <mergeCell ref="A40:B40"/>
    <mergeCell ref="AE45:AF45"/>
    <mergeCell ref="AE49:AF49"/>
    <mergeCell ref="AE54:AF54"/>
    <mergeCell ref="AE32:AF32"/>
    <mergeCell ref="AC6:AC7"/>
    <mergeCell ref="S6:T6"/>
    <mergeCell ref="AE40:AF40"/>
    <mergeCell ref="AE42:AF42"/>
    <mergeCell ref="A35:B35"/>
    <mergeCell ref="A42:B42"/>
    <mergeCell ref="AE13:AF13"/>
    <mergeCell ref="A13:B13"/>
    <mergeCell ref="L6:N6"/>
    <mergeCell ref="A4:B7"/>
  </mergeCells>
  <printOptions horizontalCentered="1"/>
  <pageMargins left="0.5905511811023623" right="0.5905511811023623" top="0.8661417322834646" bottom="0.3937007874015748" header="0.8661417322834646" footer="0.5118110236220472"/>
  <pageSetup horizontalDpi="600" verticalDpi="600" orientation="portrait" paperSize="9" scale="60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P81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2" sqref="A2"/>
    </sheetView>
  </sheetViews>
  <sheetFormatPr defaultColWidth="8.75" defaultRowHeight="11.25" customHeight="1"/>
  <cols>
    <col min="1" max="1" width="1.328125" style="14" customWidth="1"/>
    <col min="2" max="2" width="8.75" style="14" customWidth="1"/>
    <col min="3" max="5" width="6.58203125" style="14" customWidth="1"/>
    <col min="6" max="29" width="5.58203125" style="14" customWidth="1"/>
    <col min="30" max="33" width="6.58203125" style="14" customWidth="1"/>
    <col min="34" max="34" width="6.58203125" style="34" customWidth="1"/>
    <col min="35" max="35" width="8.75" style="14" customWidth="1"/>
    <col min="36" max="36" width="1.328125" style="14" customWidth="1"/>
    <col min="37" max="37" width="8.75" style="14" customWidth="1"/>
    <col min="38" max="38" width="8.75" style="151" customWidth="1"/>
    <col min="39" max="39" width="7.58203125" style="14" customWidth="1"/>
    <col min="40" max="41" width="8.75" style="141" customWidth="1"/>
    <col min="42" max="42" width="8.75" style="152" customWidth="1"/>
    <col min="43" max="16384" width="8.75" style="14" customWidth="1"/>
  </cols>
  <sheetData>
    <row r="1" spans="1:39" ht="16.5" customHeight="1">
      <c r="A1" s="371" t="s">
        <v>125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16"/>
      <c r="T1" s="16"/>
      <c r="U1" s="16"/>
      <c r="V1" s="17" t="s">
        <v>143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8"/>
      <c r="AM1" s="141"/>
    </row>
    <row r="2" spans="1:3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6"/>
      <c r="P2" s="16"/>
      <c r="Q2" s="16"/>
      <c r="R2" s="16"/>
      <c r="S2" s="16"/>
      <c r="T2" s="16"/>
      <c r="U2" s="16"/>
      <c r="V2" s="17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8"/>
      <c r="AM2" s="244"/>
    </row>
    <row r="3" spans="1:42" ht="16.5" customHeight="1">
      <c r="A3" s="19" t="s">
        <v>107</v>
      </c>
      <c r="C3" s="298"/>
      <c r="D3" s="298"/>
      <c r="E3" s="298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15"/>
      <c r="S3" s="4" t="s">
        <v>157</v>
      </c>
      <c r="T3" s="15"/>
      <c r="U3" s="15"/>
      <c r="V3" s="1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20"/>
      <c r="AI3" s="1"/>
      <c r="AJ3" s="5" t="s">
        <v>64</v>
      </c>
      <c r="AL3" s="153"/>
      <c r="AM3" s="127"/>
      <c r="AN3" s="142"/>
      <c r="AO3" s="142"/>
      <c r="AP3" s="154"/>
    </row>
    <row r="4" spans="1:42" ht="16.5" customHeight="1">
      <c r="A4" s="372" t="s">
        <v>175</v>
      </c>
      <c r="B4" s="373"/>
      <c r="C4" s="21"/>
      <c r="D4" s="22" t="s">
        <v>0</v>
      </c>
      <c r="E4" s="4"/>
      <c r="F4" s="384" t="s">
        <v>105</v>
      </c>
      <c r="G4" s="376"/>
      <c r="H4" s="377"/>
      <c r="I4" s="384" t="s">
        <v>106</v>
      </c>
      <c r="J4" s="376"/>
      <c r="K4" s="376"/>
      <c r="L4" s="376"/>
      <c r="M4" s="376"/>
      <c r="N4" s="376"/>
      <c r="O4" s="376"/>
      <c r="P4" s="376"/>
      <c r="Q4" s="377"/>
      <c r="R4" s="385" t="s">
        <v>101</v>
      </c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88" t="s">
        <v>138</v>
      </c>
      <c r="AE4" s="389"/>
      <c r="AF4" s="373"/>
      <c r="AG4" s="390" t="s">
        <v>66</v>
      </c>
      <c r="AH4" s="381" t="s">
        <v>104</v>
      </c>
      <c r="AI4" s="399" t="s">
        <v>174</v>
      </c>
      <c r="AJ4" s="389"/>
      <c r="AL4" s="1"/>
      <c r="AM4" s="127"/>
      <c r="AN4" s="127"/>
      <c r="AO4" s="127"/>
      <c r="AP4" s="1"/>
    </row>
    <row r="5" spans="1:42" ht="24.75" customHeight="1">
      <c r="A5" s="374"/>
      <c r="B5" s="375"/>
      <c r="C5" s="378" t="s">
        <v>0</v>
      </c>
      <c r="D5" s="378" t="s">
        <v>1</v>
      </c>
      <c r="E5" s="378" t="s">
        <v>2</v>
      </c>
      <c r="F5" s="368" t="s">
        <v>73</v>
      </c>
      <c r="G5" s="369" t="s">
        <v>1</v>
      </c>
      <c r="H5" s="369" t="s">
        <v>2</v>
      </c>
      <c r="I5" s="367" t="s">
        <v>73</v>
      </c>
      <c r="J5" s="365"/>
      <c r="K5" s="366"/>
      <c r="L5" s="367" t="s">
        <v>102</v>
      </c>
      <c r="M5" s="365"/>
      <c r="N5" s="366"/>
      <c r="O5" s="364" t="s">
        <v>169</v>
      </c>
      <c r="P5" s="365"/>
      <c r="Q5" s="366"/>
      <c r="R5" s="367" t="s">
        <v>73</v>
      </c>
      <c r="S5" s="365"/>
      <c r="T5" s="366"/>
      <c r="U5" s="367" t="s">
        <v>102</v>
      </c>
      <c r="V5" s="365"/>
      <c r="W5" s="366"/>
      <c r="X5" s="367" t="s">
        <v>103</v>
      </c>
      <c r="Y5" s="365"/>
      <c r="Z5" s="366"/>
      <c r="AA5" s="364" t="s">
        <v>168</v>
      </c>
      <c r="AB5" s="365"/>
      <c r="AC5" s="366"/>
      <c r="AD5" s="384"/>
      <c r="AE5" s="376"/>
      <c r="AF5" s="377"/>
      <c r="AG5" s="391"/>
      <c r="AH5" s="382"/>
      <c r="AI5" s="400"/>
      <c r="AJ5" s="374"/>
      <c r="AL5" s="1"/>
      <c r="AM5" s="127"/>
      <c r="AN5" s="127"/>
      <c r="AO5" s="127"/>
      <c r="AP5" s="1"/>
    </row>
    <row r="6" spans="1:42" ht="16.5" customHeight="1">
      <c r="A6" s="376"/>
      <c r="B6" s="377"/>
      <c r="C6" s="379"/>
      <c r="D6" s="379"/>
      <c r="E6" s="379"/>
      <c r="F6" s="368"/>
      <c r="G6" s="369"/>
      <c r="H6" s="369"/>
      <c r="I6" s="6" t="s">
        <v>0</v>
      </c>
      <c r="J6" s="6" t="s">
        <v>1</v>
      </c>
      <c r="K6" s="6" t="s">
        <v>2</v>
      </c>
      <c r="L6" s="23" t="s">
        <v>0</v>
      </c>
      <c r="M6" s="22" t="s">
        <v>1</v>
      </c>
      <c r="N6" s="23" t="s">
        <v>2</v>
      </c>
      <c r="O6" s="6" t="s">
        <v>0</v>
      </c>
      <c r="P6" s="6" t="s">
        <v>1</v>
      </c>
      <c r="Q6" s="6" t="s">
        <v>2</v>
      </c>
      <c r="R6" s="246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379"/>
      <c r="AH6" s="383"/>
      <c r="AI6" s="384"/>
      <c r="AJ6" s="376"/>
      <c r="AL6" s="1"/>
      <c r="AM6" s="396" t="s">
        <v>108</v>
      </c>
      <c r="AN6" s="396"/>
      <c r="AO6" s="396"/>
      <c r="AP6" s="1"/>
    </row>
    <row r="7" spans="1:42" ht="16.5" customHeight="1">
      <c r="A7" s="1"/>
      <c r="B7" s="7"/>
      <c r="C7" s="8"/>
      <c r="D7" s="155"/>
      <c r="E7" s="155"/>
      <c r="F7" s="15"/>
      <c r="G7" s="155"/>
      <c r="H7" s="155"/>
      <c r="I7" s="15"/>
      <c r="J7" s="155"/>
      <c r="K7" s="155"/>
      <c r="L7" s="15"/>
      <c r="M7" s="155"/>
      <c r="N7" s="155"/>
      <c r="O7" s="15"/>
      <c r="P7" s="155"/>
      <c r="Q7" s="155"/>
      <c r="R7" s="15"/>
      <c r="S7" s="155"/>
      <c r="T7" s="155"/>
      <c r="U7" s="1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6"/>
      <c r="AI7" s="24"/>
      <c r="AJ7" s="25"/>
      <c r="AL7" s="1"/>
      <c r="AM7" s="396"/>
      <c r="AN7" s="396"/>
      <c r="AO7" s="396"/>
      <c r="AP7" s="1"/>
    </row>
    <row r="8" spans="1:42" ht="16.5" customHeight="1">
      <c r="A8" s="157"/>
      <c r="B8" s="137" t="s">
        <v>212</v>
      </c>
      <c r="C8" s="158">
        <v>33272</v>
      </c>
      <c r="D8" s="147">
        <v>16927</v>
      </c>
      <c r="E8" s="147">
        <v>16345</v>
      </c>
      <c r="F8" s="147">
        <v>7649</v>
      </c>
      <c r="G8" s="147">
        <v>3868</v>
      </c>
      <c r="H8" s="147">
        <v>3781</v>
      </c>
      <c r="I8" s="147">
        <v>12470</v>
      </c>
      <c r="J8" s="147">
        <v>6297</v>
      </c>
      <c r="K8" s="147">
        <v>6173</v>
      </c>
      <c r="L8" s="147">
        <v>7217</v>
      </c>
      <c r="M8" s="147">
        <v>3689</v>
      </c>
      <c r="N8" s="147">
        <v>3528</v>
      </c>
      <c r="O8" s="147">
        <v>5253</v>
      </c>
      <c r="P8" s="147">
        <v>2608</v>
      </c>
      <c r="Q8" s="147">
        <v>2645</v>
      </c>
      <c r="R8" s="147">
        <v>13153</v>
      </c>
      <c r="S8" s="147">
        <v>6762</v>
      </c>
      <c r="T8" s="147">
        <v>6391</v>
      </c>
      <c r="U8" s="147">
        <v>6332</v>
      </c>
      <c r="V8" s="147">
        <v>3338</v>
      </c>
      <c r="W8" s="147">
        <v>2994</v>
      </c>
      <c r="X8" s="147">
        <v>6162</v>
      </c>
      <c r="Y8" s="147">
        <v>3102</v>
      </c>
      <c r="Z8" s="147">
        <v>3060</v>
      </c>
      <c r="AA8" s="147">
        <v>659</v>
      </c>
      <c r="AB8" s="147">
        <v>322</v>
      </c>
      <c r="AC8" s="147">
        <v>337</v>
      </c>
      <c r="AD8" s="147">
        <v>13102</v>
      </c>
      <c r="AE8" s="147">
        <v>6704</v>
      </c>
      <c r="AF8" s="147">
        <v>6398</v>
      </c>
      <c r="AG8" s="147">
        <v>46026</v>
      </c>
      <c r="AH8" s="149">
        <v>66.1</v>
      </c>
      <c r="AI8" s="245" t="s">
        <v>212</v>
      </c>
      <c r="AJ8" s="26"/>
      <c r="AL8" s="1"/>
      <c r="AM8" s="306">
        <v>19824</v>
      </c>
      <c r="AN8" s="307" t="s">
        <v>212</v>
      </c>
      <c r="AO8" s="134"/>
      <c r="AP8" s="1"/>
    </row>
    <row r="9" spans="1:42" s="260" customFormat="1" ht="16.5" customHeight="1">
      <c r="A9" s="257"/>
      <c r="B9" s="137" t="s">
        <v>213</v>
      </c>
      <c r="C9" s="158">
        <f>SUM(C15,C34,C37,C42,C44,C47,C51,C56,C59,C62,C64)</f>
        <v>33017</v>
      </c>
      <c r="D9" s="147">
        <f aca="true" t="shared" si="0" ref="D9:AG9">SUM(D15,D34,D37,D42,D44,D47,D51,D56,D59,D62,D64)</f>
        <v>16734</v>
      </c>
      <c r="E9" s="147">
        <f t="shared" si="0"/>
        <v>16283</v>
      </c>
      <c r="F9" s="147">
        <f t="shared" si="0"/>
        <v>8172</v>
      </c>
      <c r="G9" s="147">
        <f t="shared" si="0"/>
        <v>4188</v>
      </c>
      <c r="H9" s="147">
        <f t="shared" si="0"/>
        <v>3984</v>
      </c>
      <c r="I9" s="147">
        <f t="shared" si="0"/>
        <v>12027</v>
      </c>
      <c r="J9" s="147">
        <f t="shared" si="0"/>
        <v>6086</v>
      </c>
      <c r="K9" s="147">
        <f t="shared" si="0"/>
        <v>5941</v>
      </c>
      <c r="L9" s="147">
        <f t="shared" si="0"/>
        <v>7375</v>
      </c>
      <c r="M9" s="147">
        <f t="shared" si="0"/>
        <v>3732</v>
      </c>
      <c r="N9" s="147">
        <f t="shared" si="0"/>
        <v>3643</v>
      </c>
      <c r="O9" s="147">
        <f t="shared" si="0"/>
        <v>4652</v>
      </c>
      <c r="P9" s="147">
        <f t="shared" si="0"/>
        <v>2354</v>
      </c>
      <c r="Q9" s="147">
        <f t="shared" si="0"/>
        <v>2298</v>
      </c>
      <c r="R9" s="147">
        <f t="shared" si="0"/>
        <v>12818</v>
      </c>
      <c r="S9" s="147">
        <f t="shared" si="0"/>
        <v>6460</v>
      </c>
      <c r="T9" s="147">
        <f t="shared" si="0"/>
        <v>6358</v>
      </c>
      <c r="U9" s="147">
        <f t="shared" si="0"/>
        <v>6839</v>
      </c>
      <c r="V9" s="147">
        <f t="shared" si="0"/>
        <v>3492</v>
      </c>
      <c r="W9" s="147">
        <f t="shared" si="0"/>
        <v>3347</v>
      </c>
      <c r="X9" s="147">
        <f t="shared" si="0"/>
        <v>5332</v>
      </c>
      <c r="Y9" s="147">
        <f t="shared" si="0"/>
        <v>2646</v>
      </c>
      <c r="Z9" s="147">
        <f t="shared" si="0"/>
        <v>2686</v>
      </c>
      <c r="AA9" s="147">
        <f t="shared" si="0"/>
        <v>647</v>
      </c>
      <c r="AB9" s="147">
        <f t="shared" si="0"/>
        <v>322</v>
      </c>
      <c r="AC9" s="147">
        <f t="shared" si="0"/>
        <v>325</v>
      </c>
      <c r="AD9" s="147">
        <f t="shared" si="0"/>
        <v>13192</v>
      </c>
      <c r="AE9" s="147">
        <f t="shared" si="0"/>
        <v>6773</v>
      </c>
      <c r="AF9" s="147">
        <f t="shared" si="0"/>
        <v>6419</v>
      </c>
      <c r="AG9" s="147">
        <f t="shared" si="0"/>
        <v>46201</v>
      </c>
      <c r="AH9" s="149">
        <f>ROUND(AD9/AM9*100,1)</f>
        <v>65.8</v>
      </c>
      <c r="AI9" s="245" t="s">
        <v>213</v>
      </c>
      <c r="AJ9" s="252"/>
      <c r="AL9" s="304"/>
      <c r="AM9" s="308">
        <v>20048</v>
      </c>
      <c r="AN9" s="307" t="s">
        <v>212</v>
      </c>
      <c r="AO9" s="309"/>
      <c r="AP9" s="304"/>
    </row>
    <row r="10" spans="1:42" ht="16.5" customHeight="1">
      <c r="A10" s="1"/>
      <c r="B10" s="7"/>
      <c r="C10" s="145"/>
      <c r="D10" s="146" t="s">
        <v>109</v>
      </c>
      <c r="E10" s="146" t="s">
        <v>109</v>
      </c>
      <c r="F10" s="146" t="s">
        <v>109</v>
      </c>
      <c r="G10" s="146"/>
      <c r="H10" s="146" t="s">
        <v>109</v>
      </c>
      <c r="I10" s="146" t="s">
        <v>109</v>
      </c>
      <c r="J10" s="146" t="s">
        <v>109</v>
      </c>
      <c r="K10" s="146" t="s">
        <v>109</v>
      </c>
      <c r="L10" s="146" t="s">
        <v>109</v>
      </c>
      <c r="M10" s="146" t="s">
        <v>109</v>
      </c>
      <c r="N10" s="146" t="s">
        <v>109</v>
      </c>
      <c r="O10" s="146" t="s">
        <v>109</v>
      </c>
      <c r="P10" s="146" t="s">
        <v>109</v>
      </c>
      <c r="Q10" s="146" t="s">
        <v>109</v>
      </c>
      <c r="R10" s="146" t="s">
        <v>109</v>
      </c>
      <c r="S10" s="146" t="s">
        <v>109</v>
      </c>
      <c r="T10" s="146" t="s">
        <v>109</v>
      </c>
      <c r="U10" s="146" t="s">
        <v>109</v>
      </c>
      <c r="V10" s="146" t="s">
        <v>109</v>
      </c>
      <c r="W10" s="146" t="s">
        <v>109</v>
      </c>
      <c r="X10" s="146" t="s">
        <v>109</v>
      </c>
      <c r="Y10" s="146" t="s">
        <v>109</v>
      </c>
      <c r="Z10" s="146" t="s">
        <v>109</v>
      </c>
      <c r="AA10" s="146" t="s">
        <v>109</v>
      </c>
      <c r="AB10" s="146" t="s">
        <v>109</v>
      </c>
      <c r="AC10" s="146" t="s">
        <v>109</v>
      </c>
      <c r="AD10" s="146" t="s">
        <v>109</v>
      </c>
      <c r="AE10" s="146" t="s">
        <v>109</v>
      </c>
      <c r="AF10" s="146" t="s">
        <v>109</v>
      </c>
      <c r="AG10" s="146" t="s">
        <v>109</v>
      </c>
      <c r="AH10" s="149"/>
      <c r="AI10" s="28"/>
      <c r="AJ10" s="26"/>
      <c r="AL10" s="1"/>
      <c r="AM10" s="310" t="s">
        <v>109</v>
      </c>
      <c r="AN10" s="134"/>
      <c r="AO10" s="134"/>
      <c r="AP10" s="1"/>
    </row>
    <row r="11" spans="1:42" ht="16.5" customHeight="1">
      <c r="A11" s="1"/>
      <c r="B11" s="84" t="s">
        <v>18</v>
      </c>
      <c r="C11" s="311">
        <f>D11+E11</f>
        <v>147</v>
      </c>
      <c r="D11" s="312">
        <f>SUM(G11,J11,S11)</f>
        <v>73</v>
      </c>
      <c r="E11" s="312">
        <f>SUM(H11,K11,T11)</f>
        <v>74</v>
      </c>
      <c r="F11" s="312">
        <f>G11+H11</f>
        <v>30</v>
      </c>
      <c r="G11" s="147">
        <v>16</v>
      </c>
      <c r="H11" s="147">
        <v>14</v>
      </c>
      <c r="I11" s="312">
        <f>J11+K11</f>
        <v>59</v>
      </c>
      <c r="J11" s="147">
        <f>SUM(M11,P11)</f>
        <v>29</v>
      </c>
      <c r="K11" s="147">
        <f>SUM(N11,Q11)</f>
        <v>30</v>
      </c>
      <c r="L11" s="312">
        <f>M11+N11</f>
        <v>27</v>
      </c>
      <c r="M11" s="147">
        <v>11</v>
      </c>
      <c r="N11" s="147">
        <v>16</v>
      </c>
      <c r="O11" s="312">
        <f>P11+Q11</f>
        <v>32</v>
      </c>
      <c r="P11" s="147">
        <v>18</v>
      </c>
      <c r="Q11" s="147">
        <v>14</v>
      </c>
      <c r="R11" s="312">
        <f>S11+T11</f>
        <v>58</v>
      </c>
      <c r="S11" s="147">
        <f>SUM(V11,Y11,AB11)</f>
        <v>28</v>
      </c>
      <c r="T11" s="147">
        <f>SUM(W11,Z11,AC11)</f>
        <v>30</v>
      </c>
      <c r="U11" s="312">
        <f>V11+W11</f>
        <v>25</v>
      </c>
      <c r="V11" s="147">
        <v>12</v>
      </c>
      <c r="W11" s="147">
        <v>13</v>
      </c>
      <c r="X11" s="312">
        <f>Y11+Z11</f>
        <v>23</v>
      </c>
      <c r="Y11" s="147">
        <v>10</v>
      </c>
      <c r="Z11" s="147">
        <v>13</v>
      </c>
      <c r="AA11" s="312">
        <f>AB11+AC11</f>
        <v>10</v>
      </c>
      <c r="AB11" s="147">
        <v>6</v>
      </c>
      <c r="AC11" s="147">
        <v>4</v>
      </c>
      <c r="AD11" s="312">
        <f>AE11+AF11</f>
        <v>63</v>
      </c>
      <c r="AE11" s="147">
        <v>30</v>
      </c>
      <c r="AF11" s="147">
        <v>33</v>
      </c>
      <c r="AG11" s="147">
        <v>160</v>
      </c>
      <c r="AH11" s="159" t="s">
        <v>122</v>
      </c>
      <c r="AI11" s="29" t="s">
        <v>3</v>
      </c>
      <c r="AJ11" s="26"/>
      <c r="AL11" s="1"/>
      <c r="AM11" s="313">
        <v>119</v>
      </c>
      <c r="AN11" s="132" t="s">
        <v>3</v>
      </c>
      <c r="AO11" s="134"/>
      <c r="AP11" s="1"/>
    </row>
    <row r="12" spans="1:42" ht="16.5" customHeight="1">
      <c r="A12" s="1"/>
      <c r="B12" s="84" t="s">
        <v>19</v>
      </c>
      <c r="C12" s="311">
        <f aca="true" t="shared" si="1" ref="C12:C65">D12+E12</f>
        <v>4522</v>
      </c>
      <c r="D12" s="312">
        <f aca="true" t="shared" si="2" ref="D12:D65">SUM(G12,J12,S12)</f>
        <v>2285</v>
      </c>
      <c r="E12" s="312">
        <f aca="true" t="shared" si="3" ref="E12:E65">SUM(H12,K12,T12)</f>
        <v>2237</v>
      </c>
      <c r="F12" s="312">
        <f aca="true" t="shared" si="4" ref="F12:F65">G12+H12</f>
        <v>807</v>
      </c>
      <c r="G12" s="147">
        <v>421</v>
      </c>
      <c r="H12" s="147">
        <v>386</v>
      </c>
      <c r="I12" s="312">
        <f aca="true" t="shared" si="5" ref="I12:I65">J12+K12</f>
        <v>1738</v>
      </c>
      <c r="J12" s="147">
        <f aca="true" t="shared" si="6" ref="J12:J65">SUM(M12,P12)</f>
        <v>895</v>
      </c>
      <c r="K12" s="147">
        <f aca="true" t="shared" si="7" ref="K12:K65">SUM(N12,Q12)</f>
        <v>843</v>
      </c>
      <c r="L12" s="312">
        <f aca="true" t="shared" si="8" ref="L12:L65">M12+N12</f>
        <v>688</v>
      </c>
      <c r="M12" s="147">
        <v>353</v>
      </c>
      <c r="N12" s="147">
        <v>335</v>
      </c>
      <c r="O12" s="312">
        <f aca="true" t="shared" si="9" ref="O12:O65">P12+Q12</f>
        <v>1050</v>
      </c>
      <c r="P12" s="147">
        <v>542</v>
      </c>
      <c r="Q12" s="147">
        <v>508</v>
      </c>
      <c r="R12" s="312">
        <f aca="true" t="shared" si="10" ref="R12:R65">S12+T12</f>
        <v>1977</v>
      </c>
      <c r="S12" s="147">
        <f aca="true" t="shared" si="11" ref="S12:S65">SUM(V12,Y12,AB12)</f>
        <v>969</v>
      </c>
      <c r="T12" s="147">
        <f aca="true" t="shared" si="12" ref="T12:T65">SUM(W12,Z12,AC12)</f>
        <v>1008</v>
      </c>
      <c r="U12" s="312">
        <f aca="true" t="shared" si="13" ref="U12:U65">V12+W12</f>
        <v>669</v>
      </c>
      <c r="V12" s="147">
        <v>325</v>
      </c>
      <c r="W12" s="147">
        <v>344</v>
      </c>
      <c r="X12" s="147">
        <f aca="true" t="shared" si="14" ref="X12:X65">Y12+Z12</f>
        <v>1058</v>
      </c>
      <c r="Y12" s="147">
        <v>519</v>
      </c>
      <c r="Z12" s="147">
        <v>539</v>
      </c>
      <c r="AA12" s="147">
        <f aca="true" t="shared" si="15" ref="AA12:AA65">AB12+AC12</f>
        <v>250</v>
      </c>
      <c r="AB12" s="147">
        <v>125</v>
      </c>
      <c r="AC12" s="147">
        <v>125</v>
      </c>
      <c r="AD12" s="147">
        <f aca="true" t="shared" si="16" ref="AD12:AD65">AE12+AF12</f>
        <v>2221</v>
      </c>
      <c r="AE12" s="147">
        <v>1146</v>
      </c>
      <c r="AF12" s="147">
        <v>1075</v>
      </c>
      <c r="AG12" s="147">
        <v>9870</v>
      </c>
      <c r="AH12" s="159" t="s">
        <v>122</v>
      </c>
      <c r="AI12" s="29" t="s">
        <v>4</v>
      </c>
      <c r="AJ12" s="26"/>
      <c r="AL12" s="1"/>
      <c r="AM12" s="313">
        <v>19809</v>
      </c>
      <c r="AN12" s="132" t="s">
        <v>4</v>
      </c>
      <c r="AO12" s="134"/>
      <c r="AP12" s="1"/>
    </row>
    <row r="13" spans="1:42" ht="16.5" customHeight="1">
      <c r="A13" s="1"/>
      <c r="B13" s="84" t="s">
        <v>20</v>
      </c>
      <c r="C13" s="311">
        <f t="shared" si="1"/>
        <v>28348</v>
      </c>
      <c r="D13" s="312">
        <f t="shared" si="2"/>
        <v>14376</v>
      </c>
      <c r="E13" s="312">
        <f t="shared" si="3"/>
        <v>13972</v>
      </c>
      <c r="F13" s="312">
        <f t="shared" si="4"/>
        <v>7335</v>
      </c>
      <c r="G13" s="147">
        <v>3751</v>
      </c>
      <c r="H13" s="147">
        <v>3584</v>
      </c>
      <c r="I13" s="312">
        <f t="shared" si="5"/>
        <v>10230</v>
      </c>
      <c r="J13" s="147">
        <f t="shared" si="6"/>
        <v>5162</v>
      </c>
      <c r="K13" s="147">
        <f t="shared" si="7"/>
        <v>5068</v>
      </c>
      <c r="L13" s="312">
        <f t="shared" si="8"/>
        <v>6660</v>
      </c>
      <c r="M13" s="147">
        <v>3368</v>
      </c>
      <c r="N13" s="147">
        <v>3292</v>
      </c>
      <c r="O13" s="312">
        <f t="shared" si="9"/>
        <v>3570</v>
      </c>
      <c r="P13" s="147">
        <v>1794</v>
      </c>
      <c r="Q13" s="147">
        <v>1776</v>
      </c>
      <c r="R13" s="312">
        <f t="shared" si="10"/>
        <v>10783</v>
      </c>
      <c r="S13" s="147">
        <f t="shared" si="11"/>
        <v>5463</v>
      </c>
      <c r="T13" s="147">
        <f t="shared" si="12"/>
        <v>5320</v>
      </c>
      <c r="U13" s="312">
        <f t="shared" si="13"/>
        <v>6145</v>
      </c>
      <c r="V13" s="147">
        <v>3155</v>
      </c>
      <c r="W13" s="147">
        <v>2990</v>
      </c>
      <c r="X13" s="147">
        <f t="shared" si="14"/>
        <v>4251</v>
      </c>
      <c r="Y13" s="147">
        <v>2117</v>
      </c>
      <c r="Z13" s="147">
        <v>2134</v>
      </c>
      <c r="AA13" s="147">
        <f t="shared" si="15"/>
        <v>387</v>
      </c>
      <c r="AB13" s="147">
        <v>191</v>
      </c>
      <c r="AC13" s="147">
        <v>196</v>
      </c>
      <c r="AD13" s="147">
        <f t="shared" si="16"/>
        <v>10908</v>
      </c>
      <c r="AE13" s="147">
        <v>5597</v>
      </c>
      <c r="AF13" s="147">
        <v>5311</v>
      </c>
      <c r="AG13" s="147">
        <v>36171</v>
      </c>
      <c r="AH13" s="159" t="s">
        <v>122</v>
      </c>
      <c r="AI13" s="29" t="s">
        <v>5</v>
      </c>
      <c r="AJ13" s="26"/>
      <c r="AL13" s="1"/>
      <c r="AM13" s="313">
        <v>120</v>
      </c>
      <c r="AN13" s="132" t="s">
        <v>5</v>
      </c>
      <c r="AO13" s="134"/>
      <c r="AP13" s="1"/>
    </row>
    <row r="14" spans="1:42" ht="16.5" customHeight="1">
      <c r="A14" s="1"/>
      <c r="B14" s="9"/>
      <c r="C14" s="148"/>
      <c r="D14" s="148"/>
      <c r="E14" s="148"/>
      <c r="F14" s="148"/>
      <c r="G14" s="148"/>
      <c r="H14" s="148"/>
      <c r="I14" s="148"/>
      <c r="J14" s="14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9"/>
      <c r="AI14" s="28"/>
      <c r="AJ14" s="26"/>
      <c r="AL14" s="1"/>
      <c r="AM14" s="243"/>
      <c r="AN14" s="134"/>
      <c r="AO14" s="134"/>
      <c r="AP14" s="1"/>
    </row>
    <row r="15" spans="1:42" s="260" customFormat="1" ht="16.5" customHeight="1">
      <c r="A15" s="326" t="s">
        <v>158</v>
      </c>
      <c r="B15" s="330"/>
      <c r="C15" s="258">
        <f t="shared" si="1"/>
        <v>27435</v>
      </c>
      <c r="D15" s="259">
        <f t="shared" si="2"/>
        <v>13904</v>
      </c>
      <c r="E15" s="259">
        <f t="shared" si="3"/>
        <v>13531</v>
      </c>
      <c r="F15" s="259">
        <f t="shared" si="4"/>
        <v>6872</v>
      </c>
      <c r="G15" s="259">
        <f aca="true" t="shared" si="17" ref="G15:AG15">SUM(G17:G33)</f>
        <v>3520</v>
      </c>
      <c r="H15" s="259">
        <f t="shared" si="17"/>
        <v>3352</v>
      </c>
      <c r="I15" s="259">
        <f t="shared" si="5"/>
        <v>9953</v>
      </c>
      <c r="J15" s="147">
        <f t="shared" si="6"/>
        <v>5061</v>
      </c>
      <c r="K15" s="259">
        <f t="shared" si="7"/>
        <v>4892</v>
      </c>
      <c r="L15" s="259">
        <f t="shared" si="8"/>
        <v>6226</v>
      </c>
      <c r="M15" s="259">
        <f t="shared" si="17"/>
        <v>3166</v>
      </c>
      <c r="N15" s="259">
        <f t="shared" si="17"/>
        <v>3060</v>
      </c>
      <c r="O15" s="259">
        <f t="shared" si="9"/>
        <v>3727</v>
      </c>
      <c r="P15" s="259">
        <f t="shared" si="17"/>
        <v>1895</v>
      </c>
      <c r="Q15" s="259">
        <f t="shared" si="17"/>
        <v>1832</v>
      </c>
      <c r="R15" s="259">
        <f t="shared" si="10"/>
        <v>10610</v>
      </c>
      <c r="S15" s="259">
        <f t="shared" si="11"/>
        <v>5323</v>
      </c>
      <c r="T15" s="259">
        <f t="shared" si="12"/>
        <v>5287</v>
      </c>
      <c r="U15" s="259">
        <f t="shared" si="13"/>
        <v>5755</v>
      </c>
      <c r="V15" s="259">
        <f t="shared" si="17"/>
        <v>2940</v>
      </c>
      <c r="W15" s="259">
        <f t="shared" si="17"/>
        <v>2815</v>
      </c>
      <c r="X15" s="259">
        <f t="shared" si="14"/>
        <v>4354</v>
      </c>
      <c r="Y15" s="259">
        <f t="shared" si="17"/>
        <v>2141</v>
      </c>
      <c r="Z15" s="259">
        <f t="shared" si="17"/>
        <v>2213</v>
      </c>
      <c r="AA15" s="259">
        <f t="shared" si="15"/>
        <v>501</v>
      </c>
      <c r="AB15" s="259">
        <f t="shared" si="17"/>
        <v>242</v>
      </c>
      <c r="AC15" s="259">
        <f t="shared" si="17"/>
        <v>259</v>
      </c>
      <c r="AD15" s="259">
        <f t="shared" si="16"/>
        <v>10911</v>
      </c>
      <c r="AE15" s="259">
        <f t="shared" si="17"/>
        <v>5575</v>
      </c>
      <c r="AF15" s="259">
        <f t="shared" si="17"/>
        <v>5336</v>
      </c>
      <c r="AG15" s="259">
        <f t="shared" si="17"/>
        <v>38301</v>
      </c>
      <c r="AH15" s="314">
        <f aca="true" t="shared" si="18" ref="AH15:AH65">ROUND(AD15/AM15*100,1)</f>
        <v>67</v>
      </c>
      <c r="AI15" s="324" t="s">
        <v>158</v>
      </c>
      <c r="AJ15" s="329"/>
      <c r="AL15" s="304"/>
      <c r="AM15" s="315">
        <v>16279</v>
      </c>
      <c r="AN15" s="394" t="s">
        <v>145</v>
      </c>
      <c r="AO15" s="397"/>
      <c r="AP15" s="304"/>
    </row>
    <row r="16" spans="1:42" s="260" customFormat="1" ht="16.5" customHeight="1">
      <c r="A16" s="252"/>
      <c r="B16" s="301" t="s">
        <v>159</v>
      </c>
      <c r="C16" s="258">
        <f t="shared" si="1"/>
        <v>16433</v>
      </c>
      <c r="D16" s="259">
        <f t="shared" si="2"/>
        <v>8286</v>
      </c>
      <c r="E16" s="259">
        <f t="shared" si="3"/>
        <v>8147</v>
      </c>
      <c r="F16" s="259">
        <f t="shared" si="4"/>
        <v>4315</v>
      </c>
      <c r="G16" s="259">
        <f aca="true" t="shared" si="19" ref="G16:AG16">SUM(G17:G21)</f>
        <v>2185</v>
      </c>
      <c r="H16" s="259">
        <f t="shared" si="19"/>
        <v>2130</v>
      </c>
      <c r="I16" s="259">
        <f t="shared" si="5"/>
        <v>5956</v>
      </c>
      <c r="J16" s="147">
        <f t="shared" si="6"/>
        <v>3042</v>
      </c>
      <c r="K16" s="259">
        <f t="shared" si="7"/>
        <v>2914</v>
      </c>
      <c r="L16" s="259">
        <f t="shared" si="8"/>
        <v>3970</v>
      </c>
      <c r="M16" s="259">
        <f t="shared" si="19"/>
        <v>2052</v>
      </c>
      <c r="N16" s="259">
        <f t="shared" si="19"/>
        <v>1918</v>
      </c>
      <c r="O16" s="259">
        <f t="shared" si="9"/>
        <v>1986</v>
      </c>
      <c r="P16" s="259">
        <f t="shared" si="19"/>
        <v>990</v>
      </c>
      <c r="Q16" s="259">
        <f t="shared" si="19"/>
        <v>996</v>
      </c>
      <c r="R16" s="259">
        <f t="shared" si="10"/>
        <v>6162</v>
      </c>
      <c r="S16" s="259">
        <f t="shared" si="11"/>
        <v>3059</v>
      </c>
      <c r="T16" s="259">
        <f t="shared" si="12"/>
        <v>3103</v>
      </c>
      <c r="U16" s="259">
        <f t="shared" si="13"/>
        <v>3604</v>
      </c>
      <c r="V16" s="259">
        <f t="shared" si="19"/>
        <v>1812</v>
      </c>
      <c r="W16" s="259">
        <f t="shared" si="19"/>
        <v>1792</v>
      </c>
      <c r="X16" s="259">
        <f t="shared" si="14"/>
        <v>2360</v>
      </c>
      <c r="Y16" s="259">
        <f t="shared" si="19"/>
        <v>1158</v>
      </c>
      <c r="Z16" s="259">
        <f t="shared" si="19"/>
        <v>1202</v>
      </c>
      <c r="AA16" s="259">
        <f t="shared" si="15"/>
        <v>198</v>
      </c>
      <c r="AB16" s="259">
        <f t="shared" si="19"/>
        <v>89</v>
      </c>
      <c r="AC16" s="259">
        <f t="shared" si="19"/>
        <v>109</v>
      </c>
      <c r="AD16" s="259">
        <f t="shared" si="16"/>
        <v>6267</v>
      </c>
      <c r="AE16" s="259">
        <f t="shared" si="19"/>
        <v>3192</v>
      </c>
      <c r="AF16" s="259">
        <f t="shared" si="19"/>
        <v>3075</v>
      </c>
      <c r="AG16" s="259">
        <f t="shared" si="19"/>
        <v>20547</v>
      </c>
      <c r="AH16" s="314">
        <f t="shared" si="18"/>
        <v>68.4</v>
      </c>
      <c r="AI16" s="254" t="s">
        <v>159</v>
      </c>
      <c r="AJ16" s="252"/>
      <c r="AL16" s="304"/>
      <c r="AM16" s="315">
        <v>9157</v>
      </c>
      <c r="AN16" s="316" t="s">
        <v>146</v>
      </c>
      <c r="AO16" s="309"/>
      <c r="AP16" s="304"/>
    </row>
    <row r="17" spans="1:42" ht="16.5" customHeight="1">
      <c r="A17" s="30"/>
      <c r="B17" s="10" t="s">
        <v>35</v>
      </c>
      <c r="C17" s="311">
        <f t="shared" si="1"/>
        <v>3859</v>
      </c>
      <c r="D17" s="312">
        <f t="shared" si="2"/>
        <v>1986</v>
      </c>
      <c r="E17" s="312">
        <f t="shared" si="3"/>
        <v>1873</v>
      </c>
      <c r="F17" s="312">
        <f t="shared" si="4"/>
        <v>1057</v>
      </c>
      <c r="G17" s="147">
        <v>528</v>
      </c>
      <c r="H17" s="147">
        <v>529</v>
      </c>
      <c r="I17" s="312">
        <f t="shared" si="5"/>
        <v>1381</v>
      </c>
      <c r="J17" s="147">
        <f t="shared" si="6"/>
        <v>729</v>
      </c>
      <c r="K17" s="147">
        <f t="shared" si="7"/>
        <v>652</v>
      </c>
      <c r="L17" s="312">
        <f t="shared" si="8"/>
        <v>996</v>
      </c>
      <c r="M17" s="147">
        <v>520</v>
      </c>
      <c r="N17" s="147">
        <v>476</v>
      </c>
      <c r="O17" s="312">
        <f t="shared" si="9"/>
        <v>385</v>
      </c>
      <c r="P17" s="147">
        <v>209</v>
      </c>
      <c r="Q17" s="147">
        <v>176</v>
      </c>
      <c r="R17" s="312">
        <f t="shared" si="10"/>
        <v>1421</v>
      </c>
      <c r="S17" s="147">
        <f t="shared" si="11"/>
        <v>729</v>
      </c>
      <c r="T17" s="147">
        <f t="shared" si="12"/>
        <v>692</v>
      </c>
      <c r="U17" s="312">
        <f t="shared" si="13"/>
        <v>889</v>
      </c>
      <c r="V17" s="147">
        <v>461</v>
      </c>
      <c r="W17" s="147">
        <v>428</v>
      </c>
      <c r="X17" s="312">
        <f t="shared" si="14"/>
        <v>475</v>
      </c>
      <c r="Y17" s="147">
        <v>239</v>
      </c>
      <c r="Z17" s="147">
        <v>236</v>
      </c>
      <c r="AA17" s="312">
        <f t="shared" si="15"/>
        <v>57</v>
      </c>
      <c r="AB17" s="147">
        <v>29</v>
      </c>
      <c r="AC17" s="147">
        <v>28</v>
      </c>
      <c r="AD17" s="312">
        <f t="shared" si="16"/>
        <v>1416</v>
      </c>
      <c r="AE17" s="147">
        <v>727</v>
      </c>
      <c r="AF17" s="147">
        <v>689</v>
      </c>
      <c r="AG17" s="147">
        <v>4207</v>
      </c>
      <c r="AH17" s="149">
        <f t="shared" si="18"/>
        <v>59</v>
      </c>
      <c r="AI17" s="29" t="s">
        <v>35</v>
      </c>
      <c r="AJ17" s="26"/>
      <c r="AL17" s="1"/>
      <c r="AM17" s="315">
        <v>2400</v>
      </c>
      <c r="AN17" s="132" t="s">
        <v>35</v>
      </c>
      <c r="AO17" s="134"/>
      <c r="AP17" s="1"/>
    </row>
    <row r="18" spans="1:42" ht="16.5" customHeight="1">
      <c r="A18" s="30"/>
      <c r="B18" s="10" t="s">
        <v>36</v>
      </c>
      <c r="C18" s="311">
        <f t="shared" si="1"/>
        <v>2862</v>
      </c>
      <c r="D18" s="312">
        <f t="shared" si="2"/>
        <v>1454</v>
      </c>
      <c r="E18" s="312">
        <f t="shared" si="3"/>
        <v>1408</v>
      </c>
      <c r="F18" s="312">
        <f t="shared" si="4"/>
        <v>774</v>
      </c>
      <c r="G18" s="147">
        <v>397</v>
      </c>
      <c r="H18" s="147">
        <v>377</v>
      </c>
      <c r="I18" s="312">
        <f t="shared" si="5"/>
        <v>1019</v>
      </c>
      <c r="J18" s="147">
        <f t="shared" si="6"/>
        <v>536</v>
      </c>
      <c r="K18" s="147">
        <f t="shared" si="7"/>
        <v>483</v>
      </c>
      <c r="L18" s="312">
        <f t="shared" si="8"/>
        <v>671</v>
      </c>
      <c r="M18" s="147">
        <v>348</v>
      </c>
      <c r="N18" s="147">
        <v>323</v>
      </c>
      <c r="O18" s="312">
        <f t="shared" si="9"/>
        <v>348</v>
      </c>
      <c r="P18" s="147">
        <v>188</v>
      </c>
      <c r="Q18" s="147">
        <v>160</v>
      </c>
      <c r="R18" s="312">
        <f t="shared" si="10"/>
        <v>1069</v>
      </c>
      <c r="S18" s="147">
        <f t="shared" si="11"/>
        <v>521</v>
      </c>
      <c r="T18" s="147">
        <f t="shared" si="12"/>
        <v>548</v>
      </c>
      <c r="U18" s="312">
        <f t="shared" si="13"/>
        <v>625</v>
      </c>
      <c r="V18" s="147">
        <v>307</v>
      </c>
      <c r="W18" s="147">
        <v>318</v>
      </c>
      <c r="X18" s="312">
        <f t="shared" si="14"/>
        <v>415</v>
      </c>
      <c r="Y18" s="147">
        <v>200</v>
      </c>
      <c r="Z18" s="147">
        <v>215</v>
      </c>
      <c r="AA18" s="312">
        <f t="shared" si="15"/>
        <v>29</v>
      </c>
      <c r="AB18" s="147">
        <v>14</v>
      </c>
      <c r="AC18" s="147">
        <v>15</v>
      </c>
      <c r="AD18" s="312">
        <f t="shared" si="16"/>
        <v>1105</v>
      </c>
      <c r="AE18" s="147">
        <v>580</v>
      </c>
      <c r="AF18" s="147">
        <v>525</v>
      </c>
      <c r="AG18" s="147">
        <v>4125</v>
      </c>
      <c r="AH18" s="149">
        <f t="shared" si="18"/>
        <v>66.5</v>
      </c>
      <c r="AI18" s="29" t="s">
        <v>36</v>
      </c>
      <c r="AJ18" s="26"/>
      <c r="AL18" s="1"/>
      <c r="AM18" s="315">
        <v>1662</v>
      </c>
      <c r="AN18" s="132" t="s">
        <v>36</v>
      </c>
      <c r="AO18" s="134"/>
      <c r="AP18" s="1"/>
    </row>
    <row r="19" spans="1:42" ht="16.5" customHeight="1">
      <c r="A19" s="30"/>
      <c r="B19" s="10" t="s">
        <v>37</v>
      </c>
      <c r="C19" s="311">
        <f t="shared" si="1"/>
        <v>2089</v>
      </c>
      <c r="D19" s="312">
        <f t="shared" si="2"/>
        <v>1041</v>
      </c>
      <c r="E19" s="312">
        <f t="shared" si="3"/>
        <v>1048</v>
      </c>
      <c r="F19" s="312">
        <f t="shared" si="4"/>
        <v>569</v>
      </c>
      <c r="G19" s="147">
        <v>289</v>
      </c>
      <c r="H19" s="147">
        <v>280</v>
      </c>
      <c r="I19" s="312">
        <f t="shared" si="5"/>
        <v>720</v>
      </c>
      <c r="J19" s="147">
        <f t="shared" si="6"/>
        <v>371</v>
      </c>
      <c r="K19" s="147">
        <f t="shared" si="7"/>
        <v>349</v>
      </c>
      <c r="L19" s="312">
        <f t="shared" si="8"/>
        <v>476</v>
      </c>
      <c r="M19" s="147">
        <v>253</v>
      </c>
      <c r="N19" s="147">
        <v>223</v>
      </c>
      <c r="O19" s="312">
        <f t="shared" si="9"/>
        <v>244</v>
      </c>
      <c r="P19" s="147">
        <v>118</v>
      </c>
      <c r="Q19" s="147">
        <v>126</v>
      </c>
      <c r="R19" s="312">
        <f t="shared" si="10"/>
        <v>800</v>
      </c>
      <c r="S19" s="147">
        <f t="shared" si="11"/>
        <v>381</v>
      </c>
      <c r="T19" s="147">
        <f t="shared" si="12"/>
        <v>419</v>
      </c>
      <c r="U19" s="312">
        <f t="shared" si="13"/>
        <v>458</v>
      </c>
      <c r="V19" s="147">
        <v>213</v>
      </c>
      <c r="W19" s="147">
        <v>245</v>
      </c>
      <c r="X19" s="312">
        <f t="shared" si="14"/>
        <v>308</v>
      </c>
      <c r="Y19" s="147">
        <v>155</v>
      </c>
      <c r="Z19" s="147">
        <v>153</v>
      </c>
      <c r="AA19" s="312">
        <f t="shared" si="15"/>
        <v>34</v>
      </c>
      <c r="AB19" s="147">
        <v>13</v>
      </c>
      <c r="AC19" s="147">
        <v>21</v>
      </c>
      <c r="AD19" s="312">
        <f t="shared" si="16"/>
        <v>776</v>
      </c>
      <c r="AE19" s="147">
        <v>389</v>
      </c>
      <c r="AF19" s="147">
        <v>387</v>
      </c>
      <c r="AG19" s="147">
        <v>2955</v>
      </c>
      <c r="AH19" s="149">
        <f t="shared" si="18"/>
        <v>66.3</v>
      </c>
      <c r="AI19" s="29" t="s">
        <v>37</v>
      </c>
      <c r="AJ19" s="26"/>
      <c r="AL19" s="1"/>
      <c r="AM19" s="315">
        <v>1171</v>
      </c>
      <c r="AN19" s="132" t="s">
        <v>37</v>
      </c>
      <c r="AO19" s="134"/>
      <c r="AP19" s="1"/>
    </row>
    <row r="20" spans="1:42" ht="16.5" customHeight="1">
      <c r="A20" s="30"/>
      <c r="B20" s="10" t="s">
        <v>38</v>
      </c>
      <c r="C20" s="311">
        <f t="shared" si="1"/>
        <v>3656</v>
      </c>
      <c r="D20" s="312">
        <f t="shared" si="2"/>
        <v>1824</v>
      </c>
      <c r="E20" s="312">
        <f t="shared" si="3"/>
        <v>1832</v>
      </c>
      <c r="F20" s="312">
        <f t="shared" si="4"/>
        <v>901</v>
      </c>
      <c r="G20" s="147">
        <v>454</v>
      </c>
      <c r="H20" s="147">
        <v>447</v>
      </c>
      <c r="I20" s="312">
        <f t="shared" si="5"/>
        <v>1381</v>
      </c>
      <c r="J20" s="147">
        <f t="shared" si="6"/>
        <v>690</v>
      </c>
      <c r="K20" s="147">
        <f t="shared" si="7"/>
        <v>691</v>
      </c>
      <c r="L20" s="312">
        <f t="shared" si="8"/>
        <v>871</v>
      </c>
      <c r="M20" s="147">
        <v>456</v>
      </c>
      <c r="N20" s="147">
        <v>415</v>
      </c>
      <c r="O20" s="312">
        <f t="shared" si="9"/>
        <v>510</v>
      </c>
      <c r="P20" s="147">
        <v>234</v>
      </c>
      <c r="Q20" s="147">
        <v>276</v>
      </c>
      <c r="R20" s="312">
        <f t="shared" si="10"/>
        <v>1374</v>
      </c>
      <c r="S20" s="147">
        <f t="shared" si="11"/>
        <v>680</v>
      </c>
      <c r="T20" s="147">
        <f t="shared" si="12"/>
        <v>694</v>
      </c>
      <c r="U20" s="312">
        <f t="shared" si="13"/>
        <v>730</v>
      </c>
      <c r="V20" s="147">
        <v>359</v>
      </c>
      <c r="W20" s="147">
        <v>371</v>
      </c>
      <c r="X20" s="312">
        <f t="shared" si="14"/>
        <v>600</v>
      </c>
      <c r="Y20" s="147">
        <v>299</v>
      </c>
      <c r="Z20" s="147">
        <v>301</v>
      </c>
      <c r="AA20" s="312">
        <f t="shared" si="15"/>
        <v>44</v>
      </c>
      <c r="AB20" s="147">
        <v>22</v>
      </c>
      <c r="AC20" s="147">
        <v>22</v>
      </c>
      <c r="AD20" s="312">
        <f t="shared" si="16"/>
        <v>1451</v>
      </c>
      <c r="AE20" s="147">
        <v>725</v>
      </c>
      <c r="AF20" s="147">
        <v>726</v>
      </c>
      <c r="AG20" s="147">
        <v>4285</v>
      </c>
      <c r="AH20" s="149">
        <f t="shared" si="18"/>
        <v>72.6</v>
      </c>
      <c r="AI20" s="29" t="s">
        <v>38</v>
      </c>
      <c r="AJ20" s="26"/>
      <c r="AL20" s="1"/>
      <c r="AM20" s="315">
        <v>2000</v>
      </c>
      <c r="AN20" s="132" t="s">
        <v>38</v>
      </c>
      <c r="AO20" s="134"/>
      <c r="AP20" s="1"/>
    </row>
    <row r="21" spans="1:42" ht="16.5" customHeight="1">
      <c r="A21" s="30"/>
      <c r="B21" s="10" t="s">
        <v>39</v>
      </c>
      <c r="C21" s="311">
        <f t="shared" si="1"/>
        <v>3967</v>
      </c>
      <c r="D21" s="312">
        <f t="shared" si="2"/>
        <v>1981</v>
      </c>
      <c r="E21" s="312">
        <f t="shared" si="3"/>
        <v>1986</v>
      </c>
      <c r="F21" s="312">
        <f t="shared" si="4"/>
        <v>1014</v>
      </c>
      <c r="G21" s="147">
        <v>517</v>
      </c>
      <c r="H21" s="147">
        <v>497</v>
      </c>
      <c r="I21" s="312">
        <f t="shared" si="5"/>
        <v>1455</v>
      </c>
      <c r="J21" s="147">
        <f t="shared" si="6"/>
        <v>716</v>
      </c>
      <c r="K21" s="147">
        <f t="shared" si="7"/>
        <v>739</v>
      </c>
      <c r="L21" s="312">
        <f t="shared" si="8"/>
        <v>956</v>
      </c>
      <c r="M21" s="147">
        <v>475</v>
      </c>
      <c r="N21" s="147">
        <v>481</v>
      </c>
      <c r="O21" s="312">
        <f t="shared" si="9"/>
        <v>499</v>
      </c>
      <c r="P21" s="147">
        <v>241</v>
      </c>
      <c r="Q21" s="147">
        <v>258</v>
      </c>
      <c r="R21" s="312">
        <f t="shared" si="10"/>
        <v>1498</v>
      </c>
      <c r="S21" s="147">
        <f t="shared" si="11"/>
        <v>748</v>
      </c>
      <c r="T21" s="147">
        <f t="shared" si="12"/>
        <v>750</v>
      </c>
      <c r="U21" s="312">
        <f t="shared" si="13"/>
        <v>902</v>
      </c>
      <c r="V21" s="147">
        <v>472</v>
      </c>
      <c r="W21" s="147">
        <v>430</v>
      </c>
      <c r="X21" s="312">
        <f t="shared" si="14"/>
        <v>562</v>
      </c>
      <c r="Y21" s="147">
        <v>265</v>
      </c>
      <c r="Z21" s="147">
        <v>297</v>
      </c>
      <c r="AA21" s="312">
        <f t="shared" si="15"/>
        <v>34</v>
      </c>
      <c r="AB21" s="147">
        <v>11</v>
      </c>
      <c r="AC21" s="147">
        <v>23</v>
      </c>
      <c r="AD21" s="312">
        <f t="shared" si="16"/>
        <v>1519</v>
      </c>
      <c r="AE21" s="147">
        <v>771</v>
      </c>
      <c r="AF21" s="147">
        <v>748</v>
      </c>
      <c r="AG21" s="147">
        <v>4975</v>
      </c>
      <c r="AH21" s="149">
        <f t="shared" si="18"/>
        <v>79</v>
      </c>
      <c r="AI21" s="29" t="s">
        <v>39</v>
      </c>
      <c r="AJ21" s="26"/>
      <c r="AL21" s="1"/>
      <c r="AM21" s="315">
        <v>1924</v>
      </c>
      <c r="AN21" s="132" t="s">
        <v>39</v>
      </c>
      <c r="AO21" s="134"/>
      <c r="AP21" s="1"/>
    </row>
    <row r="22" spans="1:42" ht="16.5" customHeight="1">
      <c r="A22" s="30"/>
      <c r="B22" s="11" t="s">
        <v>40</v>
      </c>
      <c r="C22" s="311">
        <f t="shared" si="1"/>
        <v>1436</v>
      </c>
      <c r="D22" s="312">
        <f t="shared" si="2"/>
        <v>745</v>
      </c>
      <c r="E22" s="312">
        <f t="shared" si="3"/>
        <v>691</v>
      </c>
      <c r="F22" s="312">
        <f t="shared" si="4"/>
        <v>288</v>
      </c>
      <c r="G22" s="147">
        <v>153</v>
      </c>
      <c r="H22" s="147">
        <v>135</v>
      </c>
      <c r="I22" s="312">
        <f t="shared" si="5"/>
        <v>526</v>
      </c>
      <c r="J22" s="147">
        <f t="shared" si="6"/>
        <v>273</v>
      </c>
      <c r="K22" s="147">
        <f t="shared" si="7"/>
        <v>253</v>
      </c>
      <c r="L22" s="312">
        <f t="shared" si="8"/>
        <v>244</v>
      </c>
      <c r="M22" s="147">
        <v>132</v>
      </c>
      <c r="N22" s="147">
        <v>112</v>
      </c>
      <c r="O22" s="312">
        <f t="shared" si="9"/>
        <v>282</v>
      </c>
      <c r="P22" s="147">
        <v>141</v>
      </c>
      <c r="Q22" s="147">
        <v>141</v>
      </c>
      <c r="R22" s="312">
        <f t="shared" si="10"/>
        <v>622</v>
      </c>
      <c r="S22" s="147">
        <f t="shared" si="11"/>
        <v>319</v>
      </c>
      <c r="T22" s="147">
        <f t="shared" si="12"/>
        <v>303</v>
      </c>
      <c r="U22" s="312">
        <f t="shared" si="13"/>
        <v>276</v>
      </c>
      <c r="V22" s="147">
        <v>147</v>
      </c>
      <c r="W22" s="147">
        <v>129</v>
      </c>
      <c r="X22" s="312">
        <f t="shared" si="14"/>
        <v>325</v>
      </c>
      <c r="Y22" s="147">
        <v>160</v>
      </c>
      <c r="Z22" s="147">
        <v>165</v>
      </c>
      <c r="AA22" s="312">
        <f t="shared" si="15"/>
        <v>21</v>
      </c>
      <c r="AB22" s="147">
        <v>12</v>
      </c>
      <c r="AC22" s="147">
        <v>9</v>
      </c>
      <c r="AD22" s="312">
        <f t="shared" si="16"/>
        <v>639</v>
      </c>
      <c r="AE22" s="147">
        <v>317</v>
      </c>
      <c r="AF22" s="147">
        <v>322</v>
      </c>
      <c r="AG22" s="147">
        <v>2700</v>
      </c>
      <c r="AH22" s="149">
        <f t="shared" si="18"/>
        <v>55.1</v>
      </c>
      <c r="AI22" s="31" t="s">
        <v>40</v>
      </c>
      <c r="AJ22" s="26"/>
      <c r="AL22" s="1"/>
      <c r="AM22" s="315">
        <v>1160</v>
      </c>
      <c r="AN22" s="143" t="s">
        <v>40</v>
      </c>
      <c r="AO22" s="134"/>
      <c r="AP22" s="1"/>
    </row>
    <row r="23" spans="1:42" ht="16.5" customHeight="1">
      <c r="A23" s="30"/>
      <c r="B23" s="11" t="s">
        <v>119</v>
      </c>
      <c r="C23" s="311">
        <f t="shared" si="1"/>
        <v>716</v>
      </c>
      <c r="D23" s="312">
        <f t="shared" si="2"/>
        <v>355</v>
      </c>
      <c r="E23" s="312">
        <f t="shared" si="3"/>
        <v>361</v>
      </c>
      <c r="F23" s="312">
        <f t="shared" si="4"/>
        <v>157</v>
      </c>
      <c r="G23" s="147">
        <v>79</v>
      </c>
      <c r="H23" s="147">
        <v>78</v>
      </c>
      <c r="I23" s="312">
        <f t="shared" si="5"/>
        <v>252</v>
      </c>
      <c r="J23" s="147">
        <f t="shared" si="6"/>
        <v>116</v>
      </c>
      <c r="K23" s="147">
        <f t="shared" si="7"/>
        <v>136</v>
      </c>
      <c r="L23" s="312">
        <f t="shared" si="8"/>
        <v>139</v>
      </c>
      <c r="M23" s="147">
        <v>59</v>
      </c>
      <c r="N23" s="147">
        <v>80</v>
      </c>
      <c r="O23" s="312">
        <f t="shared" si="9"/>
        <v>113</v>
      </c>
      <c r="P23" s="147">
        <v>57</v>
      </c>
      <c r="Q23" s="147">
        <v>56</v>
      </c>
      <c r="R23" s="312">
        <f t="shared" si="10"/>
        <v>307</v>
      </c>
      <c r="S23" s="147">
        <f t="shared" si="11"/>
        <v>160</v>
      </c>
      <c r="T23" s="147">
        <f t="shared" si="12"/>
        <v>147</v>
      </c>
      <c r="U23" s="312">
        <f t="shared" si="13"/>
        <v>135</v>
      </c>
      <c r="V23" s="147">
        <v>82</v>
      </c>
      <c r="W23" s="147">
        <v>53</v>
      </c>
      <c r="X23" s="312">
        <f t="shared" si="14"/>
        <v>155</v>
      </c>
      <c r="Y23" s="147">
        <v>71</v>
      </c>
      <c r="Z23" s="147">
        <v>84</v>
      </c>
      <c r="AA23" s="312">
        <f t="shared" si="15"/>
        <v>17</v>
      </c>
      <c r="AB23" s="147">
        <v>7</v>
      </c>
      <c r="AC23" s="147">
        <v>10</v>
      </c>
      <c r="AD23" s="312">
        <f t="shared" si="16"/>
        <v>303</v>
      </c>
      <c r="AE23" s="147">
        <v>158</v>
      </c>
      <c r="AF23" s="147">
        <v>145</v>
      </c>
      <c r="AG23" s="147">
        <v>1145</v>
      </c>
      <c r="AH23" s="149">
        <f t="shared" si="18"/>
        <v>77.3</v>
      </c>
      <c r="AI23" s="31" t="s">
        <v>119</v>
      </c>
      <c r="AJ23" s="26"/>
      <c r="AL23" s="1"/>
      <c r="AM23" s="315">
        <v>392</v>
      </c>
      <c r="AN23" s="143" t="s">
        <v>119</v>
      </c>
      <c r="AO23" s="134"/>
      <c r="AP23" s="1"/>
    </row>
    <row r="24" spans="1:42" ht="16.5" customHeight="1">
      <c r="A24" s="30"/>
      <c r="B24" s="11" t="s">
        <v>6</v>
      </c>
      <c r="C24" s="311">
        <f t="shared" si="1"/>
        <v>679</v>
      </c>
      <c r="D24" s="312">
        <f t="shared" si="2"/>
        <v>367</v>
      </c>
      <c r="E24" s="312">
        <f t="shared" si="3"/>
        <v>312</v>
      </c>
      <c r="F24" s="312">
        <f t="shared" si="4"/>
        <v>216</v>
      </c>
      <c r="G24" s="147">
        <v>130</v>
      </c>
      <c r="H24" s="147">
        <v>86</v>
      </c>
      <c r="I24" s="312">
        <f t="shared" si="5"/>
        <v>220</v>
      </c>
      <c r="J24" s="147">
        <f t="shared" si="6"/>
        <v>115</v>
      </c>
      <c r="K24" s="147">
        <f t="shared" si="7"/>
        <v>105</v>
      </c>
      <c r="L24" s="312">
        <f t="shared" si="8"/>
        <v>195</v>
      </c>
      <c r="M24" s="147">
        <v>104</v>
      </c>
      <c r="N24" s="147">
        <v>91</v>
      </c>
      <c r="O24" s="312">
        <f t="shared" si="9"/>
        <v>25</v>
      </c>
      <c r="P24" s="147">
        <v>11</v>
      </c>
      <c r="Q24" s="147">
        <v>14</v>
      </c>
      <c r="R24" s="312">
        <f t="shared" si="10"/>
        <v>243</v>
      </c>
      <c r="S24" s="147">
        <f t="shared" si="11"/>
        <v>122</v>
      </c>
      <c r="T24" s="147">
        <f t="shared" si="12"/>
        <v>121</v>
      </c>
      <c r="U24" s="312">
        <f t="shared" si="13"/>
        <v>199</v>
      </c>
      <c r="V24" s="147">
        <v>103</v>
      </c>
      <c r="W24" s="147">
        <v>96</v>
      </c>
      <c r="X24" s="312">
        <f t="shared" si="14"/>
        <v>38</v>
      </c>
      <c r="Y24" s="147">
        <v>16</v>
      </c>
      <c r="Z24" s="147">
        <v>22</v>
      </c>
      <c r="AA24" s="312">
        <f t="shared" si="15"/>
        <v>6</v>
      </c>
      <c r="AB24" s="147">
        <v>3</v>
      </c>
      <c r="AC24" s="147">
        <v>3</v>
      </c>
      <c r="AD24" s="312">
        <f t="shared" si="16"/>
        <v>268</v>
      </c>
      <c r="AE24" s="147">
        <v>154</v>
      </c>
      <c r="AF24" s="147">
        <v>114</v>
      </c>
      <c r="AG24" s="147">
        <v>1305</v>
      </c>
      <c r="AH24" s="149">
        <f t="shared" si="18"/>
        <v>60.8</v>
      </c>
      <c r="AI24" s="31" t="s">
        <v>6</v>
      </c>
      <c r="AJ24" s="26"/>
      <c r="AL24" s="1"/>
      <c r="AM24" s="315">
        <v>441</v>
      </c>
      <c r="AN24" s="143" t="s">
        <v>6</v>
      </c>
      <c r="AO24" s="134"/>
      <c r="AP24" s="1"/>
    </row>
    <row r="25" spans="1:42" ht="16.5" customHeight="1">
      <c r="A25" s="30"/>
      <c r="B25" s="11" t="s">
        <v>41</v>
      </c>
      <c r="C25" s="311">
        <f t="shared" si="1"/>
        <v>415</v>
      </c>
      <c r="D25" s="312">
        <f t="shared" si="2"/>
        <v>217</v>
      </c>
      <c r="E25" s="312">
        <f t="shared" si="3"/>
        <v>198</v>
      </c>
      <c r="F25" s="312">
        <f t="shared" si="4"/>
        <v>119</v>
      </c>
      <c r="G25" s="147">
        <v>59</v>
      </c>
      <c r="H25" s="147">
        <v>60</v>
      </c>
      <c r="I25" s="312">
        <f t="shared" si="5"/>
        <v>133</v>
      </c>
      <c r="J25" s="147">
        <f t="shared" si="6"/>
        <v>70</v>
      </c>
      <c r="K25" s="147">
        <f t="shared" si="7"/>
        <v>63</v>
      </c>
      <c r="L25" s="312">
        <f t="shared" si="8"/>
        <v>88</v>
      </c>
      <c r="M25" s="147">
        <v>48</v>
      </c>
      <c r="N25" s="147">
        <v>40</v>
      </c>
      <c r="O25" s="312">
        <f t="shared" si="9"/>
        <v>45</v>
      </c>
      <c r="P25" s="147">
        <v>22</v>
      </c>
      <c r="Q25" s="147">
        <v>23</v>
      </c>
      <c r="R25" s="312">
        <f t="shared" si="10"/>
        <v>163</v>
      </c>
      <c r="S25" s="147">
        <f t="shared" si="11"/>
        <v>88</v>
      </c>
      <c r="T25" s="147">
        <f t="shared" si="12"/>
        <v>75</v>
      </c>
      <c r="U25" s="312">
        <f t="shared" si="13"/>
        <v>108</v>
      </c>
      <c r="V25" s="147">
        <v>58</v>
      </c>
      <c r="W25" s="147">
        <v>50</v>
      </c>
      <c r="X25" s="312">
        <f t="shared" si="14"/>
        <v>53</v>
      </c>
      <c r="Y25" s="147">
        <v>29</v>
      </c>
      <c r="Z25" s="147">
        <v>24</v>
      </c>
      <c r="AA25" s="312">
        <f t="shared" si="15"/>
        <v>2</v>
      </c>
      <c r="AB25" s="147">
        <v>1</v>
      </c>
      <c r="AC25" s="147">
        <v>1</v>
      </c>
      <c r="AD25" s="312">
        <f t="shared" si="16"/>
        <v>188</v>
      </c>
      <c r="AE25" s="147">
        <v>99</v>
      </c>
      <c r="AF25" s="147">
        <v>89</v>
      </c>
      <c r="AG25" s="147">
        <v>600</v>
      </c>
      <c r="AH25" s="149">
        <f t="shared" si="18"/>
        <v>67.4</v>
      </c>
      <c r="AI25" s="31" t="s">
        <v>41</v>
      </c>
      <c r="AJ25" s="26"/>
      <c r="AL25" s="1"/>
      <c r="AM25" s="315">
        <v>279</v>
      </c>
      <c r="AN25" s="143" t="s">
        <v>41</v>
      </c>
      <c r="AO25" s="134"/>
      <c r="AP25" s="1"/>
    </row>
    <row r="26" spans="1:42" ht="16.5" customHeight="1">
      <c r="A26" s="30"/>
      <c r="B26" s="11" t="s">
        <v>42</v>
      </c>
      <c r="C26" s="311">
        <f t="shared" si="1"/>
        <v>1595</v>
      </c>
      <c r="D26" s="312">
        <f t="shared" si="2"/>
        <v>797</v>
      </c>
      <c r="E26" s="312">
        <f t="shared" si="3"/>
        <v>798</v>
      </c>
      <c r="F26" s="312">
        <f t="shared" si="4"/>
        <v>400</v>
      </c>
      <c r="G26" s="147">
        <v>211</v>
      </c>
      <c r="H26" s="147">
        <v>189</v>
      </c>
      <c r="I26" s="312">
        <f t="shared" si="5"/>
        <v>573</v>
      </c>
      <c r="J26" s="147">
        <f t="shared" si="6"/>
        <v>272</v>
      </c>
      <c r="K26" s="147">
        <f t="shared" si="7"/>
        <v>301</v>
      </c>
      <c r="L26" s="312">
        <f t="shared" si="8"/>
        <v>331</v>
      </c>
      <c r="M26" s="147">
        <v>149</v>
      </c>
      <c r="N26" s="147">
        <v>182</v>
      </c>
      <c r="O26" s="312">
        <f t="shared" si="9"/>
        <v>242</v>
      </c>
      <c r="P26" s="147">
        <v>123</v>
      </c>
      <c r="Q26" s="147">
        <v>119</v>
      </c>
      <c r="R26" s="312">
        <f t="shared" si="10"/>
        <v>622</v>
      </c>
      <c r="S26" s="147">
        <f t="shared" si="11"/>
        <v>314</v>
      </c>
      <c r="T26" s="147">
        <f t="shared" si="12"/>
        <v>308</v>
      </c>
      <c r="U26" s="312">
        <f t="shared" si="13"/>
        <v>312</v>
      </c>
      <c r="V26" s="147">
        <v>158</v>
      </c>
      <c r="W26" s="147">
        <v>154</v>
      </c>
      <c r="X26" s="312">
        <f t="shared" si="14"/>
        <v>281</v>
      </c>
      <c r="Y26" s="147">
        <v>139</v>
      </c>
      <c r="Z26" s="147">
        <v>142</v>
      </c>
      <c r="AA26" s="312">
        <f t="shared" si="15"/>
        <v>29</v>
      </c>
      <c r="AB26" s="147">
        <v>17</v>
      </c>
      <c r="AC26" s="147">
        <v>12</v>
      </c>
      <c r="AD26" s="312">
        <f t="shared" si="16"/>
        <v>554</v>
      </c>
      <c r="AE26" s="147">
        <v>269</v>
      </c>
      <c r="AF26" s="147">
        <v>285</v>
      </c>
      <c r="AG26" s="147">
        <v>1719</v>
      </c>
      <c r="AH26" s="149">
        <f t="shared" si="18"/>
        <v>70.8</v>
      </c>
      <c r="AI26" s="31" t="s">
        <v>42</v>
      </c>
      <c r="AJ26" s="26"/>
      <c r="AL26" s="1"/>
      <c r="AM26" s="315">
        <v>783</v>
      </c>
      <c r="AN26" s="143" t="s">
        <v>42</v>
      </c>
      <c r="AO26" s="134"/>
      <c r="AP26" s="1"/>
    </row>
    <row r="27" spans="1:42" ht="16.5" customHeight="1">
      <c r="A27" s="30"/>
      <c r="B27" s="11" t="s">
        <v>43</v>
      </c>
      <c r="C27" s="311">
        <f t="shared" si="1"/>
        <v>329</v>
      </c>
      <c r="D27" s="312">
        <f t="shared" si="2"/>
        <v>149</v>
      </c>
      <c r="E27" s="312">
        <f t="shared" si="3"/>
        <v>180</v>
      </c>
      <c r="F27" s="312">
        <f t="shared" si="4"/>
        <v>65</v>
      </c>
      <c r="G27" s="147">
        <v>34</v>
      </c>
      <c r="H27" s="147">
        <v>31</v>
      </c>
      <c r="I27" s="312">
        <f t="shared" si="5"/>
        <v>132</v>
      </c>
      <c r="J27" s="147">
        <f t="shared" si="6"/>
        <v>57</v>
      </c>
      <c r="K27" s="147">
        <f t="shared" si="7"/>
        <v>75</v>
      </c>
      <c r="L27" s="312">
        <f t="shared" si="8"/>
        <v>67</v>
      </c>
      <c r="M27" s="147">
        <v>29</v>
      </c>
      <c r="N27" s="147">
        <v>38</v>
      </c>
      <c r="O27" s="312">
        <f t="shared" si="9"/>
        <v>65</v>
      </c>
      <c r="P27" s="147">
        <v>28</v>
      </c>
      <c r="Q27" s="147">
        <v>37</v>
      </c>
      <c r="R27" s="312">
        <f t="shared" si="10"/>
        <v>132</v>
      </c>
      <c r="S27" s="147">
        <f t="shared" si="11"/>
        <v>58</v>
      </c>
      <c r="T27" s="147">
        <f t="shared" si="12"/>
        <v>74</v>
      </c>
      <c r="U27" s="312">
        <f t="shared" si="13"/>
        <v>70</v>
      </c>
      <c r="V27" s="147">
        <v>30</v>
      </c>
      <c r="W27" s="147">
        <v>40</v>
      </c>
      <c r="X27" s="312">
        <f t="shared" si="14"/>
        <v>61</v>
      </c>
      <c r="Y27" s="147">
        <v>28</v>
      </c>
      <c r="Z27" s="147">
        <v>33</v>
      </c>
      <c r="AA27" s="312">
        <f t="shared" si="15"/>
        <v>1</v>
      </c>
      <c r="AB27" s="147">
        <v>0</v>
      </c>
      <c r="AC27" s="147">
        <v>1</v>
      </c>
      <c r="AD27" s="312">
        <f t="shared" si="16"/>
        <v>148</v>
      </c>
      <c r="AE27" s="147">
        <v>78</v>
      </c>
      <c r="AF27" s="147">
        <v>70</v>
      </c>
      <c r="AG27" s="147">
        <v>430</v>
      </c>
      <c r="AH27" s="149">
        <f t="shared" si="18"/>
        <v>51.4</v>
      </c>
      <c r="AI27" s="31" t="s">
        <v>43</v>
      </c>
      <c r="AJ27" s="26"/>
      <c r="AL27" s="1"/>
      <c r="AM27" s="315">
        <v>288</v>
      </c>
      <c r="AN27" s="143" t="s">
        <v>43</v>
      </c>
      <c r="AO27" s="134"/>
      <c r="AP27" s="1"/>
    </row>
    <row r="28" spans="1:42" ht="16.5" customHeight="1">
      <c r="A28" s="30"/>
      <c r="B28" s="11" t="s">
        <v>7</v>
      </c>
      <c r="C28" s="311">
        <f t="shared" si="1"/>
        <v>1160</v>
      </c>
      <c r="D28" s="312">
        <f t="shared" si="2"/>
        <v>619</v>
      </c>
      <c r="E28" s="312">
        <f t="shared" si="3"/>
        <v>541</v>
      </c>
      <c r="F28" s="312">
        <f t="shared" si="4"/>
        <v>310</v>
      </c>
      <c r="G28" s="147">
        <v>166</v>
      </c>
      <c r="H28" s="147">
        <v>144</v>
      </c>
      <c r="I28" s="312">
        <f t="shared" si="5"/>
        <v>406</v>
      </c>
      <c r="J28" s="147">
        <f t="shared" si="6"/>
        <v>213</v>
      </c>
      <c r="K28" s="147">
        <f t="shared" si="7"/>
        <v>193</v>
      </c>
      <c r="L28" s="312">
        <f t="shared" si="8"/>
        <v>273</v>
      </c>
      <c r="M28" s="147">
        <v>144</v>
      </c>
      <c r="N28" s="147">
        <v>129</v>
      </c>
      <c r="O28" s="312">
        <f t="shared" si="9"/>
        <v>133</v>
      </c>
      <c r="P28" s="147">
        <v>69</v>
      </c>
      <c r="Q28" s="147">
        <v>64</v>
      </c>
      <c r="R28" s="312">
        <f t="shared" si="10"/>
        <v>444</v>
      </c>
      <c r="S28" s="147">
        <f t="shared" si="11"/>
        <v>240</v>
      </c>
      <c r="T28" s="147">
        <f t="shared" si="12"/>
        <v>204</v>
      </c>
      <c r="U28" s="312">
        <f t="shared" si="13"/>
        <v>250</v>
      </c>
      <c r="V28" s="147">
        <v>141</v>
      </c>
      <c r="W28" s="147">
        <v>109</v>
      </c>
      <c r="X28" s="312">
        <f t="shared" si="14"/>
        <v>179</v>
      </c>
      <c r="Y28" s="147">
        <v>90</v>
      </c>
      <c r="Z28" s="147">
        <v>89</v>
      </c>
      <c r="AA28" s="312">
        <f t="shared" si="15"/>
        <v>15</v>
      </c>
      <c r="AB28" s="147">
        <v>9</v>
      </c>
      <c r="AC28" s="147">
        <v>6</v>
      </c>
      <c r="AD28" s="312">
        <f t="shared" si="16"/>
        <v>418</v>
      </c>
      <c r="AE28" s="147">
        <v>206</v>
      </c>
      <c r="AF28" s="147">
        <v>212</v>
      </c>
      <c r="AG28" s="147">
        <v>1375</v>
      </c>
      <c r="AH28" s="149">
        <f t="shared" si="18"/>
        <v>74.1</v>
      </c>
      <c r="AI28" s="31" t="s">
        <v>7</v>
      </c>
      <c r="AJ28" s="26"/>
      <c r="AL28" s="1"/>
      <c r="AM28" s="315">
        <v>564</v>
      </c>
      <c r="AN28" s="143" t="s">
        <v>7</v>
      </c>
      <c r="AO28" s="134"/>
      <c r="AP28" s="1"/>
    </row>
    <row r="29" spans="1:42" ht="16.5" customHeight="1">
      <c r="A29" s="30"/>
      <c r="B29" s="11" t="s">
        <v>44</v>
      </c>
      <c r="C29" s="311">
        <f t="shared" si="1"/>
        <v>802</v>
      </c>
      <c r="D29" s="312">
        <f t="shared" si="2"/>
        <v>411</v>
      </c>
      <c r="E29" s="312">
        <f t="shared" si="3"/>
        <v>391</v>
      </c>
      <c r="F29" s="312">
        <f t="shared" si="4"/>
        <v>195</v>
      </c>
      <c r="G29" s="147">
        <v>96</v>
      </c>
      <c r="H29" s="147">
        <v>99</v>
      </c>
      <c r="I29" s="312">
        <f t="shared" si="5"/>
        <v>302</v>
      </c>
      <c r="J29" s="147">
        <f t="shared" si="6"/>
        <v>158</v>
      </c>
      <c r="K29" s="147">
        <f t="shared" si="7"/>
        <v>144</v>
      </c>
      <c r="L29" s="312">
        <f t="shared" si="8"/>
        <v>181</v>
      </c>
      <c r="M29" s="147">
        <v>86</v>
      </c>
      <c r="N29" s="147">
        <v>95</v>
      </c>
      <c r="O29" s="312">
        <f t="shared" si="9"/>
        <v>121</v>
      </c>
      <c r="P29" s="147">
        <v>72</v>
      </c>
      <c r="Q29" s="147">
        <v>49</v>
      </c>
      <c r="R29" s="312">
        <f t="shared" si="10"/>
        <v>305</v>
      </c>
      <c r="S29" s="147">
        <f t="shared" si="11"/>
        <v>157</v>
      </c>
      <c r="T29" s="147">
        <f t="shared" si="12"/>
        <v>148</v>
      </c>
      <c r="U29" s="312">
        <f t="shared" si="13"/>
        <v>141</v>
      </c>
      <c r="V29" s="147">
        <v>72</v>
      </c>
      <c r="W29" s="147">
        <v>69</v>
      </c>
      <c r="X29" s="312">
        <f t="shared" si="14"/>
        <v>153</v>
      </c>
      <c r="Y29" s="147">
        <v>79</v>
      </c>
      <c r="Z29" s="147">
        <v>74</v>
      </c>
      <c r="AA29" s="312">
        <f t="shared" si="15"/>
        <v>11</v>
      </c>
      <c r="AB29" s="147">
        <v>6</v>
      </c>
      <c r="AC29" s="147">
        <v>5</v>
      </c>
      <c r="AD29" s="312">
        <f t="shared" si="16"/>
        <v>344</v>
      </c>
      <c r="AE29" s="147">
        <v>170</v>
      </c>
      <c r="AF29" s="147">
        <v>174</v>
      </c>
      <c r="AG29" s="147">
        <v>1025</v>
      </c>
      <c r="AH29" s="149">
        <f t="shared" si="18"/>
        <v>73.5</v>
      </c>
      <c r="AI29" s="31" t="s">
        <v>44</v>
      </c>
      <c r="AJ29" s="26"/>
      <c r="AL29" s="1"/>
      <c r="AM29" s="315">
        <v>468</v>
      </c>
      <c r="AN29" s="143" t="s">
        <v>44</v>
      </c>
      <c r="AO29" s="134"/>
      <c r="AP29" s="1"/>
    </row>
    <row r="30" spans="1:42" ht="16.5" customHeight="1">
      <c r="A30" s="30"/>
      <c r="B30" s="12" t="s">
        <v>70</v>
      </c>
      <c r="C30" s="311">
        <f t="shared" si="1"/>
        <v>865</v>
      </c>
      <c r="D30" s="312">
        <f t="shared" si="2"/>
        <v>449</v>
      </c>
      <c r="E30" s="312">
        <f t="shared" si="3"/>
        <v>416</v>
      </c>
      <c r="F30" s="312">
        <f t="shared" si="4"/>
        <v>127</v>
      </c>
      <c r="G30" s="147">
        <v>64</v>
      </c>
      <c r="H30" s="147">
        <v>63</v>
      </c>
      <c r="I30" s="312">
        <f t="shared" si="5"/>
        <v>355</v>
      </c>
      <c r="J30" s="147">
        <f t="shared" si="6"/>
        <v>189</v>
      </c>
      <c r="K30" s="147">
        <f t="shared" si="7"/>
        <v>166</v>
      </c>
      <c r="L30" s="312">
        <f t="shared" si="8"/>
        <v>91</v>
      </c>
      <c r="M30" s="147">
        <v>51</v>
      </c>
      <c r="N30" s="147">
        <v>40</v>
      </c>
      <c r="O30" s="312">
        <f t="shared" si="9"/>
        <v>264</v>
      </c>
      <c r="P30" s="147">
        <v>138</v>
      </c>
      <c r="Q30" s="147">
        <v>126</v>
      </c>
      <c r="R30" s="312">
        <f t="shared" si="10"/>
        <v>383</v>
      </c>
      <c r="S30" s="147">
        <f t="shared" si="11"/>
        <v>196</v>
      </c>
      <c r="T30" s="147">
        <f t="shared" si="12"/>
        <v>187</v>
      </c>
      <c r="U30" s="312">
        <f t="shared" si="13"/>
        <v>100</v>
      </c>
      <c r="V30" s="147">
        <v>62</v>
      </c>
      <c r="W30" s="147">
        <v>38</v>
      </c>
      <c r="X30" s="312">
        <f t="shared" si="14"/>
        <v>236</v>
      </c>
      <c r="Y30" s="147">
        <v>114</v>
      </c>
      <c r="Z30" s="147">
        <v>122</v>
      </c>
      <c r="AA30" s="312">
        <f t="shared" si="15"/>
        <v>47</v>
      </c>
      <c r="AB30" s="147">
        <v>20</v>
      </c>
      <c r="AC30" s="147">
        <v>27</v>
      </c>
      <c r="AD30" s="312">
        <f t="shared" si="16"/>
        <v>407</v>
      </c>
      <c r="AE30" s="147">
        <v>220</v>
      </c>
      <c r="AF30" s="147">
        <v>187</v>
      </c>
      <c r="AG30" s="147">
        <v>2130</v>
      </c>
      <c r="AH30" s="149">
        <f t="shared" si="18"/>
        <v>61.1</v>
      </c>
      <c r="AI30" s="31" t="s">
        <v>77</v>
      </c>
      <c r="AJ30" s="26"/>
      <c r="AL30" s="1"/>
      <c r="AM30" s="315">
        <v>666</v>
      </c>
      <c r="AN30" s="143" t="s">
        <v>77</v>
      </c>
      <c r="AO30" s="134"/>
      <c r="AP30" s="1"/>
    </row>
    <row r="31" spans="1:42" ht="16.5" customHeight="1">
      <c r="A31" s="30"/>
      <c r="B31" s="12" t="s">
        <v>71</v>
      </c>
      <c r="C31" s="311">
        <f t="shared" si="1"/>
        <v>899</v>
      </c>
      <c r="D31" s="312">
        <f t="shared" si="2"/>
        <v>472</v>
      </c>
      <c r="E31" s="312">
        <f t="shared" si="3"/>
        <v>427</v>
      </c>
      <c r="F31" s="312">
        <f t="shared" si="4"/>
        <v>175</v>
      </c>
      <c r="G31" s="147">
        <v>83</v>
      </c>
      <c r="H31" s="147">
        <v>92</v>
      </c>
      <c r="I31" s="312">
        <f t="shared" si="5"/>
        <v>294</v>
      </c>
      <c r="J31" s="147">
        <f t="shared" si="6"/>
        <v>164</v>
      </c>
      <c r="K31" s="147">
        <f t="shared" si="7"/>
        <v>130</v>
      </c>
      <c r="L31" s="312">
        <f t="shared" si="8"/>
        <v>160</v>
      </c>
      <c r="M31" s="147">
        <v>89</v>
      </c>
      <c r="N31" s="147">
        <v>71</v>
      </c>
      <c r="O31" s="312">
        <f t="shared" si="9"/>
        <v>134</v>
      </c>
      <c r="P31" s="147">
        <v>75</v>
      </c>
      <c r="Q31" s="147">
        <v>59</v>
      </c>
      <c r="R31" s="312">
        <f t="shared" si="10"/>
        <v>430</v>
      </c>
      <c r="S31" s="147">
        <f t="shared" si="11"/>
        <v>225</v>
      </c>
      <c r="T31" s="147">
        <f t="shared" si="12"/>
        <v>205</v>
      </c>
      <c r="U31" s="312">
        <f t="shared" si="13"/>
        <v>113</v>
      </c>
      <c r="V31" s="147">
        <v>61</v>
      </c>
      <c r="W31" s="147">
        <v>52</v>
      </c>
      <c r="X31" s="312">
        <f t="shared" si="14"/>
        <v>197</v>
      </c>
      <c r="Y31" s="147">
        <v>105</v>
      </c>
      <c r="Z31" s="147">
        <v>92</v>
      </c>
      <c r="AA31" s="312">
        <f t="shared" si="15"/>
        <v>120</v>
      </c>
      <c r="AB31" s="147">
        <v>59</v>
      </c>
      <c r="AC31" s="147">
        <v>61</v>
      </c>
      <c r="AD31" s="312">
        <f t="shared" si="16"/>
        <v>447</v>
      </c>
      <c r="AE31" s="147">
        <v>231</v>
      </c>
      <c r="AF31" s="147">
        <v>216</v>
      </c>
      <c r="AG31" s="147">
        <v>1715</v>
      </c>
      <c r="AH31" s="149">
        <f t="shared" si="18"/>
        <v>86</v>
      </c>
      <c r="AI31" s="31" t="s">
        <v>78</v>
      </c>
      <c r="AJ31" s="26"/>
      <c r="AL31" s="1"/>
      <c r="AM31" s="315">
        <v>520</v>
      </c>
      <c r="AN31" s="143" t="s">
        <v>78</v>
      </c>
      <c r="AO31" s="134"/>
      <c r="AP31" s="1"/>
    </row>
    <row r="32" spans="1:42" ht="16.5" customHeight="1">
      <c r="A32" s="30"/>
      <c r="B32" s="12" t="s">
        <v>79</v>
      </c>
      <c r="C32" s="311">
        <f t="shared" si="1"/>
        <v>478</v>
      </c>
      <c r="D32" s="312">
        <f t="shared" si="2"/>
        <v>237</v>
      </c>
      <c r="E32" s="312">
        <f t="shared" si="3"/>
        <v>241</v>
      </c>
      <c r="F32" s="312">
        <f t="shared" si="4"/>
        <v>112</v>
      </c>
      <c r="G32" s="147">
        <v>60</v>
      </c>
      <c r="H32" s="147">
        <v>52</v>
      </c>
      <c r="I32" s="312">
        <f t="shared" si="5"/>
        <v>194</v>
      </c>
      <c r="J32" s="147">
        <f t="shared" si="6"/>
        <v>97</v>
      </c>
      <c r="K32" s="147">
        <f t="shared" si="7"/>
        <v>97</v>
      </c>
      <c r="L32" s="312">
        <f t="shared" si="8"/>
        <v>102</v>
      </c>
      <c r="M32" s="147">
        <v>52</v>
      </c>
      <c r="N32" s="147">
        <v>50</v>
      </c>
      <c r="O32" s="312">
        <f t="shared" si="9"/>
        <v>92</v>
      </c>
      <c r="P32" s="147">
        <v>45</v>
      </c>
      <c r="Q32" s="147">
        <v>47</v>
      </c>
      <c r="R32" s="312">
        <f t="shared" si="10"/>
        <v>172</v>
      </c>
      <c r="S32" s="147">
        <f t="shared" si="11"/>
        <v>80</v>
      </c>
      <c r="T32" s="147">
        <f t="shared" si="12"/>
        <v>92</v>
      </c>
      <c r="U32" s="312">
        <f t="shared" si="13"/>
        <v>77</v>
      </c>
      <c r="V32" s="147">
        <v>39</v>
      </c>
      <c r="W32" s="147">
        <v>38</v>
      </c>
      <c r="X32" s="312">
        <f t="shared" si="14"/>
        <v>83</v>
      </c>
      <c r="Y32" s="147">
        <v>35</v>
      </c>
      <c r="Z32" s="147">
        <v>48</v>
      </c>
      <c r="AA32" s="312">
        <f t="shared" si="15"/>
        <v>12</v>
      </c>
      <c r="AB32" s="147">
        <v>6</v>
      </c>
      <c r="AC32" s="147">
        <v>6</v>
      </c>
      <c r="AD32" s="312">
        <f t="shared" si="16"/>
        <v>217</v>
      </c>
      <c r="AE32" s="147">
        <v>120</v>
      </c>
      <c r="AF32" s="147">
        <v>97</v>
      </c>
      <c r="AG32" s="147">
        <v>680</v>
      </c>
      <c r="AH32" s="149">
        <f t="shared" si="18"/>
        <v>57</v>
      </c>
      <c r="AI32" s="31" t="s">
        <v>80</v>
      </c>
      <c r="AJ32" s="26"/>
      <c r="AL32" s="1"/>
      <c r="AM32" s="315">
        <v>381</v>
      </c>
      <c r="AN32" s="143" t="s">
        <v>80</v>
      </c>
      <c r="AO32" s="134"/>
      <c r="AP32" s="1"/>
    </row>
    <row r="33" spans="1:42" ht="16.5" customHeight="1">
      <c r="A33" s="30"/>
      <c r="B33" s="12" t="s">
        <v>142</v>
      </c>
      <c r="C33" s="311">
        <f t="shared" si="1"/>
        <v>1628</v>
      </c>
      <c r="D33" s="312">
        <f t="shared" si="2"/>
        <v>800</v>
      </c>
      <c r="E33" s="312">
        <f t="shared" si="3"/>
        <v>828</v>
      </c>
      <c r="F33" s="312">
        <f t="shared" si="4"/>
        <v>393</v>
      </c>
      <c r="G33" s="147">
        <v>200</v>
      </c>
      <c r="H33" s="147">
        <v>193</v>
      </c>
      <c r="I33" s="312">
        <f t="shared" si="5"/>
        <v>610</v>
      </c>
      <c r="J33" s="147">
        <f t="shared" si="6"/>
        <v>295</v>
      </c>
      <c r="K33" s="147">
        <f t="shared" si="7"/>
        <v>315</v>
      </c>
      <c r="L33" s="312">
        <f t="shared" si="8"/>
        <v>385</v>
      </c>
      <c r="M33" s="147">
        <v>171</v>
      </c>
      <c r="N33" s="147">
        <v>214</v>
      </c>
      <c r="O33" s="312">
        <f t="shared" si="9"/>
        <v>225</v>
      </c>
      <c r="P33" s="147">
        <v>124</v>
      </c>
      <c r="Q33" s="147">
        <v>101</v>
      </c>
      <c r="R33" s="312">
        <f t="shared" si="10"/>
        <v>625</v>
      </c>
      <c r="S33" s="147">
        <f t="shared" si="11"/>
        <v>305</v>
      </c>
      <c r="T33" s="147">
        <f t="shared" si="12"/>
        <v>320</v>
      </c>
      <c r="U33" s="312">
        <f t="shared" si="13"/>
        <v>370</v>
      </c>
      <c r="V33" s="147">
        <v>175</v>
      </c>
      <c r="W33" s="147">
        <v>195</v>
      </c>
      <c r="X33" s="312">
        <f t="shared" si="14"/>
        <v>233</v>
      </c>
      <c r="Y33" s="147">
        <v>117</v>
      </c>
      <c r="Z33" s="147">
        <v>116</v>
      </c>
      <c r="AA33" s="312">
        <f t="shared" si="15"/>
        <v>22</v>
      </c>
      <c r="AB33" s="147">
        <v>13</v>
      </c>
      <c r="AC33" s="147">
        <v>9</v>
      </c>
      <c r="AD33" s="312">
        <f t="shared" si="16"/>
        <v>711</v>
      </c>
      <c r="AE33" s="147">
        <v>361</v>
      </c>
      <c r="AF33" s="147">
        <v>350</v>
      </c>
      <c r="AG33" s="147">
        <v>2930</v>
      </c>
      <c r="AH33" s="149">
        <f t="shared" si="18"/>
        <v>60.3</v>
      </c>
      <c r="AI33" s="31" t="s">
        <v>142</v>
      </c>
      <c r="AJ33" s="26"/>
      <c r="AL33" s="1"/>
      <c r="AM33" s="315">
        <v>1180</v>
      </c>
      <c r="AN33" s="143" t="s">
        <v>142</v>
      </c>
      <c r="AO33" s="134"/>
      <c r="AP33" s="1"/>
    </row>
    <row r="34" spans="1:42" s="260" customFormat="1" ht="16.5" customHeight="1">
      <c r="A34" s="340" t="s">
        <v>147</v>
      </c>
      <c r="B34" s="380"/>
      <c r="C34" s="258">
        <f t="shared" si="1"/>
        <v>109</v>
      </c>
      <c r="D34" s="259">
        <f t="shared" si="2"/>
        <v>55</v>
      </c>
      <c r="E34" s="259">
        <f t="shared" si="3"/>
        <v>54</v>
      </c>
      <c r="F34" s="259">
        <f t="shared" si="4"/>
        <v>0</v>
      </c>
      <c r="G34" s="259">
        <f aca="true" t="shared" si="20" ref="G34:AG34">SUM(G35:G36)</f>
        <v>0</v>
      </c>
      <c r="H34" s="259">
        <f t="shared" si="20"/>
        <v>0</v>
      </c>
      <c r="I34" s="259">
        <f t="shared" si="5"/>
        <v>44</v>
      </c>
      <c r="J34" s="259">
        <f t="shared" si="6"/>
        <v>20</v>
      </c>
      <c r="K34" s="259">
        <f t="shared" si="7"/>
        <v>24</v>
      </c>
      <c r="L34" s="259">
        <f t="shared" si="8"/>
        <v>0</v>
      </c>
      <c r="M34" s="259">
        <f t="shared" si="20"/>
        <v>0</v>
      </c>
      <c r="N34" s="259">
        <f t="shared" si="20"/>
        <v>0</v>
      </c>
      <c r="O34" s="259">
        <f t="shared" si="9"/>
        <v>44</v>
      </c>
      <c r="P34" s="259">
        <f t="shared" si="20"/>
        <v>20</v>
      </c>
      <c r="Q34" s="259">
        <f t="shared" si="20"/>
        <v>24</v>
      </c>
      <c r="R34" s="259">
        <f t="shared" si="10"/>
        <v>65</v>
      </c>
      <c r="S34" s="259">
        <f t="shared" si="11"/>
        <v>35</v>
      </c>
      <c r="T34" s="259">
        <f t="shared" si="12"/>
        <v>30</v>
      </c>
      <c r="U34" s="259">
        <f t="shared" si="13"/>
        <v>0</v>
      </c>
      <c r="V34" s="259">
        <f t="shared" si="20"/>
        <v>0</v>
      </c>
      <c r="W34" s="259">
        <f t="shared" si="20"/>
        <v>0</v>
      </c>
      <c r="X34" s="259">
        <f t="shared" si="14"/>
        <v>60</v>
      </c>
      <c r="Y34" s="259">
        <f t="shared" si="20"/>
        <v>34</v>
      </c>
      <c r="Z34" s="259">
        <f t="shared" si="20"/>
        <v>26</v>
      </c>
      <c r="AA34" s="259">
        <f t="shared" si="15"/>
        <v>5</v>
      </c>
      <c r="AB34" s="259">
        <f t="shared" si="20"/>
        <v>1</v>
      </c>
      <c r="AC34" s="259">
        <f t="shared" si="20"/>
        <v>4</v>
      </c>
      <c r="AD34" s="259">
        <f t="shared" si="16"/>
        <v>71</v>
      </c>
      <c r="AE34" s="259">
        <f t="shared" si="20"/>
        <v>36</v>
      </c>
      <c r="AF34" s="259">
        <f t="shared" si="20"/>
        <v>35</v>
      </c>
      <c r="AG34" s="259">
        <f t="shared" si="20"/>
        <v>420</v>
      </c>
      <c r="AH34" s="314">
        <f t="shared" si="18"/>
        <v>65.7</v>
      </c>
      <c r="AI34" s="324" t="s">
        <v>147</v>
      </c>
      <c r="AJ34" s="393"/>
      <c r="AL34" s="304"/>
      <c r="AM34" s="315">
        <v>108</v>
      </c>
      <c r="AN34" s="394" t="s">
        <v>201</v>
      </c>
      <c r="AO34" s="394"/>
      <c r="AP34" s="304"/>
    </row>
    <row r="35" spans="1:42" ht="16.5" customHeight="1">
      <c r="A35" s="30"/>
      <c r="B35" s="11" t="s">
        <v>45</v>
      </c>
      <c r="C35" s="311">
        <f t="shared" si="1"/>
        <v>109</v>
      </c>
      <c r="D35" s="312">
        <f t="shared" si="2"/>
        <v>55</v>
      </c>
      <c r="E35" s="312">
        <f t="shared" si="3"/>
        <v>54</v>
      </c>
      <c r="F35" s="312">
        <f t="shared" si="4"/>
        <v>0</v>
      </c>
      <c r="G35" s="147">
        <v>0</v>
      </c>
      <c r="H35" s="147">
        <v>0</v>
      </c>
      <c r="I35" s="312">
        <f t="shared" si="5"/>
        <v>44</v>
      </c>
      <c r="J35" s="147">
        <f t="shared" si="6"/>
        <v>20</v>
      </c>
      <c r="K35" s="147">
        <f t="shared" si="7"/>
        <v>24</v>
      </c>
      <c r="L35" s="312">
        <f t="shared" si="8"/>
        <v>0</v>
      </c>
      <c r="M35" s="147">
        <v>0</v>
      </c>
      <c r="N35" s="147">
        <v>0</v>
      </c>
      <c r="O35" s="312">
        <f t="shared" si="9"/>
        <v>44</v>
      </c>
      <c r="P35" s="147">
        <v>20</v>
      </c>
      <c r="Q35" s="147">
        <v>24</v>
      </c>
      <c r="R35" s="312">
        <f t="shared" si="10"/>
        <v>65</v>
      </c>
      <c r="S35" s="147">
        <f t="shared" si="11"/>
        <v>35</v>
      </c>
      <c r="T35" s="147">
        <f t="shared" si="12"/>
        <v>30</v>
      </c>
      <c r="U35" s="312">
        <f t="shared" si="13"/>
        <v>0</v>
      </c>
      <c r="V35" s="147">
        <v>0</v>
      </c>
      <c r="W35" s="147">
        <v>0</v>
      </c>
      <c r="X35" s="312">
        <f t="shared" si="14"/>
        <v>60</v>
      </c>
      <c r="Y35" s="147">
        <v>34</v>
      </c>
      <c r="Z35" s="147">
        <v>26</v>
      </c>
      <c r="AA35" s="312">
        <f t="shared" si="15"/>
        <v>5</v>
      </c>
      <c r="AB35" s="147">
        <v>1</v>
      </c>
      <c r="AC35" s="147">
        <v>4</v>
      </c>
      <c r="AD35" s="312">
        <f t="shared" si="16"/>
        <v>71</v>
      </c>
      <c r="AE35" s="147">
        <v>36</v>
      </c>
      <c r="AF35" s="147">
        <v>35</v>
      </c>
      <c r="AG35" s="147">
        <v>420</v>
      </c>
      <c r="AH35" s="149">
        <f t="shared" si="18"/>
        <v>71.7</v>
      </c>
      <c r="AI35" s="31" t="s">
        <v>45</v>
      </c>
      <c r="AJ35" s="26"/>
      <c r="AL35" s="1"/>
      <c r="AM35" s="315">
        <v>99</v>
      </c>
      <c r="AN35" s="143" t="s">
        <v>45</v>
      </c>
      <c r="AO35" s="134"/>
      <c r="AP35" s="1"/>
    </row>
    <row r="36" spans="1:42" ht="16.5" customHeight="1">
      <c r="A36" s="30"/>
      <c r="B36" s="11" t="s">
        <v>8</v>
      </c>
      <c r="C36" s="311">
        <f t="shared" si="1"/>
        <v>0</v>
      </c>
      <c r="D36" s="312">
        <f t="shared" si="2"/>
        <v>0</v>
      </c>
      <c r="E36" s="312">
        <f t="shared" si="3"/>
        <v>0</v>
      </c>
      <c r="F36" s="312">
        <f t="shared" si="4"/>
        <v>0</v>
      </c>
      <c r="G36" s="147">
        <v>0</v>
      </c>
      <c r="H36" s="147">
        <v>0</v>
      </c>
      <c r="I36" s="312">
        <f t="shared" si="5"/>
        <v>0</v>
      </c>
      <c r="J36" s="147">
        <f t="shared" si="6"/>
        <v>0</v>
      </c>
      <c r="K36" s="147">
        <f t="shared" si="7"/>
        <v>0</v>
      </c>
      <c r="L36" s="312">
        <f t="shared" si="8"/>
        <v>0</v>
      </c>
      <c r="M36" s="147">
        <v>0</v>
      </c>
      <c r="N36" s="147">
        <v>0</v>
      </c>
      <c r="O36" s="312">
        <f t="shared" si="9"/>
        <v>0</v>
      </c>
      <c r="P36" s="147">
        <v>0</v>
      </c>
      <c r="Q36" s="147">
        <v>0</v>
      </c>
      <c r="R36" s="312">
        <f t="shared" si="10"/>
        <v>0</v>
      </c>
      <c r="S36" s="147">
        <f t="shared" si="11"/>
        <v>0</v>
      </c>
      <c r="T36" s="147">
        <f t="shared" si="12"/>
        <v>0</v>
      </c>
      <c r="U36" s="312">
        <f t="shared" si="13"/>
        <v>0</v>
      </c>
      <c r="V36" s="147">
        <v>0</v>
      </c>
      <c r="W36" s="147">
        <v>0</v>
      </c>
      <c r="X36" s="312">
        <f t="shared" si="14"/>
        <v>0</v>
      </c>
      <c r="Y36" s="147">
        <v>0</v>
      </c>
      <c r="Z36" s="147">
        <v>0</v>
      </c>
      <c r="AA36" s="312">
        <f t="shared" si="15"/>
        <v>0</v>
      </c>
      <c r="AB36" s="147">
        <v>0</v>
      </c>
      <c r="AC36" s="147">
        <v>0</v>
      </c>
      <c r="AD36" s="312">
        <f t="shared" si="16"/>
        <v>0</v>
      </c>
      <c r="AE36" s="147">
        <v>0</v>
      </c>
      <c r="AF36" s="147">
        <v>0</v>
      </c>
      <c r="AG36" s="147">
        <v>0</v>
      </c>
      <c r="AH36" s="147">
        <f t="shared" si="18"/>
        <v>0</v>
      </c>
      <c r="AI36" s="31" t="s">
        <v>8</v>
      </c>
      <c r="AJ36" s="26"/>
      <c r="AL36" s="1"/>
      <c r="AM36" s="315">
        <v>9</v>
      </c>
      <c r="AN36" s="143" t="s">
        <v>8</v>
      </c>
      <c r="AO36" s="134"/>
      <c r="AP36" s="1"/>
    </row>
    <row r="37" spans="1:42" s="260" customFormat="1" ht="16.5" customHeight="1">
      <c r="A37" s="326" t="s">
        <v>148</v>
      </c>
      <c r="B37" s="370"/>
      <c r="C37" s="258">
        <f t="shared" si="1"/>
        <v>1072</v>
      </c>
      <c r="D37" s="259">
        <f t="shared" si="2"/>
        <v>546</v>
      </c>
      <c r="E37" s="259">
        <f t="shared" si="3"/>
        <v>526</v>
      </c>
      <c r="F37" s="259">
        <f t="shared" si="4"/>
        <v>219</v>
      </c>
      <c r="G37" s="259">
        <f aca="true" t="shared" si="21" ref="G37:AG37">SUM(G38:G41)</f>
        <v>110</v>
      </c>
      <c r="H37" s="259">
        <f t="shared" si="21"/>
        <v>109</v>
      </c>
      <c r="I37" s="259">
        <f t="shared" si="5"/>
        <v>410</v>
      </c>
      <c r="J37" s="259">
        <f t="shared" si="6"/>
        <v>202</v>
      </c>
      <c r="K37" s="259">
        <f t="shared" si="7"/>
        <v>208</v>
      </c>
      <c r="L37" s="259">
        <f t="shared" si="8"/>
        <v>198</v>
      </c>
      <c r="M37" s="259">
        <f t="shared" si="21"/>
        <v>98</v>
      </c>
      <c r="N37" s="259">
        <f t="shared" si="21"/>
        <v>100</v>
      </c>
      <c r="O37" s="259">
        <f t="shared" si="9"/>
        <v>212</v>
      </c>
      <c r="P37" s="259">
        <f t="shared" si="21"/>
        <v>104</v>
      </c>
      <c r="Q37" s="259">
        <f t="shared" si="21"/>
        <v>108</v>
      </c>
      <c r="R37" s="259">
        <f t="shared" si="10"/>
        <v>443</v>
      </c>
      <c r="S37" s="259">
        <f t="shared" si="11"/>
        <v>234</v>
      </c>
      <c r="T37" s="259">
        <f t="shared" si="12"/>
        <v>209</v>
      </c>
      <c r="U37" s="259">
        <f t="shared" si="13"/>
        <v>192</v>
      </c>
      <c r="V37" s="259">
        <f t="shared" si="21"/>
        <v>94</v>
      </c>
      <c r="W37" s="259">
        <f t="shared" si="21"/>
        <v>98</v>
      </c>
      <c r="X37" s="259">
        <f t="shared" si="14"/>
        <v>223</v>
      </c>
      <c r="Y37" s="259">
        <f t="shared" si="21"/>
        <v>123</v>
      </c>
      <c r="Z37" s="259">
        <f t="shared" si="21"/>
        <v>100</v>
      </c>
      <c r="AA37" s="259">
        <f t="shared" si="15"/>
        <v>28</v>
      </c>
      <c r="AB37" s="259">
        <f t="shared" si="21"/>
        <v>17</v>
      </c>
      <c r="AC37" s="259">
        <f t="shared" si="21"/>
        <v>11</v>
      </c>
      <c r="AD37" s="259">
        <f t="shared" si="16"/>
        <v>418</v>
      </c>
      <c r="AE37" s="259">
        <f t="shared" si="21"/>
        <v>217</v>
      </c>
      <c r="AF37" s="259">
        <f t="shared" si="21"/>
        <v>201</v>
      </c>
      <c r="AG37" s="259">
        <f t="shared" si="21"/>
        <v>1375</v>
      </c>
      <c r="AH37" s="314">
        <f t="shared" si="18"/>
        <v>55.6</v>
      </c>
      <c r="AI37" s="324" t="s">
        <v>148</v>
      </c>
      <c r="AJ37" s="393"/>
      <c r="AL37" s="304"/>
      <c r="AM37" s="315">
        <v>752</v>
      </c>
      <c r="AN37" s="394" t="s">
        <v>202</v>
      </c>
      <c r="AO37" s="394"/>
      <c r="AP37" s="304"/>
    </row>
    <row r="38" spans="1:42" ht="16.5" customHeight="1">
      <c r="A38" s="30"/>
      <c r="B38" s="11" t="s">
        <v>84</v>
      </c>
      <c r="C38" s="311">
        <f t="shared" si="1"/>
        <v>165</v>
      </c>
      <c r="D38" s="312">
        <f t="shared" si="2"/>
        <v>84</v>
      </c>
      <c r="E38" s="312">
        <f t="shared" si="3"/>
        <v>81</v>
      </c>
      <c r="F38" s="312">
        <f t="shared" si="4"/>
        <v>26</v>
      </c>
      <c r="G38" s="147">
        <v>11</v>
      </c>
      <c r="H38" s="147">
        <v>15</v>
      </c>
      <c r="I38" s="312">
        <f t="shared" si="5"/>
        <v>69</v>
      </c>
      <c r="J38" s="147">
        <f t="shared" si="6"/>
        <v>37</v>
      </c>
      <c r="K38" s="147">
        <f t="shared" si="7"/>
        <v>32</v>
      </c>
      <c r="L38" s="312">
        <f t="shared" si="8"/>
        <v>20</v>
      </c>
      <c r="M38" s="147">
        <v>12</v>
      </c>
      <c r="N38" s="147">
        <v>8</v>
      </c>
      <c r="O38" s="312">
        <f t="shared" si="9"/>
        <v>49</v>
      </c>
      <c r="P38" s="147">
        <v>25</v>
      </c>
      <c r="Q38" s="147">
        <v>24</v>
      </c>
      <c r="R38" s="312">
        <f t="shared" si="10"/>
        <v>70</v>
      </c>
      <c r="S38" s="147">
        <f t="shared" si="11"/>
        <v>36</v>
      </c>
      <c r="T38" s="147">
        <f t="shared" si="12"/>
        <v>34</v>
      </c>
      <c r="U38" s="312">
        <f t="shared" si="13"/>
        <v>22</v>
      </c>
      <c r="V38" s="147">
        <v>9</v>
      </c>
      <c r="W38" s="147">
        <v>13</v>
      </c>
      <c r="X38" s="312">
        <f t="shared" si="14"/>
        <v>48</v>
      </c>
      <c r="Y38" s="147">
        <v>27</v>
      </c>
      <c r="Z38" s="147">
        <v>21</v>
      </c>
      <c r="AA38" s="312">
        <f t="shared" si="15"/>
        <v>0</v>
      </c>
      <c r="AB38" s="147">
        <v>0</v>
      </c>
      <c r="AC38" s="147">
        <v>0</v>
      </c>
      <c r="AD38" s="312">
        <f t="shared" si="16"/>
        <v>73</v>
      </c>
      <c r="AE38" s="147">
        <v>43</v>
      </c>
      <c r="AF38" s="147">
        <v>30</v>
      </c>
      <c r="AG38" s="147">
        <v>180</v>
      </c>
      <c r="AH38" s="149">
        <f t="shared" si="18"/>
        <v>30.9</v>
      </c>
      <c r="AI38" s="31" t="s">
        <v>9</v>
      </c>
      <c r="AJ38" s="26"/>
      <c r="AL38" s="1"/>
      <c r="AM38" s="315">
        <v>236</v>
      </c>
      <c r="AN38" s="143" t="s">
        <v>9</v>
      </c>
      <c r="AO38" s="134"/>
      <c r="AP38" s="1"/>
    </row>
    <row r="39" spans="1:42" ht="16.5" customHeight="1">
      <c r="A39" s="30"/>
      <c r="B39" s="11" t="s">
        <v>82</v>
      </c>
      <c r="C39" s="311">
        <f t="shared" si="1"/>
        <v>167</v>
      </c>
      <c r="D39" s="312">
        <f t="shared" si="2"/>
        <v>88</v>
      </c>
      <c r="E39" s="312">
        <f t="shared" si="3"/>
        <v>79</v>
      </c>
      <c r="F39" s="312">
        <f t="shared" si="4"/>
        <v>41</v>
      </c>
      <c r="G39" s="147">
        <v>21</v>
      </c>
      <c r="H39" s="147">
        <v>20</v>
      </c>
      <c r="I39" s="312">
        <f t="shared" si="5"/>
        <v>61</v>
      </c>
      <c r="J39" s="147">
        <f t="shared" si="6"/>
        <v>33</v>
      </c>
      <c r="K39" s="147">
        <f t="shared" si="7"/>
        <v>28</v>
      </c>
      <c r="L39" s="312">
        <f t="shared" si="8"/>
        <v>51</v>
      </c>
      <c r="M39" s="147">
        <v>30</v>
      </c>
      <c r="N39" s="147">
        <v>21</v>
      </c>
      <c r="O39" s="312">
        <f t="shared" si="9"/>
        <v>10</v>
      </c>
      <c r="P39" s="147">
        <v>3</v>
      </c>
      <c r="Q39" s="147">
        <v>7</v>
      </c>
      <c r="R39" s="312">
        <f t="shared" si="10"/>
        <v>65</v>
      </c>
      <c r="S39" s="147">
        <f t="shared" si="11"/>
        <v>34</v>
      </c>
      <c r="T39" s="147">
        <f t="shared" si="12"/>
        <v>31</v>
      </c>
      <c r="U39" s="312">
        <f t="shared" si="13"/>
        <v>50</v>
      </c>
      <c r="V39" s="147">
        <v>23</v>
      </c>
      <c r="W39" s="147">
        <v>27</v>
      </c>
      <c r="X39" s="312">
        <f t="shared" si="14"/>
        <v>12</v>
      </c>
      <c r="Y39" s="147">
        <v>9</v>
      </c>
      <c r="Z39" s="147">
        <v>3</v>
      </c>
      <c r="AA39" s="312">
        <f t="shared" si="15"/>
        <v>3</v>
      </c>
      <c r="AB39" s="147">
        <v>2</v>
      </c>
      <c r="AC39" s="147">
        <v>1</v>
      </c>
      <c r="AD39" s="312">
        <f t="shared" si="16"/>
        <v>82</v>
      </c>
      <c r="AE39" s="147">
        <v>45</v>
      </c>
      <c r="AF39" s="147">
        <v>37</v>
      </c>
      <c r="AG39" s="147">
        <v>300</v>
      </c>
      <c r="AH39" s="149">
        <f t="shared" si="18"/>
        <v>76.6</v>
      </c>
      <c r="AI39" s="31" t="s">
        <v>60</v>
      </c>
      <c r="AJ39" s="26"/>
      <c r="AL39" s="1"/>
      <c r="AM39" s="315">
        <v>107</v>
      </c>
      <c r="AN39" s="143" t="s">
        <v>60</v>
      </c>
      <c r="AO39" s="134"/>
      <c r="AP39" s="1"/>
    </row>
    <row r="40" spans="1:42" ht="16.5" customHeight="1">
      <c r="A40" s="30"/>
      <c r="B40" s="11" t="s">
        <v>72</v>
      </c>
      <c r="C40" s="311">
        <f t="shared" si="1"/>
        <v>587</v>
      </c>
      <c r="D40" s="312">
        <f t="shared" si="2"/>
        <v>296</v>
      </c>
      <c r="E40" s="312">
        <f t="shared" si="3"/>
        <v>291</v>
      </c>
      <c r="F40" s="312">
        <f t="shared" si="4"/>
        <v>104</v>
      </c>
      <c r="G40" s="147">
        <v>56</v>
      </c>
      <c r="H40" s="147">
        <v>48</v>
      </c>
      <c r="I40" s="312">
        <f t="shared" si="5"/>
        <v>230</v>
      </c>
      <c r="J40" s="147">
        <f t="shared" si="6"/>
        <v>104</v>
      </c>
      <c r="K40" s="147">
        <f t="shared" si="7"/>
        <v>126</v>
      </c>
      <c r="L40" s="312">
        <f t="shared" si="8"/>
        <v>79</v>
      </c>
      <c r="M40" s="147">
        <v>30</v>
      </c>
      <c r="N40" s="147">
        <v>49</v>
      </c>
      <c r="O40" s="312">
        <f t="shared" si="9"/>
        <v>151</v>
      </c>
      <c r="P40" s="147">
        <v>74</v>
      </c>
      <c r="Q40" s="147">
        <v>77</v>
      </c>
      <c r="R40" s="312">
        <f t="shared" si="10"/>
        <v>253</v>
      </c>
      <c r="S40" s="147">
        <f t="shared" si="11"/>
        <v>136</v>
      </c>
      <c r="T40" s="147">
        <f t="shared" si="12"/>
        <v>117</v>
      </c>
      <c r="U40" s="312">
        <f t="shared" si="13"/>
        <v>71</v>
      </c>
      <c r="V40" s="147">
        <v>38</v>
      </c>
      <c r="W40" s="147">
        <v>33</v>
      </c>
      <c r="X40" s="312">
        <f t="shared" si="14"/>
        <v>159</v>
      </c>
      <c r="Y40" s="147">
        <v>84</v>
      </c>
      <c r="Z40" s="147">
        <v>75</v>
      </c>
      <c r="AA40" s="312">
        <f t="shared" si="15"/>
        <v>23</v>
      </c>
      <c r="AB40" s="147">
        <v>14</v>
      </c>
      <c r="AC40" s="147">
        <v>9</v>
      </c>
      <c r="AD40" s="312">
        <f t="shared" si="16"/>
        <v>196</v>
      </c>
      <c r="AE40" s="147">
        <v>94</v>
      </c>
      <c r="AF40" s="147">
        <v>102</v>
      </c>
      <c r="AG40" s="147">
        <v>580</v>
      </c>
      <c r="AH40" s="149">
        <f t="shared" si="18"/>
        <v>58</v>
      </c>
      <c r="AI40" s="31" t="s">
        <v>61</v>
      </c>
      <c r="AJ40" s="26"/>
      <c r="AL40" s="1"/>
      <c r="AM40" s="315">
        <v>338</v>
      </c>
      <c r="AN40" s="143" t="s">
        <v>61</v>
      </c>
      <c r="AO40" s="134"/>
      <c r="AP40" s="1"/>
    </row>
    <row r="41" spans="1:42" ht="16.5" customHeight="1">
      <c r="A41" s="30"/>
      <c r="B41" s="11" t="s">
        <v>83</v>
      </c>
      <c r="C41" s="311">
        <f t="shared" si="1"/>
        <v>153</v>
      </c>
      <c r="D41" s="312">
        <f t="shared" si="2"/>
        <v>78</v>
      </c>
      <c r="E41" s="312">
        <f t="shared" si="3"/>
        <v>75</v>
      </c>
      <c r="F41" s="312">
        <f t="shared" si="4"/>
        <v>48</v>
      </c>
      <c r="G41" s="147">
        <v>22</v>
      </c>
      <c r="H41" s="147">
        <v>26</v>
      </c>
      <c r="I41" s="312">
        <f t="shared" si="5"/>
        <v>50</v>
      </c>
      <c r="J41" s="147">
        <f t="shared" si="6"/>
        <v>28</v>
      </c>
      <c r="K41" s="147">
        <f t="shared" si="7"/>
        <v>22</v>
      </c>
      <c r="L41" s="312">
        <f t="shared" si="8"/>
        <v>48</v>
      </c>
      <c r="M41" s="147">
        <v>26</v>
      </c>
      <c r="N41" s="147">
        <v>22</v>
      </c>
      <c r="O41" s="312">
        <f t="shared" si="9"/>
        <v>2</v>
      </c>
      <c r="P41" s="147">
        <v>2</v>
      </c>
      <c r="Q41" s="147">
        <v>0</v>
      </c>
      <c r="R41" s="312">
        <f t="shared" si="10"/>
        <v>55</v>
      </c>
      <c r="S41" s="147">
        <f t="shared" si="11"/>
        <v>28</v>
      </c>
      <c r="T41" s="147">
        <f t="shared" si="12"/>
        <v>27</v>
      </c>
      <c r="U41" s="312">
        <f t="shared" si="13"/>
        <v>49</v>
      </c>
      <c r="V41" s="147">
        <v>24</v>
      </c>
      <c r="W41" s="147">
        <v>25</v>
      </c>
      <c r="X41" s="312">
        <f t="shared" si="14"/>
        <v>4</v>
      </c>
      <c r="Y41" s="147">
        <v>3</v>
      </c>
      <c r="Z41" s="147">
        <v>1</v>
      </c>
      <c r="AA41" s="312">
        <f t="shared" si="15"/>
        <v>2</v>
      </c>
      <c r="AB41" s="147">
        <v>1</v>
      </c>
      <c r="AC41" s="147">
        <v>1</v>
      </c>
      <c r="AD41" s="312">
        <f t="shared" si="16"/>
        <v>67</v>
      </c>
      <c r="AE41" s="147">
        <v>35</v>
      </c>
      <c r="AF41" s="147">
        <v>32</v>
      </c>
      <c r="AG41" s="147">
        <v>315</v>
      </c>
      <c r="AH41" s="149">
        <f t="shared" si="18"/>
        <v>94.4</v>
      </c>
      <c r="AI41" s="31" t="s">
        <v>62</v>
      </c>
      <c r="AJ41" s="26"/>
      <c r="AL41" s="1"/>
      <c r="AM41" s="315">
        <v>71</v>
      </c>
      <c r="AN41" s="143" t="s">
        <v>62</v>
      </c>
      <c r="AO41" s="134"/>
      <c r="AP41" s="1"/>
    </row>
    <row r="42" spans="1:42" s="260" customFormat="1" ht="16.5" customHeight="1">
      <c r="A42" s="326" t="s">
        <v>149</v>
      </c>
      <c r="B42" s="370"/>
      <c r="C42" s="258">
        <f t="shared" si="1"/>
        <v>0</v>
      </c>
      <c r="D42" s="259">
        <f t="shared" si="2"/>
        <v>0</v>
      </c>
      <c r="E42" s="259">
        <f t="shared" si="3"/>
        <v>0</v>
      </c>
      <c r="F42" s="259">
        <f t="shared" si="4"/>
        <v>0</v>
      </c>
      <c r="G42" s="259">
        <f aca="true" t="shared" si="22" ref="G42:AG42">G43</f>
        <v>0</v>
      </c>
      <c r="H42" s="259">
        <f t="shared" si="22"/>
        <v>0</v>
      </c>
      <c r="I42" s="259">
        <f t="shared" si="5"/>
        <v>0</v>
      </c>
      <c r="J42" s="259">
        <f t="shared" si="6"/>
        <v>0</v>
      </c>
      <c r="K42" s="259">
        <f t="shared" si="7"/>
        <v>0</v>
      </c>
      <c r="L42" s="259">
        <f t="shared" si="8"/>
        <v>0</v>
      </c>
      <c r="M42" s="259">
        <f t="shared" si="22"/>
        <v>0</v>
      </c>
      <c r="N42" s="259">
        <f t="shared" si="22"/>
        <v>0</v>
      </c>
      <c r="O42" s="259">
        <f t="shared" si="9"/>
        <v>0</v>
      </c>
      <c r="P42" s="259">
        <f t="shared" si="22"/>
        <v>0</v>
      </c>
      <c r="Q42" s="259">
        <f t="shared" si="22"/>
        <v>0</v>
      </c>
      <c r="R42" s="259">
        <f t="shared" si="10"/>
        <v>0</v>
      </c>
      <c r="S42" s="259">
        <f t="shared" si="11"/>
        <v>0</v>
      </c>
      <c r="T42" s="259">
        <f t="shared" si="12"/>
        <v>0</v>
      </c>
      <c r="U42" s="259">
        <f t="shared" si="13"/>
        <v>0</v>
      </c>
      <c r="V42" s="259">
        <f t="shared" si="22"/>
        <v>0</v>
      </c>
      <c r="W42" s="259">
        <f t="shared" si="22"/>
        <v>0</v>
      </c>
      <c r="X42" s="259">
        <f t="shared" si="14"/>
        <v>0</v>
      </c>
      <c r="Y42" s="259">
        <f t="shared" si="22"/>
        <v>0</v>
      </c>
      <c r="Z42" s="259">
        <f t="shared" si="22"/>
        <v>0</v>
      </c>
      <c r="AA42" s="259">
        <f t="shared" si="15"/>
        <v>0</v>
      </c>
      <c r="AB42" s="259">
        <f t="shared" si="22"/>
        <v>0</v>
      </c>
      <c r="AC42" s="259">
        <f t="shared" si="22"/>
        <v>0</v>
      </c>
      <c r="AD42" s="259">
        <f t="shared" si="16"/>
        <v>0</v>
      </c>
      <c r="AE42" s="259">
        <f t="shared" si="22"/>
        <v>0</v>
      </c>
      <c r="AF42" s="259">
        <f t="shared" si="22"/>
        <v>0</v>
      </c>
      <c r="AG42" s="259">
        <f t="shared" si="22"/>
        <v>0</v>
      </c>
      <c r="AH42" s="147">
        <f t="shared" si="18"/>
        <v>0</v>
      </c>
      <c r="AI42" s="322" t="s">
        <v>58</v>
      </c>
      <c r="AJ42" s="392"/>
      <c r="AL42" s="304"/>
      <c r="AM42" s="315">
        <v>93</v>
      </c>
      <c r="AN42" s="398" t="s">
        <v>58</v>
      </c>
      <c r="AO42" s="398"/>
      <c r="AP42" s="304"/>
    </row>
    <row r="43" spans="1:42" ht="16.5" customHeight="1">
      <c r="A43" s="30"/>
      <c r="B43" s="11" t="s">
        <v>46</v>
      </c>
      <c r="C43" s="311">
        <f t="shared" si="1"/>
        <v>0</v>
      </c>
      <c r="D43" s="312">
        <f t="shared" si="2"/>
        <v>0</v>
      </c>
      <c r="E43" s="312">
        <f t="shared" si="3"/>
        <v>0</v>
      </c>
      <c r="F43" s="312">
        <f t="shared" si="4"/>
        <v>0</v>
      </c>
      <c r="G43" s="147">
        <v>0</v>
      </c>
      <c r="H43" s="147">
        <v>0</v>
      </c>
      <c r="I43" s="312">
        <f t="shared" si="5"/>
        <v>0</v>
      </c>
      <c r="J43" s="147">
        <f t="shared" si="6"/>
        <v>0</v>
      </c>
      <c r="K43" s="147">
        <f t="shared" si="7"/>
        <v>0</v>
      </c>
      <c r="L43" s="312">
        <f t="shared" si="8"/>
        <v>0</v>
      </c>
      <c r="M43" s="147">
        <v>0</v>
      </c>
      <c r="N43" s="147">
        <v>0</v>
      </c>
      <c r="O43" s="312">
        <f t="shared" si="9"/>
        <v>0</v>
      </c>
      <c r="P43" s="147">
        <v>0</v>
      </c>
      <c r="Q43" s="147">
        <v>0</v>
      </c>
      <c r="R43" s="312">
        <f t="shared" si="10"/>
        <v>0</v>
      </c>
      <c r="S43" s="147">
        <f t="shared" si="11"/>
        <v>0</v>
      </c>
      <c r="T43" s="147">
        <f t="shared" si="12"/>
        <v>0</v>
      </c>
      <c r="U43" s="312">
        <f t="shared" si="13"/>
        <v>0</v>
      </c>
      <c r="V43" s="147">
        <v>0</v>
      </c>
      <c r="W43" s="147">
        <v>0</v>
      </c>
      <c r="X43" s="312">
        <f t="shared" si="14"/>
        <v>0</v>
      </c>
      <c r="Y43" s="147">
        <v>0</v>
      </c>
      <c r="Z43" s="147">
        <v>0</v>
      </c>
      <c r="AA43" s="312">
        <f t="shared" si="15"/>
        <v>0</v>
      </c>
      <c r="AB43" s="147">
        <v>0</v>
      </c>
      <c r="AC43" s="147">
        <v>0</v>
      </c>
      <c r="AD43" s="312">
        <f t="shared" si="16"/>
        <v>0</v>
      </c>
      <c r="AE43" s="147">
        <v>0</v>
      </c>
      <c r="AF43" s="147">
        <v>0</v>
      </c>
      <c r="AG43" s="147">
        <v>0</v>
      </c>
      <c r="AH43" s="147">
        <f t="shared" si="18"/>
        <v>0</v>
      </c>
      <c r="AI43" s="31" t="s">
        <v>46</v>
      </c>
      <c r="AJ43" s="26"/>
      <c r="AL43" s="1"/>
      <c r="AM43" s="315">
        <v>93</v>
      </c>
      <c r="AN43" s="143" t="s">
        <v>46</v>
      </c>
      <c r="AO43" s="134"/>
      <c r="AP43" s="1"/>
    </row>
    <row r="44" spans="1:42" s="260" customFormat="1" ht="16.5" customHeight="1">
      <c r="A44" s="326" t="s">
        <v>150</v>
      </c>
      <c r="B44" s="370"/>
      <c r="C44" s="258">
        <f t="shared" si="1"/>
        <v>365</v>
      </c>
      <c r="D44" s="259">
        <f t="shared" si="2"/>
        <v>192</v>
      </c>
      <c r="E44" s="259">
        <f t="shared" si="3"/>
        <v>173</v>
      </c>
      <c r="F44" s="259">
        <f t="shared" si="4"/>
        <v>77</v>
      </c>
      <c r="G44" s="259">
        <f aca="true" t="shared" si="23" ref="G44:AG44">SUM(G45:G46)</f>
        <v>45</v>
      </c>
      <c r="H44" s="259">
        <f t="shared" si="23"/>
        <v>32</v>
      </c>
      <c r="I44" s="259">
        <f t="shared" si="5"/>
        <v>138</v>
      </c>
      <c r="J44" s="259">
        <f t="shared" si="6"/>
        <v>62</v>
      </c>
      <c r="K44" s="259">
        <f t="shared" si="7"/>
        <v>76</v>
      </c>
      <c r="L44" s="259">
        <f t="shared" si="8"/>
        <v>70</v>
      </c>
      <c r="M44" s="259">
        <f t="shared" si="23"/>
        <v>29</v>
      </c>
      <c r="N44" s="259">
        <f t="shared" si="23"/>
        <v>41</v>
      </c>
      <c r="O44" s="259">
        <f t="shared" si="9"/>
        <v>68</v>
      </c>
      <c r="P44" s="259">
        <f t="shared" si="23"/>
        <v>33</v>
      </c>
      <c r="Q44" s="259">
        <f t="shared" si="23"/>
        <v>35</v>
      </c>
      <c r="R44" s="259">
        <f t="shared" si="10"/>
        <v>150</v>
      </c>
      <c r="S44" s="259">
        <f t="shared" si="11"/>
        <v>85</v>
      </c>
      <c r="T44" s="259">
        <f t="shared" si="12"/>
        <v>65</v>
      </c>
      <c r="U44" s="259">
        <f t="shared" si="13"/>
        <v>70</v>
      </c>
      <c r="V44" s="259">
        <f t="shared" si="23"/>
        <v>40</v>
      </c>
      <c r="W44" s="259">
        <f t="shared" si="23"/>
        <v>30</v>
      </c>
      <c r="X44" s="259">
        <f t="shared" si="14"/>
        <v>74</v>
      </c>
      <c r="Y44" s="259">
        <f t="shared" si="23"/>
        <v>40</v>
      </c>
      <c r="Z44" s="259">
        <f t="shared" si="23"/>
        <v>34</v>
      </c>
      <c r="AA44" s="259">
        <f t="shared" si="15"/>
        <v>6</v>
      </c>
      <c r="AB44" s="259">
        <f t="shared" si="23"/>
        <v>5</v>
      </c>
      <c r="AC44" s="259">
        <f t="shared" si="23"/>
        <v>1</v>
      </c>
      <c r="AD44" s="259">
        <f t="shared" si="16"/>
        <v>176</v>
      </c>
      <c r="AE44" s="259">
        <f t="shared" si="23"/>
        <v>90</v>
      </c>
      <c r="AF44" s="259">
        <f t="shared" si="23"/>
        <v>86</v>
      </c>
      <c r="AG44" s="259">
        <f t="shared" si="23"/>
        <v>610</v>
      </c>
      <c r="AH44" s="314">
        <f t="shared" si="18"/>
        <v>48.2</v>
      </c>
      <c r="AI44" s="324" t="s">
        <v>150</v>
      </c>
      <c r="AJ44" s="393"/>
      <c r="AL44" s="304"/>
      <c r="AM44" s="315">
        <v>365</v>
      </c>
      <c r="AN44" s="394" t="s">
        <v>203</v>
      </c>
      <c r="AO44" s="394"/>
      <c r="AP44" s="304"/>
    </row>
    <row r="45" spans="1:42" ht="16.5" customHeight="1">
      <c r="A45" s="30"/>
      <c r="B45" s="11" t="s">
        <v>47</v>
      </c>
      <c r="C45" s="311">
        <f t="shared" si="1"/>
        <v>159</v>
      </c>
      <c r="D45" s="312">
        <f t="shared" si="2"/>
        <v>85</v>
      </c>
      <c r="E45" s="312">
        <f t="shared" si="3"/>
        <v>74</v>
      </c>
      <c r="F45" s="312">
        <f t="shared" si="4"/>
        <v>33</v>
      </c>
      <c r="G45" s="147">
        <v>20</v>
      </c>
      <c r="H45" s="147">
        <v>13</v>
      </c>
      <c r="I45" s="312">
        <f t="shared" si="5"/>
        <v>57</v>
      </c>
      <c r="J45" s="147">
        <f t="shared" si="6"/>
        <v>27</v>
      </c>
      <c r="K45" s="147">
        <f t="shared" si="7"/>
        <v>30</v>
      </c>
      <c r="L45" s="312">
        <f t="shared" si="8"/>
        <v>23</v>
      </c>
      <c r="M45" s="147">
        <v>10</v>
      </c>
      <c r="N45" s="147">
        <v>13</v>
      </c>
      <c r="O45" s="312">
        <f t="shared" si="9"/>
        <v>34</v>
      </c>
      <c r="P45" s="147">
        <v>17</v>
      </c>
      <c r="Q45" s="147">
        <v>17</v>
      </c>
      <c r="R45" s="312">
        <f t="shared" si="10"/>
        <v>69</v>
      </c>
      <c r="S45" s="147">
        <f t="shared" si="11"/>
        <v>38</v>
      </c>
      <c r="T45" s="147">
        <f t="shared" si="12"/>
        <v>31</v>
      </c>
      <c r="U45" s="312">
        <f t="shared" si="13"/>
        <v>24</v>
      </c>
      <c r="V45" s="147">
        <v>10</v>
      </c>
      <c r="W45" s="147">
        <v>14</v>
      </c>
      <c r="X45" s="312">
        <f t="shared" si="14"/>
        <v>42</v>
      </c>
      <c r="Y45" s="147">
        <v>26</v>
      </c>
      <c r="Z45" s="147">
        <v>16</v>
      </c>
      <c r="AA45" s="312">
        <f t="shared" si="15"/>
        <v>3</v>
      </c>
      <c r="AB45" s="147">
        <v>2</v>
      </c>
      <c r="AC45" s="147">
        <v>1</v>
      </c>
      <c r="AD45" s="312">
        <f t="shared" si="16"/>
        <v>69</v>
      </c>
      <c r="AE45" s="147">
        <v>34</v>
      </c>
      <c r="AF45" s="147">
        <v>35</v>
      </c>
      <c r="AG45" s="147">
        <v>280</v>
      </c>
      <c r="AH45" s="149">
        <f t="shared" si="18"/>
        <v>25.2</v>
      </c>
      <c r="AI45" s="31" t="s">
        <v>47</v>
      </c>
      <c r="AJ45" s="26"/>
      <c r="AL45" s="1"/>
      <c r="AM45" s="315">
        <v>274</v>
      </c>
      <c r="AN45" s="143" t="s">
        <v>47</v>
      </c>
      <c r="AO45" s="134"/>
      <c r="AP45" s="1"/>
    </row>
    <row r="46" spans="1:42" ht="16.5" customHeight="1">
      <c r="A46" s="30"/>
      <c r="B46" s="11" t="s">
        <v>48</v>
      </c>
      <c r="C46" s="311">
        <f t="shared" si="1"/>
        <v>206</v>
      </c>
      <c r="D46" s="312">
        <f t="shared" si="2"/>
        <v>107</v>
      </c>
      <c r="E46" s="312">
        <f t="shared" si="3"/>
        <v>99</v>
      </c>
      <c r="F46" s="312">
        <f t="shared" si="4"/>
        <v>44</v>
      </c>
      <c r="G46" s="147">
        <v>25</v>
      </c>
      <c r="H46" s="147">
        <v>19</v>
      </c>
      <c r="I46" s="312">
        <f t="shared" si="5"/>
        <v>81</v>
      </c>
      <c r="J46" s="147">
        <f t="shared" si="6"/>
        <v>35</v>
      </c>
      <c r="K46" s="147">
        <f t="shared" si="7"/>
        <v>46</v>
      </c>
      <c r="L46" s="312">
        <f t="shared" si="8"/>
        <v>47</v>
      </c>
      <c r="M46" s="147">
        <v>19</v>
      </c>
      <c r="N46" s="147">
        <v>28</v>
      </c>
      <c r="O46" s="312">
        <f t="shared" si="9"/>
        <v>34</v>
      </c>
      <c r="P46" s="147">
        <v>16</v>
      </c>
      <c r="Q46" s="147">
        <v>18</v>
      </c>
      <c r="R46" s="312">
        <f t="shared" si="10"/>
        <v>81</v>
      </c>
      <c r="S46" s="147">
        <f t="shared" si="11"/>
        <v>47</v>
      </c>
      <c r="T46" s="147">
        <f t="shared" si="12"/>
        <v>34</v>
      </c>
      <c r="U46" s="312">
        <f t="shared" si="13"/>
        <v>46</v>
      </c>
      <c r="V46" s="147">
        <v>30</v>
      </c>
      <c r="W46" s="147">
        <v>16</v>
      </c>
      <c r="X46" s="312">
        <f t="shared" si="14"/>
        <v>32</v>
      </c>
      <c r="Y46" s="147">
        <v>14</v>
      </c>
      <c r="Z46" s="147">
        <v>18</v>
      </c>
      <c r="AA46" s="312">
        <f t="shared" si="15"/>
        <v>3</v>
      </c>
      <c r="AB46" s="147">
        <v>3</v>
      </c>
      <c r="AC46" s="147">
        <v>0</v>
      </c>
      <c r="AD46" s="312">
        <f t="shared" si="16"/>
        <v>107</v>
      </c>
      <c r="AE46" s="147">
        <v>56</v>
      </c>
      <c r="AF46" s="147">
        <v>51</v>
      </c>
      <c r="AG46" s="147">
        <v>330</v>
      </c>
      <c r="AH46" s="149">
        <f t="shared" si="18"/>
        <v>117.6</v>
      </c>
      <c r="AI46" s="31" t="s">
        <v>48</v>
      </c>
      <c r="AJ46" s="26"/>
      <c r="AL46" s="1"/>
      <c r="AM46" s="315">
        <v>91</v>
      </c>
      <c r="AN46" s="143" t="s">
        <v>48</v>
      </c>
      <c r="AO46" s="134"/>
      <c r="AP46" s="1"/>
    </row>
    <row r="47" spans="1:42" s="260" customFormat="1" ht="16.5" customHeight="1">
      <c r="A47" s="326" t="s">
        <v>151</v>
      </c>
      <c r="B47" s="370"/>
      <c r="C47" s="258">
        <f t="shared" si="1"/>
        <v>985</v>
      </c>
      <c r="D47" s="259">
        <f t="shared" si="2"/>
        <v>491</v>
      </c>
      <c r="E47" s="259">
        <f t="shared" si="3"/>
        <v>494</v>
      </c>
      <c r="F47" s="259">
        <f t="shared" si="4"/>
        <v>202</v>
      </c>
      <c r="G47" s="259">
        <f aca="true" t="shared" si="24" ref="G47:AG47">SUM(G48:G50)</f>
        <v>97</v>
      </c>
      <c r="H47" s="259">
        <f t="shared" si="24"/>
        <v>105</v>
      </c>
      <c r="I47" s="259">
        <f t="shared" si="5"/>
        <v>365</v>
      </c>
      <c r="J47" s="259">
        <f t="shared" si="6"/>
        <v>189</v>
      </c>
      <c r="K47" s="259">
        <f t="shared" si="7"/>
        <v>176</v>
      </c>
      <c r="L47" s="259">
        <f t="shared" si="8"/>
        <v>179</v>
      </c>
      <c r="M47" s="259">
        <f t="shared" si="24"/>
        <v>98</v>
      </c>
      <c r="N47" s="259">
        <f t="shared" si="24"/>
        <v>81</v>
      </c>
      <c r="O47" s="259">
        <f t="shared" si="9"/>
        <v>186</v>
      </c>
      <c r="P47" s="259">
        <f t="shared" si="24"/>
        <v>91</v>
      </c>
      <c r="Q47" s="259">
        <f t="shared" si="24"/>
        <v>95</v>
      </c>
      <c r="R47" s="259">
        <f t="shared" si="10"/>
        <v>418</v>
      </c>
      <c r="S47" s="259">
        <f t="shared" si="11"/>
        <v>205</v>
      </c>
      <c r="T47" s="259">
        <f t="shared" si="12"/>
        <v>213</v>
      </c>
      <c r="U47" s="259">
        <f t="shared" si="13"/>
        <v>188</v>
      </c>
      <c r="V47" s="259">
        <f t="shared" si="24"/>
        <v>83</v>
      </c>
      <c r="W47" s="259">
        <f t="shared" si="24"/>
        <v>105</v>
      </c>
      <c r="X47" s="259">
        <f t="shared" si="14"/>
        <v>212</v>
      </c>
      <c r="Y47" s="259">
        <f t="shared" si="24"/>
        <v>114</v>
      </c>
      <c r="Z47" s="259">
        <f t="shared" si="24"/>
        <v>98</v>
      </c>
      <c r="AA47" s="259">
        <f t="shared" si="15"/>
        <v>18</v>
      </c>
      <c r="AB47" s="259">
        <f t="shared" si="24"/>
        <v>8</v>
      </c>
      <c r="AC47" s="259">
        <f t="shared" si="24"/>
        <v>10</v>
      </c>
      <c r="AD47" s="259">
        <f t="shared" si="16"/>
        <v>431</v>
      </c>
      <c r="AE47" s="259">
        <f t="shared" si="24"/>
        <v>237</v>
      </c>
      <c r="AF47" s="259">
        <f t="shared" si="24"/>
        <v>194</v>
      </c>
      <c r="AG47" s="259">
        <f t="shared" si="24"/>
        <v>1415</v>
      </c>
      <c r="AH47" s="314">
        <f t="shared" si="18"/>
        <v>66.4</v>
      </c>
      <c r="AI47" s="324" t="s">
        <v>151</v>
      </c>
      <c r="AJ47" s="393"/>
      <c r="AL47" s="304"/>
      <c r="AM47" s="315">
        <v>649</v>
      </c>
      <c r="AN47" s="394" t="s">
        <v>204</v>
      </c>
      <c r="AO47" s="394"/>
      <c r="AP47" s="304"/>
    </row>
    <row r="48" spans="1:42" ht="16.5" customHeight="1">
      <c r="A48" s="30"/>
      <c r="B48" s="11" t="s">
        <v>49</v>
      </c>
      <c r="C48" s="311">
        <f t="shared" si="1"/>
        <v>100</v>
      </c>
      <c r="D48" s="312">
        <f t="shared" si="2"/>
        <v>46</v>
      </c>
      <c r="E48" s="312">
        <f t="shared" si="3"/>
        <v>54</v>
      </c>
      <c r="F48" s="312">
        <f t="shared" si="4"/>
        <v>0</v>
      </c>
      <c r="G48" s="147">
        <v>0</v>
      </c>
      <c r="H48" s="147">
        <v>0</v>
      </c>
      <c r="I48" s="312">
        <f t="shared" si="5"/>
        <v>48</v>
      </c>
      <c r="J48" s="147">
        <f t="shared" si="6"/>
        <v>24</v>
      </c>
      <c r="K48" s="147">
        <f t="shared" si="7"/>
        <v>24</v>
      </c>
      <c r="L48" s="312">
        <f t="shared" si="8"/>
        <v>0</v>
      </c>
      <c r="M48" s="147">
        <v>0</v>
      </c>
      <c r="N48" s="147">
        <v>0</v>
      </c>
      <c r="O48" s="312">
        <f t="shared" si="9"/>
        <v>48</v>
      </c>
      <c r="P48" s="147">
        <v>24</v>
      </c>
      <c r="Q48" s="147">
        <v>24</v>
      </c>
      <c r="R48" s="312">
        <f t="shared" si="10"/>
        <v>52</v>
      </c>
      <c r="S48" s="147">
        <f t="shared" si="11"/>
        <v>22</v>
      </c>
      <c r="T48" s="147">
        <f t="shared" si="12"/>
        <v>30</v>
      </c>
      <c r="U48" s="312">
        <f t="shared" si="13"/>
        <v>0</v>
      </c>
      <c r="V48" s="147">
        <v>0</v>
      </c>
      <c r="W48" s="147">
        <v>0</v>
      </c>
      <c r="X48" s="312">
        <f t="shared" si="14"/>
        <v>47</v>
      </c>
      <c r="Y48" s="147">
        <v>20</v>
      </c>
      <c r="Z48" s="147">
        <v>27</v>
      </c>
      <c r="AA48" s="312">
        <f t="shared" si="15"/>
        <v>5</v>
      </c>
      <c r="AB48" s="147">
        <v>2</v>
      </c>
      <c r="AC48" s="147">
        <v>3</v>
      </c>
      <c r="AD48" s="312">
        <f t="shared" si="16"/>
        <v>50</v>
      </c>
      <c r="AE48" s="147">
        <v>23</v>
      </c>
      <c r="AF48" s="147">
        <v>27</v>
      </c>
      <c r="AG48" s="147">
        <v>180</v>
      </c>
      <c r="AH48" s="149">
        <f t="shared" si="18"/>
        <v>58.8</v>
      </c>
      <c r="AI48" s="31" t="s">
        <v>49</v>
      </c>
      <c r="AJ48" s="26"/>
      <c r="AL48" s="1"/>
      <c r="AM48" s="315">
        <v>85</v>
      </c>
      <c r="AN48" s="143" t="s">
        <v>49</v>
      </c>
      <c r="AO48" s="134"/>
      <c r="AP48" s="1"/>
    </row>
    <row r="49" spans="1:42" ht="16.5" customHeight="1">
      <c r="A49" s="30"/>
      <c r="B49" s="11" t="s">
        <v>10</v>
      </c>
      <c r="C49" s="311">
        <f t="shared" si="1"/>
        <v>189</v>
      </c>
      <c r="D49" s="312">
        <f t="shared" si="2"/>
        <v>95</v>
      </c>
      <c r="E49" s="312">
        <f t="shared" si="3"/>
        <v>94</v>
      </c>
      <c r="F49" s="312">
        <f t="shared" si="4"/>
        <v>44</v>
      </c>
      <c r="G49" s="147">
        <v>24</v>
      </c>
      <c r="H49" s="147">
        <v>20</v>
      </c>
      <c r="I49" s="312">
        <f t="shared" si="5"/>
        <v>63</v>
      </c>
      <c r="J49" s="147">
        <f t="shared" si="6"/>
        <v>32</v>
      </c>
      <c r="K49" s="147">
        <f t="shared" si="7"/>
        <v>31</v>
      </c>
      <c r="L49" s="312">
        <f t="shared" si="8"/>
        <v>30</v>
      </c>
      <c r="M49" s="147">
        <v>18</v>
      </c>
      <c r="N49" s="147">
        <v>12</v>
      </c>
      <c r="O49" s="312">
        <f t="shared" si="9"/>
        <v>33</v>
      </c>
      <c r="P49" s="147">
        <v>14</v>
      </c>
      <c r="Q49" s="147">
        <v>19</v>
      </c>
      <c r="R49" s="312">
        <f t="shared" si="10"/>
        <v>82</v>
      </c>
      <c r="S49" s="147">
        <f t="shared" si="11"/>
        <v>39</v>
      </c>
      <c r="T49" s="147">
        <f t="shared" si="12"/>
        <v>43</v>
      </c>
      <c r="U49" s="312">
        <f t="shared" si="13"/>
        <v>46</v>
      </c>
      <c r="V49" s="147">
        <v>19</v>
      </c>
      <c r="W49" s="147">
        <v>27</v>
      </c>
      <c r="X49" s="312">
        <f t="shared" si="14"/>
        <v>34</v>
      </c>
      <c r="Y49" s="147">
        <v>19</v>
      </c>
      <c r="Z49" s="147">
        <v>15</v>
      </c>
      <c r="AA49" s="312">
        <f t="shared" si="15"/>
        <v>2</v>
      </c>
      <c r="AB49" s="147">
        <v>1</v>
      </c>
      <c r="AC49" s="147">
        <v>1</v>
      </c>
      <c r="AD49" s="312">
        <f t="shared" si="16"/>
        <v>84</v>
      </c>
      <c r="AE49" s="147">
        <v>45</v>
      </c>
      <c r="AF49" s="147">
        <v>39</v>
      </c>
      <c r="AG49" s="147">
        <v>395</v>
      </c>
      <c r="AH49" s="149">
        <f t="shared" si="18"/>
        <v>52.5</v>
      </c>
      <c r="AI49" s="31" t="s">
        <v>10</v>
      </c>
      <c r="AJ49" s="26"/>
      <c r="AL49" s="1"/>
      <c r="AM49" s="315">
        <v>160</v>
      </c>
      <c r="AN49" s="143" t="s">
        <v>10</v>
      </c>
      <c r="AO49" s="134"/>
      <c r="AP49" s="1"/>
    </row>
    <row r="50" spans="1:42" ht="16.5" customHeight="1">
      <c r="A50" s="30"/>
      <c r="B50" s="11" t="s">
        <v>50</v>
      </c>
      <c r="C50" s="311">
        <f t="shared" si="1"/>
        <v>696</v>
      </c>
      <c r="D50" s="312">
        <f t="shared" si="2"/>
        <v>350</v>
      </c>
      <c r="E50" s="312">
        <f t="shared" si="3"/>
        <v>346</v>
      </c>
      <c r="F50" s="312">
        <f t="shared" si="4"/>
        <v>158</v>
      </c>
      <c r="G50" s="147">
        <v>73</v>
      </c>
      <c r="H50" s="147">
        <v>85</v>
      </c>
      <c r="I50" s="312">
        <f t="shared" si="5"/>
        <v>254</v>
      </c>
      <c r="J50" s="147">
        <f t="shared" si="6"/>
        <v>133</v>
      </c>
      <c r="K50" s="147">
        <f t="shared" si="7"/>
        <v>121</v>
      </c>
      <c r="L50" s="312">
        <f t="shared" si="8"/>
        <v>149</v>
      </c>
      <c r="M50" s="147">
        <v>80</v>
      </c>
      <c r="N50" s="147">
        <v>69</v>
      </c>
      <c r="O50" s="312">
        <f t="shared" si="9"/>
        <v>105</v>
      </c>
      <c r="P50" s="147">
        <v>53</v>
      </c>
      <c r="Q50" s="147">
        <v>52</v>
      </c>
      <c r="R50" s="312">
        <f t="shared" si="10"/>
        <v>284</v>
      </c>
      <c r="S50" s="147">
        <f t="shared" si="11"/>
        <v>144</v>
      </c>
      <c r="T50" s="147">
        <f t="shared" si="12"/>
        <v>140</v>
      </c>
      <c r="U50" s="312">
        <f t="shared" si="13"/>
        <v>142</v>
      </c>
      <c r="V50" s="147">
        <v>64</v>
      </c>
      <c r="W50" s="147">
        <v>78</v>
      </c>
      <c r="X50" s="312">
        <f t="shared" si="14"/>
        <v>131</v>
      </c>
      <c r="Y50" s="147">
        <v>75</v>
      </c>
      <c r="Z50" s="147">
        <v>56</v>
      </c>
      <c r="AA50" s="312">
        <f t="shared" si="15"/>
        <v>11</v>
      </c>
      <c r="AB50" s="147">
        <v>5</v>
      </c>
      <c r="AC50" s="147">
        <v>6</v>
      </c>
      <c r="AD50" s="312">
        <f t="shared" si="16"/>
        <v>297</v>
      </c>
      <c r="AE50" s="147">
        <v>169</v>
      </c>
      <c r="AF50" s="147">
        <v>128</v>
      </c>
      <c r="AG50" s="147">
        <v>840</v>
      </c>
      <c r="AH50" s="149">
        <f t="shared" si="18"/>
        <v>73.5</v>
      </c>
      <c r="AI50" s="31" t="s">
        <v>50</v>
      </c>
      <c r="AJ50" s="26"/>
      <c r="AL50" s="1"/>
      <c r="AM50" s="315">
        <v>404</v>
      </c>
      <c r="AN50" s="143" t="s">
        <v>50</v>
      </c>
      <c r="AO50" s="134"/>
      <c r="AP50" s="1"/>
    </row>
    <row r="51" spans="1:42" s="260" customFormat="1" ht="16.5" customHeight="1">
      <c r="A51" s="326" t="s">
        <v>152</v>
      </c>
      <c r="B51" s="370"/>
      <c r="C51" s="258">
        <f t="shared" si="1"/>
        <v>1841</v>
      </c>
      <c r="D51" s="259">
        <f t="shared" si="2"/>
        <v>933</v>
      </c>
      <c r="E51" s="259">
        <f t="shared" si="3"/>
        <v>908</v>
      </c>
      <c r="F51" s="259">
        <f t="shared" si="4"/>
        <v>421</v>
      </c>
      <c r="G51" s="259">
        <f aca="true" t="shared" si="25" ref="G51:AG51">SUM(G52:G55)</f>
        <v>223</v>
      </c>
      <c r="H51" s="259">
        <f t="shared" si="25"/>
        <v>198</v>
      </c>
      <c r="I51" s="259">
        <f t="shared" si="5"/>
        <v>710</v>
      </c>
      <c r="J51" s="259">
        <f t="shared" si="6"/>
        <v>347</v>
      </c>
      <c r="K51" s="259">
        <f t="shared" si="7"/>
        <v>363</v>
      </c>
      <c r="L51" s="259">
        <f t="shared" si="8"/>
        <v>391</v>
      </c>
      <c r="M51" s="259">
        <f t="shared" si="25"/>
        <v>187</v>
      </c>
      <c r="N51" s="259">
        <f t="shared" si="25"/>
        <v>204</v>
      </c>
      <c r="O51" s="259">
        <f t="shared" si="9"/>
        <v>319</v>
      </c>
      <c r="P51" s="259">
        <f t="shared" si="25"/>
        <v>160</v>
      </c>
      <c r="Q51" s="259">
        <f t="shared" si="25"/>
        <v>159</v>
      </c>
      <c r="R51" s="259">
        <f t="shared" si="10"/>
        <v>710</v>
      </c>
      <c r="S51" s="259">
        <f t="shared" si="11"/>
        <v>363</v>
      </c>
      <c r="T51" s="259">
        <f t="shared" si="12"/>
        <v>347</v>
      </c>
      <c r="U51" s="259">
        <f t="shared" si="13"/>
        <v>327</v>
      </c>
      <c r="V51" s="259">
        <f t="shared" si="25"/>
        <v>177</v>
      </c>
      <c r="W51" s="259">
        <f t="shared" si="25"/>
        <v>150</v>
      </c>
      <c r="X51" s="259">
        <f t="shared" si="14"/>
        <v>353</v>
      </c>
      <c r="Y51" s="259">
        <f t="shared" si="25"/>
        <v>168</v>
      </c>
      <c r="Z51" s="259">
        <f t="shared" si="25"/>
        <v>185</v>
      </c>
      <c r="AA51" s="259">
        <f t="shared" si="15"/>
        <v>30</v>
      </c>
      <c r="AB51" s="259">
        <f t="shared" si="25"/>
        <v>18</v>
      </c>
      <c r="AC51" s="259">
        <f t="shared" si="25"/>
        <v>12</v>
      </c>
      <c r="AD51" s="259">
        <f t="shared" si="16"/>
        <v>741</v>
      </c>
      <c r="AE51" s="259">
        <f t="shared" si="25"/>
        <v>395</v>
      </c>
      <c r="AF51" s="259">
        <f t="shared" si="25"/>
        <v>346</v>
      </c>
      <c r="AG51" s="259">
        <f t="shared" si="25"/>
        <v>2010</v>
      </c>
      <c r="AH51" s="314">
        <f t="shared" si="18"/>
        <v>67.7</v>
      </c>
      <c r="AI51" s="324" t="s">
        <v>152</v>
      </c>
      <c r="AJ51" s="393"/>
      <c r="AL51" s="304"/>
      <c r="AM51" s="315">
        <v>1095</v>
      </c>
      <c r="AN51" s="394" t="s">
        <v>205</v>
      </c>
      <c r="AO51" s="394"/>
      <c r="AP51" s="304"/>
    </row>
    <row r="52" spans="1:42" ht="16.5" customHeight="1">
      <c r="A52" s="30"/>
      <c r="B52" s="11" t="s">
        <v>51</v>
      </c>
      <c r="C52" s="311">
        <f t="shared" si="1"/>
        <v>634</v>
      </c>
      <c r="D52" s="312">
        <f t="shared" si="2"/>
        <v>348</v>
      </c>
      <c r="E52" s="312">
        <f t="shared" si="3"/>
        <v>286</v>
      </c>
      <c r="F52" s="312">
        <f t="shared" si="4"/>
        <v>148</v>
      </c>
      <c r="G52" s="147">
        <v>84</v>
      </c>
      <c r="H52" s="147">
        <v>64</v>
      </c>
      <c r="I52" s="312">
        <f t="shared" si="5"/>
        <v>245</v>
      </c>
      <c r="J52" s="147">
        <f t="shared" si="6"/>
        <v>128</v>
      </c>
      <c r="K52" s="147">
        <f t="shared" si="7"/>
        <v>117</v>
      </c>
      <c r="L52" s="312">
        <f t="shared" si="8"/>
        <v>142</v>
      </c>
      <c r="M52" s="147">
        <v>72</v>
      </c>
      <c r="N52" s="147">
        <v>70</v>
      </c>
      <c r="O52" s="312">
        <f t="shared" si="9"/>
        <v>103</v>
      </c>
      <c r="P52" s="147">
        <v>56</v>
      </c>
      <c r="Q52" s="147">
        <v>47</v>
      </c>
      <c r="R52" s="312">
        <f t="shared" si="10"/>
        <v>241</v>
      </c>
      <c r="S52" s="147">
        <f t="shared" si="11"/>
        <v>136</v>
      </c>
      <c r="T52" s="147">
        <f t="shared" si="12"/>
        <v>105</v>
      </c>
      <c r="U52" s="312">
        <f t="shared" si="13"/>
        <v>111</v>
      </c>
      <c r="V52" s="147">
        <v>68</v>
      </c>
      <c r="W52" s="147">
        <v>43</v>
      </c>
      <c r="X52" s="312">
        <f t="shared" si="14"/>
        <v>123</v>
      </c>
      <c r="Y52" s="147">
        <v>66</v>
      </c>
      <c r="Z52" s="147">
        <v>57</v>
      </c>
      <c r="AA52" s="312">
        <f t="shared" si="15"/>
        <v>7</v>
      </c>
      <c r="AB52" s="147">
        <v>2</v>
      </c>
      <c r="AC52" s="147">
        <v>5</v>
      </c>
      <c r="AD52" s="312">
        <f t="shared" si="16"/>
        <v>249</v>
      </c>
      <c r="AE52" s="147">
        <v>141</v>
      </c>
      <c r="AF52" s="147">
        <v>108</v>
      </c>
      <c r="AG52" s="147">
        <v>630</v>
      </c>
      <c r="AH52" s="149">
        <f t="shared" si="18"/>
        <v>84.7</v>
      </c>
      <c r="AI52" s="31" t="s">
        <v>51</v>
      </c>
      <c r="AJ52" s="26"/>
      <c r="AL52" s="1"/>
      <c r="AM52" s="315">
        <v>294</v>
      </c>
      <c r="AN52" s="143" t="s">
        <v>51</v>
      </c>
      <c r="AO52" s="134"/>
      <c r="AP52" s="1"/>
    </row>
    <row r="53" spans="1:42" ht="16.5" customHeight="1">
      <c r="A53" s="30"/>
      <c r="B53" s="11" t="s">
        <v>52</v>
      </c>
      <c r="C53" s="311">
        <f t="shared" si="1"/>
        <v>107</v>
      </c>
      <c r="D53" s="312">
        <f t="shared" si="2"/>
        <v>58</v>
      </c>
      <c r="E53" s="312">
        <f t="shared" si="3"/>
        <v>49</v>
      </c>
      <c r="F53" s="312">
        <f t="shared" si="4"/>
        <v>0</v>
      </c>
      <c r="G53" s="147">
        <v>0</v>
      </c>
      <c r="H53" s="147">
        <v>0</v>
      </c>
      <c r="I53" s="312">
        <f t="shared" si="5"/>
        <v>49</v>
      </c>
      <c r="J53" s="147">
        <f t="shared" si="6"/>
        <v>28</v>
      </c>
      <c r="K53" s="147">
        <f t="shared" si="7"/>
        <v>21</v>
      </c>
      <c r="L53" s="312">
        <f t="shared" si="8"/>
        <v>0</v>
      </c>
      <c r="M53" s="147">
        <v>0</v>
      </c>
      <c r="N53" s="147">
        <v>0</v>
      </c>
      <c r="O53" s="312">
        <f t="shared" si="9"/>
        <v>49</v>
      </c>
      <c r="P53" s="147">
        <v>28</v>
      </c>
      <c r="Q53" s="147">
        <v>21</v>
      </c>
      <c r="R53" s="312">
        <f t="shared" si="10"/>
        <v>58</v>
      </c>
      <c r="S53" s="147">
        <f t="shared" si="11"/>
        <v>30</v>
      </c>
      <c r="T53" s="147">
        <f t="shared" si="12"/>
        <v>28</v>
      </c>
      <c r="U53" s="312">
        <f t="shared" si="13"/>
        <v>0</v>
      </c>
      <c r="V53" s="147">
        <v>0</v>
      </c>
      <c r="W53" s="147">
        <v>0</v>
      </c>
      <c r="X53" s="312">
        <f t="shared" si="14"/>
        <v>55</v>
      </c>
      <c r="Y53" s="147">
        <v>28</v>
      </c>
      <c r="Z53" s="147">
        <v>27</v>
      </c>
      <c r="AA53" s="312">
        <f t="shared" si="15"/>
        <v>3</v>
      </c>
      <c r="AB53" s="147">
        <v>2</v>
      </c>
      <c r="AC53" s="147">
        <v>1</v>
      </c>
      <c r="AD53" s="312">
        <f t="shared" si="16"/>
        <v>56</v>
      </c>
      <c r="AE53" s="147">
        <v>35</v>
      </c>
      <c r="AF53" s="147">
        <v>21</v>
      </c>
      <c r="AG53" s="147">
        <v>175</v>
      </c>
      <c r="AH53" s="149">
        <f t="shared" si="18"/>
        <v>80</v>
      </c>
      <c r="AI53" s="31" t="s">
        <v>52</v>
      </c>
      <c r="AJ53" s="26"/>
      <c r="AL53" s="1"/>
      <c r="AM53" s="315">
        <v>70</v>
      </c>
      <c r="AN53" s="143" t="s">
        <v>52</v>
      </c>
      <c r="AO53" s="134"/>
      <c r="AP53" s="1"/>
    </row>
    <row r="54" spans="1:42" ht="16.5" customHeight="1">
      <c r="A54" s="30"/>
      <c r="B54" s="11" t="s">
        <v>53</v>
      </c>
      <c r="C54" s="311">
        <f t="shared" si="1"/>
        <v>1024</v>
      </c>
      <c r="D54" s="312">
        <f t="shared" si="2"/>
        <v>477</v>
      </c>
      <c r="E54" s="312">
        <f t="shared" si="3"/>
        <v>547</v>
      </c>
      <c r="F54" s="312">
        <f t="shared" si="4"/>
        <v>248</v>
      </c>
      <c r="G54" s="147">
        <v>120</v>
      </c>
      <c r="H54" s="147">
        <v>128</v>
      </c>
      <c r="I54" s="312">
        <f t="shared" si="5"/>
        <v>389</v>
      </c>
      <c r="J54" s="147">
        <f t="shared" si="6"/>
        <v>175</v>
      </c>
      <c r="K54" s="147">
        <f t="shared" si="7"/>
        <v>214</v>
      </c>
      <c r="L54" s="312">
        <f t="shared" si="8"/>
        <v>233</v>
      </c>
      <c r="M54" s="147">
        <v>105</v>
      </c>
      <c r="N54" s="147">
        <v>128</v>
      </c>
      <c r="O54" s="312">
        <f t="shared" si="9"/>
        <v>156</v>
      </c>
      <c r="P54" s="147">
        <v>70</v>
      </c>
      <c r="Q54" s="147">
        <v>86</v>
      </c>
      <c r="R54" s="312">
        <f t="shared" si="10"/>
        <v>387</v>
      </c>
      <c r="S54" s="147">
        <f t="shared" si="11"/>
        <v>182</v>
      </c>
      <c r="T54" s="147">
        <f t="shared" si="12"/>
        <v>205</v>
      </c>
      <c r="U54" s="312">
        <f t="shared" si="13"/>
        <v>203</v>
      </c>
      <c r="V54" s="147">
        <v>101</v>
      </c>
      <c r="W54" s="147">
        <v>102</v>
      </c>
      <c r="X54" s="312">
        <f t="shared" si="14"/>
        <v>169</v>
      </c>
      <c r="Y54" s="147">
        <v>72</v>
      </c>
      <c r="Z54" s="147">
        <v>97</v>
      </c>
      <c r="AA54" s="312">
        <f t="shared" si="15"/>
        <v>15</v>
      </c>
      <c r="AB54" s="147">
        <v>9</v>
      </c>
      <c r="AC54" s="147">
        <v>6</v>
      </c>
      <c r="AD54" s="312">
        <f t="shared" si="16"/>
        <v>405</v>
      </c>
      <c r="AE54" s="147">
        <v>203</v>
      </c>
      <c r="AF54" s="147">
        <v>202</v>
      </c>
      <c r="AG54" s="147">
        <v>1115</v>
      </c>
      <c r="AH54" s="149">
        <f t="shared" si="18"/>
        <v>61</v>
      </c>
      <c r="AI54" s="31" t="s">
        <v>53</v>
      </c>
      <c r="AJ54" s="26"/>
      <c r="AL54" s="1"/>
      <c r="AM54" s="315">
        <v>664</v>
      </c>
      <c r="AN54" s="143" t="s">
        <v>53</v>
      </c>
      <c r="AO54" s="134"/>
      <c r="AP54" s="1"/>
    </row>
    <row r="55" spans="1:42" ht="16.5" customHeight="1">
      <c r="A55" s="30"/>
      <c r="B55" s="11" t="s">
        <v>54</v>
      </c>
      <c r="C55" s="311">
        <f t="shared" si="1"/>
        <v>76</v>
      </c>
      <c r="D55" s="312">
        <f t="shared" si="2"/>
        <v>50</v>
      </c>
      <c r="E55" s="312">
        <f t="shared" si="3"/>
        <v>26</v>
      </c>
      <c r="F55" s="312">
        <f t="shared" si="4"/>
        <v>25</v>
      </c>
      <c r="G55" s="147">
        <v>19</v>
      </c>
      <c r="H55" s="147">
        <v>6</v>
      </c>
      <c r="I55" s="312">
        <f t="shared" si="5"/>
        <v>27</v>
      </c>
      <c r="J55" s="147">
        <f t="shared" si="6"/>
        <v>16</v>
      </c>
      <c r="K55" s="147">
        <f t="shared" si="7"/>
        <v>11</v>
      </c>
      <c r="L55" s="312">
        <f t="shared" si="8"/>
        <v>16</v>
      </c>
      <c r="M55" s="147">
        <v>10</v>
      </c>
      <c r="N55" s="147">
        <v>6</v>
      </c>
      <c r="O55" s="312">
        <f t="shared" si="9"/>
        <v>11</v>
      </c>
      <c r="P55" s="147">
        <v>6</v>
      </c>
      <c r="Q55" s="147">
        <v>5</v>
      </c>
      <c r="R55" s="312">
        <f t="shared" si="10"/>
        <v>24</v>
      </c>
      <c r="S55" s="147">
        <f t="shared" si="11"/>
        <v>15</v>
      </c>
      <c r="T55" s="147">
        <f t="shared" si="12"/>
        <v>9</v>
      </c>
      <c r="U55" s="312">
        <f t="shared" si="13"/>
        <v>13</v>
      </c>
      <c r="V55" s="147">
        <v>8</v>
      </c>
      <c r="W55" s="147">
        <v>5</v>
      </c>
      <c r="X55" s="312">
        <f t="shared" si="14"/>
        <v>6</v>
      </c>
      <c r="Y55" s="147">
        <v>2</v>
      </c>
      <c r="Z55" s="147">
        <v>4</v>
      </c>
      <c r="AA55" s="312">
        <f t="shared" si="15"/>
        <v>5</v>
      </c>
      <c r="AB55" s="147">
        <v>5</v>
      </c>
      <c r="AC55" s="147">
        <v>0</v>
      </c>
      <c r="AD55" s="312">
        <f t="shared" si="16"/>
        <v>31</v>
      </c>
      <c r="AE55" s="147">
        <v>16</v>
      </c>
      <c r="AF55" s="147">
        <v>15</v>
      </c>
      <c r="AG55" s="147">
        <v>90</v>
      </c>
      <c r="AH55" s="149">
        <f t="shared" si="18"/>
        <v>46.3</v>
      </c>
      <c r="AI55" s="31" t="s">
        <v>54</v>
      </c>
      <c r="AJ55" s="26"/>
      <c r="AL55" s="1"/>
      <c r="AM55" s="315">
        <v>67</v>
      </c>
      <c r="AN55" s="143" t="s">
        <v>54</v>
      </c>
      <c r="AO55" s="134"/>
      <c r="AP55" s="1"/>
    </row>
    <row r="56" spans="1:41" s="304" customFormat="1" ht="16.5" customHeight="1">
      <c r="A56" s="326" t="s">
        <v>153</v>
      </c>
      <c r="B56" s="370"/>
      <c r="C56" s="258">
        <f t="shared" si="1"/>
        <v>569</v>
      </c>
      <c r="D56" s="259">
        <f t="shared" si="2"/>
        <v>289</v>
      </c>
      <c r="E56" s="259">
        <f t="shared" si="3"/>
        <v>280</v>
      </c>
      <c r="F56" s="259">
        <f t="shared" si="4"/>
        <v>189</v>
      </c>
      <c r="G56" s="259">
        <f aca="true" t="shared" si="26" ref="G56:AG56">SUM(G57:G58)</f>
        <v>93</v>
      </c>
      <c r="H56" s="259">
        <f t="shared" si="26"/>
        <v>96</v>
      </c>
      <c r="I56" s="259">
        <f t="shared" si="5"/>
        <v>194</v>
      </c>
      <c r="J56" s="259">
        <f t="shared" si="6"/>
        <v>101</v>
      </c>
      <c r="K56" s="259">
        <f t="shared" si="7"/>
        <v>93</v>
      </c>
      <c r="L56" s="259">
        <f t="shared" si="8"/>
        <v>134</v>
      </c>
      <c r="M56" s="259">
        <f t="shared" si="26"/>
        <v>67</v>
      </c>
      <c r="N56" s="259">
        <f t="shared" si="26"/>
        <v>67</v>
      </c>
      <c r="O56" s="259">
        <f t="shared" si="9"/>
        <v>60</v>
      </c>
      <c r="P56" s="259">
        <f t="shared" si="26"/>
        <v>34</v>
      </c>
      <c r="Q56" s="259">
        <f t="shared" si="26"/>
        <v>26</v>
      </c>
      <c r="R56" s="259">
        <f t="shared" si="10"/>
        <v>186</v>
      </c>
      <c r="S56" s="259">
        <f t="shared" si="11"/>
        <v>95</v>
      </c>
      <c r="T56" s="259">
        <f t="shared" si="12"/>
        <v>91</v>
      </c>
      <c r="U56" s="259">
        <f t="shared" si="13"/>
        <v>109</v>
      </c>
      <c r="V56" s="259">
        <f t="shared" si="26"/>
        <v>56</v>
      </c>
      <c r="W56" s="259">
        <f t="shared" si="26"/>
        <v>53</v>
      </c>
      <c r="X56" s="259">
        <f t="shared" si="14"/>
        <v>26</v>
      </c>
      <c r="Y56" s="259">
        <f t="shared" si="26"/>
        <v>11</v>
      </c>
      <c r="Z56" s="259">
        <f t="shared" si="26"/>
        <v>15</v>
      </c>
      <c r="AA56" s="259">
        <f t="shared" si="15"/>
        <v>51</v>
      </c>
      <c r="AB56" s="259">
        <f t="shared" si="26"/>
        <v>28</v>
      </c>
      <c r="AC56" s="259">
        <f t="shared" si="26"/>
        <v>23</v>
      </c>
      <c r="AD56" s="259">
        <f t="shared" si="16"/>
        <v>196</v>
      </c>
      <c r="AE56" s="259">
        <f t="shared" si="26"/>
        <v>89</v>
      </c>
      <c r="AF56" s="259">
        <f t="shared" si="26"/>
        <v>107</v>
      </c>
      <c r="AG56" s="259">
        <f t="shared" si="26"/>
        <v>860</v>
      </c>
      <c r="AH56" s="314">
        <f t="shared" si="18"/>
        <v>72.6</v>
      </c>
      <c r="AI56" s="324" t="s">
        <v>153</v>
      </c>
      <c r="AJ56" s="393"/>
      <c r="AM56" s="315">
        <v>270</v>
      </c>
      <c r="AN56" s="394" t="s">
        <v>206</v>
      </c>
      <c r="AO56" s="394"/>
    </row>
    <row r="57" spans="1:42" ht="16.5" customHeight="1">
      <c r="A57" s="30"/>
      <c r="B57" s="11" t="s">
        <v>55</v>
      </c>
      <c r="C57" s="311">
        <f t="shared" si="1"/>
        <v>121</v>
      </c>
      <c r="D57" s="312">
        <f t="shared" si="2"/>
        <v>62</v>
      </c>
      <c r="E57" s="312">
        <f t="shared" si="3"/>
        <v>59</v>
      </c>
      <c r="F57" s="312">
        <f t="shared" si="4"/>
        <v>30</v>
      </c>
      <c r="G57" s="147">
        <v>11</v>
      </c>
      <c r="H57" s="147">
        <v>19</v>
      </c>
      <c r="I57" s="312">
        <f t="shared" si="5"/>
        <v>43</v>
      </c>
      <c r="J57" s="147">
        <f t="shared" si="6"/>
        <v>24</v>
      </c>
      <c r="K57" s="147">
        <f t="shared" si="7"/>
        <v>19</v>
      </c>
      <c r="L57" s="312">
        <f t="shared" si="8"/>
        <v>0</v>
      </c>
      <c r="M57" s="147">
        <v>0</v>
      </c>
      <c r="N57" s="147">
        <v>0</v>
      </c>
      <c r="O57" s="312">
        <f t="shared" si="9"/>
        <v>43</v>
      </c>
      <c r="P57" s="147">
        <v>24</v>
      </c>
      <c r="Q57" s="147">
        <v>19</v>
      </c>
      <c r="R57" s="312">
        <f t="shared" si="10"/>
        <v>48</v>
      </c>
      <c r="S57" s="147">
        <f t="shared" si="11"/>
        <v>27</v>
      </c>
      <c r="T57" s="147">
        <f t="shared" si="12"/>
        <v>21</v>
      </c>
      <c r="U57" s="312">
        <f t="shared" si="13"/>
        <v>0</v>
      </c>
      <c r="V57" s="147">
        <v>0</v>
      </c>
      <c r="W57" s="147">
        <v>0</v>
      </c>
      <c r="X57" s="312">
        <f t="shared" si="14"/>
        <v>0</v>
      </c>
      <c r="Y57" s="147">
        <v>0</v>
      </c>
      <c r="Z57" s="147">
        <v>0</v>
      </c>
      <c r="AA57" s="312">
        <f t="shared" si="15"/>
        <v>48</v>
      </c>
      <c r="AB57" s="147">
        <v>27</v>
      </c>
      <c r="AC57" s="147">
        <v>21</v>
      </c>
      <c r="AD57" s="312">
        <f t="shared" si="16"/>
        <v>38</v>
      </c>
      <c r="AE57" s="147">
        <v>16</v>
      </c>
      <c r="AF57" s="147">
        <v>22</v>
      </c>
      <c r="AG57" s="147">
        <v>180</v>
      </c>
      <c r="AH57" s="149">
        <f t="shared" si="18"/>
        <v>69.1</v>
      </c>
      <c r="AI57" s="31" t="s">
        <v>55</v>
      </c>
      <c r="AJ57" s="26"/>
      <c r="AL57" s="1"/>
      <c r="AM57" s="315">
        <v>55</v>
      </c>
      <c r="AN57" s="143" t="s">
        <v>55</v>
      </c>
      <c r="AO57" s="134"/>
      <c r="AP57" s="1"/>
    </row>
    <row r="58" spans="1:41" s="1" customFormat="1" ht="16.5" customHeight="1">
      <c r="A58" s="30"/>
      <c r="B58" s="11" t="s">
        <v>63</v>
      </c>
      <c r="C58" s="311">
        <f t="shared" si="1"/>
        <v>448</v>
      </c>
      <c r="D58" s="312">
        <f t="shared" si="2"/>
        <v>227</v>
      </c>
      <c r="E58" s="312">
        <f t="shared" si="3"/>
        <v>221</v>
      </c>
      <c r="F58" s="312">
        <f t="shared" si="4"/>
        <v>159</v>
      </c>
      <c r="G58" s="147">
        <v>82</v>
      </c>
      <c r="H58" s="147">
        <v>77</v>
      </c>
      <c r="I58" s="312">
        <f t="shared" si="5"/>
        <v>151</v>
      </c>
      <c r="J58" s="147">
        <f t="shared" si="6"/>
        <v>77</v>
      </c>
      <c r="K58" s="147">
        <f t="shared" si="7"/>
        <v>74</v>
      </c>
      <c r="L58" s="312">
        <f t="shared" si="8"/>
        <v>134</v>
      </c>
      <c r="M58" s="147">
        <v>67</v>
      </c>
      <c r="N58" s="147">
        <v>67</v>
      </c>
      <c r="O58" s="312">
        <f t="shared" si="9"/>
        <v>17</v>
      </c>
      <c r="P58" s="147">
        <v>10</v>
      </c>
      <c r="Q58" s="147">
        <v>7</v>
      </c>
      <c r="R58" s="312">
        <f t="shared" si="10"/>
        <v>138</v>
      </c>
      <c r="S58" s="147">
        <f t="shared" si="11"/>
        <v>68</v>
      </c>
      <c r="T58" s="147">
        <f t="shared" si="12"/>
        <v>70</v>
      </c>
      <c r="U58" s="312">
        <f t="shared" si="13"/>
        <v>109</v>
      </c>
      <c r="V58" s="147">
        <v>56</v>
      </c>
      <c r="W58" s="147">
        <v>53</v>
      </c>
      <c r="X58" s="312">
        <f t="shared" si="14"/>
        <v>26</v>
      </c>
      <c r="Y58" s="147">
        <v>11</v>
      </c>
      <c r="Z58" s="147">
        <v>15</v>
      </c>
      <c r="AA58" s="312">
        <f t="shared" si="15"/>
        <v>3</v>
      </c>
      <c r="AB58" s="147">
        <v>1</v>
      </c>
      <c r="AC58" s="147">
        <v>2</v>
      </c>
      <c r="AD58" s="312">
        <f t="shared" si="16"/>
        <v>158</v>
      </c>
      <c r="AE58" s="147">
        <v>73</v>
      </c>
      <c r="AF58" s="147">
        <v>85</v>
      </c>
      <c r="AG58" s="147">
        <v>680</v>
      </c>
      <c r="AH58" s="149">
        <f t="shared" si="18"/>
        <v>73.5</v>
      </c>
      <c r="AI58" s="31" t="s">
        <v>63</v>
      </c>
      <c r="AJ58" s="26"/>
      <c r="AM58" s="315">
        <v>215</v>
      </c>
      <c r="AN58" s="143" t="s">
        <v>63</v>
      </c>
      <c r="AO58" s="134"/>
    </row>
    <row r="59" spans="1:42" s="260" customFormat="1" ht="16.5" customHeight="1">
      <c r="A59" s="326" t="s">
        <v>154</v>
      </c>
      <c r="B59" s="328"/>
      <c r="C59" s="258">
        <f t="shared" si="1"/>
        <v>600</v>
      </c>
      <c r="D59" s="259">
        <f t="shared" si="2"/>
        <v>302</v>
      </c>
      <c r="E59" s="259">
        <f t="shared" si="3"/>
        <v>298</v>
      </c>
      <c r="F59" s="259">
        <f t="shared" si="4"/>
        <v>186</v>
      </c>
      <c r="G59" s="259">
        <f aca="true" t="shared" si="27" ref="G59:AG59">SUM(G60:G61)</f>
        <v>97</v>
      </c>
      <c r="H59" s="259">
        <f t="shared" si="27"/>
        <v>89</v>
      </c>
      <c r="I59" s="259">
        <f t="shared" si="5"/>
        <v>196</v>
      </c>
      <c r="J59" s="259">
        <f t="shared" si="6"/>
        <v>94</v>
      </c>
      <c r="K59" s="259">
        <f t="shared" si="7"/>
        <v>102</v>
      </c>
      <c r="L59" s="259">
        <f t="shared" si="8"/>
        <v>166</v>
      </c>
      <c r="M59" s="259">
        <f t="shared" si="27"/>
        <v>81</v>
      </c>
      <c r="N59" s="259">
        <f t="shared" si="27"/>
        <v>85</v>
      </c>
      <c r="O59" s="259">
        <f t="shared" si="9"/>
        <v>30</v>
      </c>
      <c r="P59" s="259">
        <f t="shared" si="27"/>
        <v>13</v>
      </c>
      <c r="Q59" s="259">
        <f t="shared" si="27"/>
        <v>17</v>
      </c>
      <c r="R59" s="259">
        <f t="shared" si="10"/>
        <v>218</v>
      </c>
      <c r="S59" s="259">
        <f t="shared" si="11"/>
        <v>111</v>
      </c>
      <c r="T59" s="259">
        <f t="shared" si="12"/>
        <v>107</v>
      </c>
      <c r="U59" s="259">
        <f t="shared" si="13"/>
        <v>183</v>
      </c>
      <c r="V59" s="259">
        <f t="shared" si="27"/>
        <v>94</v>
      </c>
      <c r="W59" s="259">
        <f t="shared" si="27"/>
        <v>89</v>
      </c>
      <c r="X59" s="259">
        <f t="shared" si="14"/>
        <v>27</v>
      </c>
      <c r="Y59" s="259">
        <f t="shared" si="27"/>
        <v>14</v>
      </c>
      <c r="Z59" s="259">
        <f t="shared" si="27"/>
        <v>13</v>
      </c>
      <c r="AA59" s="259">
        <f t="shared" si="15"/>
        <v>8</v>
      </c>
      <c r="AB59" s="259">
        <f t="shared" si="27"/>
        <v>3</v>
      </c>
      <c r="AC59" s="259">
        <f t="shared" si="27"/>
        <v>5</v>
      </c>
      <c r="AD59" s="259">
        <f t="shared" si="16"/>
        <v>224</v>
      </c>
      <c r="AE59" s="259">
        <f t="shared" si="27"/>
        <v>118</v>
      </c>
      <c r="AF59" s="259">
        <f t="shared" si="27"/>
        <v>106</v>
      </c>
      <c r="AG59" s="259">
        <f t="shared" si="27"/>
        <v>1090</v>
      </c>
      <c r="AH59" s="314">
        <f t="shared" si="18"/>
        <v>72.7</v>
      </c>
      <c r="AI59" s="324" t="s">
        <v>154</v>
      </c>
      <c r="AJ59" s="325"/>
      <c r="AL59" s="304"/>
      <c r="AM59" s="315">
        <v>308</v>
      </c>
      <c r="AN59" s="394" t="s">
        <v>207</v>
      </c>
      <c r="AO59" s="395"/>
      <c r="AP59" s="304"/>
    </row>
    <row r="60" spans="1:42" ht="16.5" customHeight="1">
      <c r="A60" s="32"/>
      <c r="B60" s="11" t="s">
        <v>56</v>
      </c>
      <c r="C60" s="311">
        <f t="shared" si="1"/>
        <v>159</v>
      </c>
      <c r="D60" s="312">
        <f t="shared" si="2"/>
        <v>75</v>
      </c>
      <c r="E60" s="312">
        <f t="shared" si="3"/>
        <v>84</v>
      </c>
      <c r="F60" s="312">
        <f t="shared" si="4"/>
        <v>49</v>
      </c>
      <c r="G60" s="147">
        <v>27</v>
      </c>
      <c r="H60" s="147">
        <v>22</v>
      </c>
      <c r="I60" s="312">
        <f t="shared" si="5"/>
        <v>50</v>
      </c>
      <c r="J60" s="147">
        <f t="shared" si="6"/>
        <v>24</v>
      </c>
      <c r="K60" s="147">
        <f t="shared" si="7"/>
        <v>26</v>
      </c>
      <c r="L60" s="312">
        <f t="shared" si="8"/>
        <v>43</v>
      </c>
      <c r="M60" s="147">
        <v>22</v>
      </c>
      <c r="N60" s="147">
        <v>21</v>
      </c>
      <c r="O60" s="312">
        <f t="shared" si="9"/>
        <v>7</v>
      </c>
      <c r="P60" s="147">
        <v>2</v>
      </c>
      <c r="Q60" s="147">
        <v>5</v>
      </c>
      <c r="R60" s="312">
        <f t="shared" si="10"/>
        <v>60</v>
      </c>
      <c r="S60" s="147">
        <f t="shared" si="11"/>
        <v>24</v>
      </c>
      <c r="T60" s="147">
        <f t="shared" si="12"/>
        <v>36</v>
      </c>
      <c r="U60" s="312">
        <f t="shared" si="13"/>
        <v>53</v>
      </c>
      <c r="V60" s="147">
        <v>22</v>
      </c>
      <c r="W60" s="147">
        <v>31</v>
      </c>
      <c r="X60" s="312">
        <f t="shared" si="14"/>
        <v>4</v>
      </c>
      <c r="Y60" s="147">
        <v>2</v>
      </c>
      <c r="Z60" s="147">
        <v>2</v>
      </c>
      <c r="AA60" s="312">
        <f t="shared" si="15"/>
        <v>3</v>
      </c>
      <c r="AB60" s="147">
        <v>0</v>
      </c>
      <c r="AC60" s="147">
        <v>3</v>
      </c>
      <c r="AD60" s="312">
        <f t="shared" si="16"/>
        <v>53</v>
      </c>
      <c r="AE60" s="147">
        <v>22</v>
      </c>
      <c r="AF60" s="147">
        <v>31</v>
      </c>
      <c r="AG60" s="147">
        <v>530</v>
      </c>
      <c r="AH60" s="149">
        <f t="shared" si="18"/>
        <v>43.4</v>
      </c>
      <c r="AI60" s="31" t="s">
        <v>56</v>
      </c>
      <c r="AJ60" s="26"/>
      <c r="AL60" s="1"/>
      <c r="AM60" s="315">
        <v>122</v>
      </c>
      <c r="AN60" s="143" t="s">
        <v>56</v>
      </c>
      <c r="AO60" s="134"/>
      <c r="AP60" s="1"/>
    </row>
    <row r="61" spans="1:42" ht="16.5" customHeight="1">
      <c r="A61" s="32"/>
      <c r="B61" s="11" t="s">
        <v>139</v>
      </c>
      <c r="C61" s="311">
        <f t="shared" si="1"/>
        <v>441</v>
      </c>
      <c r="D61" s="312">
        <f t="shared" si="2"/>
        <v>227</v>
      </c>
      <c r="E61" s="312">
        <f t="shared" si="3"/>
        <v>214</v>
      </c>
      <c r="F61" s="312">
        <f t="shared" si="4"/>
        <v>137</v>
      </c>
      <c r="G61" s="147">
        <v>70</v>
      </c>
      <c r="H61" s="147">
        <v>67</v>
      </c>
      <c r="I61" s="312">
        <f t="shared" si="5"/>
        <v>146</v>
      </c>
      <c r="J61" s="147">
        <f t="shared" si="6"/>
        <v>70</v>
      </c>
      <c r="K61" s="147">
        <f t="shared" si="7"/>
        <v>76</v>
      </c>
      <c r="L61" s="312">
        <f t="shared" si="8"/>
        <v>123</v>
      </c>
      <c r="M61" s="147">
        <v>59</v>
      </c>
      <c r="N61" s="147">
        <v>64</v>
      </c>
      <c r="O61" s="312">
        <f t="shared" si="9"/>
        <v>23</v>
      </c>
      <c r="P61" s="147">
        <v>11</v>
      </c>
      <c r="Q61" s="147">
        <v>12</v>
      </c>
      <c r="R61" s="312">
        <f t="shared" si="10"/>
        <v>158</v>
      </c>
      <c r="S61" s="147">
        <f t="shared" si="11"/>
        <v>87</v>
      </c>
      <c r="T61" s="147">
        <f t="shared" si="12"/>
        <v>71</v>
      </c>
      <c r="U61" s="312">
        <f t="shared" si="13"/>
        <v>130</v>
      </c>
      <c r="V61" s="147">
        <v>72</v>
      </c>
      <c r="W61" s="147">
        <v>58</v>
      </c>
      <c r="X61" s="312">
        <f t="shared" si="14"/>
        <v>23</v>
      </c>
      <c r="Y61" s="147">
        <v>12</v>
      </c>
      <c r="Z61" s="147">
        <v>11</v>
      </c>
      <c r="AA61" s="312">
        <f t="shared" si="15"/>
        <v>5</v>
      </c>
      <c r="AB61" s="147">
        <v>3</v>
      </c>
      <c r="AC61" s="147">
        <v>2</v>
      </c>
      <c r="AD61" s="312">
        <f t="shared" si="16"/>
        <v>171</v>
      </c>
      <c r="AE61" s="147">
        <v>96</v>
      </c>
      <c r="AF61" s="147">
        <v>75</v>
      </c>
      <c r="AG61" s="147">
        <v>560</v>
      </c>
      <c r="AH61" s="149">
        <f t="shared" si="18"/>
        <v>91.9</v>
      </c>
      <c r="AI61" s="31" t="s">
        <v>139</v>
      </c>
      <c r="AJ61" s="26"/>
      <c r="AL61" s="1"/>
      <c r="AM61" s="315">
        <v>186</v>
      </c>
      <c r="AN61" s="143" t="s">
        <v>139</v>
      </c>
      <c r="AO61" s="134"/>
      <c r="AP61" s="1"/>
    </row>
    <row r="62" spans="1:42" s="260" customFormat="1" ht="16.5" customHeight="1">
      <c r="A62" s="326" t="s">
        <v>155</v>
      </c>
      <c r="B62" s="370"/>
      <c r="C62" s="258">
        <f t="shared" si="1"/>
        <v>0</v>
      </c>
      <c r="D62" s="259">
        <f t="shared" si="2"/>
        <v>0</v>
      </c>
      <c r="E62" s="259">
        <f t="shared" si="3"/>
        <v>0</v>
      </c>
      <c r="F62" s="259">
        <f t="shared" si="4"/>
        <v>0</v>
      </c>
      <c r="G62" s="259">
        <f aca="true" t="shared" si="28" ref="G62:AG62">G63</f>
        <v>0</v>
      </c>
      <c r="H62" s="259">
        <f t="shared" si="28"/>
        <v>0</v>
      </c>
      <c r="I62" s="259">
        <f t="shared" si="5"/>
        <v>0</v>
      </c>
      <c r="J62" s="259">
        <f t="shared" si="6"/>
        <v>0</v>
      </c>
      <c r="K62" s="259">
        <f t="shared" si="7"/>
        <v>0</v>
      </c>
      <c r="L62" s="259">
        <f t="shared" si="8"/>
        <v>0</v>
      </c>
      <c r="M62" s="259">
        <f t="shared" si="28"/>
        <v>0</v>
      </c>
      <c r="N62" s="259">
        <f t="shared" si="28"/>
        <v>0</v>
      </c>
      <c r="O62" s="259">
        <f t="shared" si="9"/>
        <v>0</v>
      </c>
      <c r="P62" s="259">
        <f t="shared" si="28"/>
        <v>0</v>
      </c>
      <c r="Q62" s="259">
        <f t="shared" si="28"/>
        <v>0</v>
      </c>
      <c r="R62" s="259">
        <f t="shared" si="10"/>
        <v>0</v>
      </c>
      <c r="S62" s="259">
        <f t="shared" si="11"/>
        <v>0</v>
      </c>
      <c r="T62" s="259">
        <f t="shared" si="12"/>
        <v>0</v>
      </c>
      <c r="U62" s="259">
        <f t="shared" si="13"/>
        <v>0</v>
      </c>
      <c r="V62" s="259">
        <f t="shared" si="28"/>
        <v>0</v>
      </c>
      <c r="W62" s="259">
        <f t="shared" si="28"/>
        <v>0</v>
      </c>
      <c r="X62" s="259">
        <f t="shared" si="14"/>
        <v>0</v>
      </c>
      <c r="Y62" s="259">
        <f t="shared" si="28"/>
        <v>0</v>
      </c>
      <c r="Z62" s="259">
        <f t="shared" si="28"/>
        <v>0</v>
      </c>
      <c r="AA62" s="259">
        <f t="shared" si="15"/>
        <v>0</v>
      </c>
      <c r="AB62" s="259">
        <f t="shared" si="28"/>
        <v>0</v>
      </c>
      <c r="AC62" s="259">
        <f t="shared" si="28"/>
        <v>0</v>
      </c>
      <c r="AD62" s="259">
        <f t="shared" si="16"/>
        <v>0</v>
      </c>
      <c r="AE62" s="259">
        <f t="shared" si="28"/>
        <v>0</v>
      </c>
      <c r="AF62" s="259">
        <f t="shared" si="28"/>
        <v>0</v>
      </c>
      <c r="AG62" s="259">
        <f t="shared" si="28"/>
        <v>0</v>
      </c>
      <c r="AH62" s="147">
        <f t="shared" si="18"/>
        <v>0</v>
      </c>
      <c r="AI62" s="324" t="s">
        <v>155</v>
      </c>
      <c r="AJ62" s="393"/>
      <c r="AL62" s="304"/>
      <c r="AM62" s="315">
        <v>38</v>
      </c>
      <c r="AN62" s="394" t="s">
        <v>208</v>
      </c>
      <c r="AO62" s="394"/>
      <c r="AP62" s="304"/>
    </row>
    <row r="63" spans="1:42" ht="16.5" customHeight="1">
      <c r="A63" s="32"/>
      <c r="B63" s="11" t="s">
        <v>57</v>
      </c>
      <c r="C63" s="311">
        <f t="shared" si="1"/>
        <v>0</v>
      </c>
      <c r="D63" s="312">
        <f t="shared" si="2"/>
        <v>0</v>
      </c>
      <c r="E63" s="312">
        <f t="shared" si="3"/>
        <v>0</v>
      </c>
      <c r="F63" s="312">
        <f t="shared" si="4"/>
        <v>0</v>
      </c>
      <c r="G63" s="147">
        <v>0</v>
      </c>
      <c r="H63" s="147">
        <v>0</v>
      </c>
      <c r="I63" s="312">
        <f t="shared" si="5"/>
        <v>0</v>
      </c>
      <c r="J63" s="147">
        <f t="shared" si="6"/>
        <v>0</v>
      </c>
      <c r="K63" s="147">
        <f t="shared" si="7"/>
        <v>0</v>
      </c>
      <c r="L63" s="312">
        <f t="shared" si="8"/>
        <v>0</v>
      </c>
      <c r="M63" s="147">
        <v>0</v>
      </c>
      <c r="N63" s="147">
        <v>0</v>
      </c>
      <c r="O63" s="312">
        <f t="shared" si="9"/>
        <v>0</v>
      </c>
      <c r="P63" s="147">
        <v>0</v>
      </c>
      <c r="Q63" s="147">
        <v>0</v>
      </c>
      <c r="R63" s="312">
        <f t="shared" si="10"/>
        <v>0</v>
      </c>
      <c r="S63" s="147">
        <f t="shared" si="11"/>
        <v>0</v>
      </c>
      <c r="T63" s="147">
        <f t="shared" si="12"/>
        <v>0</v>
      </c>
      <c r="U63" s="312">
        <f t="shared" si="13"/>
        <v>0</v>
      </c>
      <c r="V63" s="147">
        <v>0</v>
      </c>
      <c r="W63" s="147">
        <v>0</v>
      </c>
      <c r="X63" s="312">
        <f t="shared" si="14"/>
        <v>0</v>
      </c>
      <c r="Y63" s="147">
        <v>0</v>
      </c>
      <c r="Z63" s="147">
        <v>0</v>
      </c>
      <c r="AA63" s="312">
        <f t="shared" si="15"/>
        <v>0</v>
      </c>
      <c r="AB63" s="147">
        <v>0</v>
      </c>
      <c r="AC63" s="147">
        <v>0</v>
      </c>
      <c r="AD63" s="312">
        <f t="shared" si="16"/>
        <v>0</v>
      </c>
      <c r="AE63" s="147">
        <v>0</v>
      </c>
      <c r="AF63" s="147">
        <v>0</v>
      </c>
      <c r="AG63" s="147">
        <v>0</v>
      </c>
      <c r="AH63" s="147">
        <f t="shared" si="18"/>
        <v>0</v>
      </c>
      <c r="AI63" s="31" t="s">
        <v>57</v>
      </c>
      <c r="AJ63" s="26"/>
      <c r="AL63" s="1"/>
      <c r="AM63" s="315">
        <v>38</v>
      </c>
      <c r="AN63" s="143" t="s">
        <v>57</v>
      </c>
      <c r="AO63" s="134"/>
      <c r="AP63" s="1"/>
    </row>
    <row r="64" spans="1:41" s="304" customFormat="1" ht="16.5" customHeight="1">
      <c r="A64" s="326" t="s">
        <v>156</v>
      </c>
      <c r="B64" s="328"/>
      <c r="C64" s="258">
        <f t="shared" si="1"/>
        <v>41</v>
      </c>
      <c r="D64" s="259">
        <f t="shared" si="2"/>
        <v>22</v>
      </c>
      <c r="E64" s="259">
        <f t="shared" si="3"/>
        <v>19</v>
      </c>
      <c r="F64" s="259">
        <f t="shared" si="4"/>
        <v>6</v>
      </c>
      <c r="G64" s="259">
        <f aca="true" t="shared" si="29" ref="G64:AG64">G65</f>
        <v>3</v>
      </c>
      <c r="H64" s="259">
        <f t="shared" si="29"/>
        <v>3</v>
      </c>
      <c r="I64" s="259">
        <f t="shared" si="5"/>
        <v>17</v>
      </c>
      <c r="J64" s="259">
        <f t="shared" si="6"/>
        <v>10</v>
      </c>
      <c r="K64" s="259">
        <f t="shared" si="7"/>
        <v>7</v>
      </c>
      <c r="L64" s="259">
        <f t="shared" si="8"/>
        <v>11</v>
      </c>
      <c r="M64" s="259">
        <f t="shared" si="29"/>
        <v>6</v>
      </c>
      <c r="N64" s="259">
        <f t="shared" si="29"/>
        <v>5</v>
      </c>
      <c r="O64" s="259">
        <f t="shared" si="9"/>
        <v>6</v>
      </c>
      <c r="P64" s="259">
        <f t="shared" si="29"/>
        <v>4</v>
      </c>
      <c r="Q64" s="259">
        <f t="shared" si="29"/>
        <v>2</v>
      </c>
      <c r="R64" s="259">
        <f t="shared" si="10"/>
        <v>18</v>
      </c>
      <c r="S64" s="259">
        <f t="shared" si="11"/>
        <v>9</v>
      </c>
      <c r="T64" s="259">
        <f t="shared" si="12"/>
        <v>9</v>
      </c>
      <c r="U64" s="259">
        <f t="shared" si="13"/>
        <v>15</v>
      </c>
      <c r="V64" s="259">
        <f t="shared" si="29"/>
        <v>8</v>
      </c>
      <c r="W64" s="259">
        <f t="shared" si="29"/>
        <v>7</v>
      </c>
      <c r="X64" s="259">
        <f t="shared" si="14"/>
        <v>3</v>
      </c>
      <c r="Y64" s="259">
        <f t="shared" si="29"/>
        <v>1</v>
      </c>
      <c r="Z64" s="259">
        <f t="shared" si="29"/>
        <v>2</v>
      </c>
      <c r="AA64" s="259">
        <f t="shared" si="15"/>
        <v>0</v>
      </c>
      <c r="AB64" s="259">
        <f t="shared" si="29"/>
        <v>0</v>
      </c>
      <c r="AC64" s="259">
        <f t="shared" si="29"/>
        <v>0</v>
      </c>
      <c r="AD64" s="259">
        <f t="shared" si="16"/>
        <v>24</v>
      </c>
      <c r="AE64" s="259">
        <f t="shared" si="29"/>
        <v>16</v>
      </c>
      <c r="AF64" s="259">
        <f t="shared" si="29"/>
        <v>8</v>
      </c>
      <c r="AG64" s="259">
        <f t="shared" si="29"/>
        <v>120</v>
      </c>
      <c r="AH64" s="314">
        <f t="shared" si="18"/>
        <v>26.4</v>
      </c>
      <c r="AI64" s="324" t="s">
        <v>156</v>
      </c>
      <c r="AJ64" s="325"/>
      <c r="AM64" s="315">
        <v>91</v>
      </c>
      <c r="AN64" s="394" t="s">
        <v>209</v>
      </c>
      <c r="AO64" s="395"/>
    </row>
    <row r="65" spans="1:41" s="1" customFormat="1" ht="16.5" customHeight="1">
      <c r="A65" s="32"/>
      <c r="B65" s="11" t="s">
        <v>141</v>
      </c>
      <c r="C65" s="311">
        <f t="shared" si="1"/>
        <v>41</v>
      </c>
      <c r="D65" s="312">
        <f t="shared" si="2"/>
        <v>22</v>
      </c>
      <c r="E65" s="312">
        <f t="shared" si="3"/>
        <v>19</v>
      </c>
      <c r="F65" s="312">
        <f t="shared" si="4"/>
        <v>6</v>
      </c>
      <c r="G65" s="147">
        <v>3</v>
      </c>
      <c r="H65" s="147">
        <v>3</v>
      </c>
      <c r="I65" s="312">
        <f t="shared" si="5"/>
        <v>17</v>
      </c>
      <c r="J65" s="147">
        <f t="shared" si="6"/>
        <v>10</v>
      </c>
      <c r="K65" s="147">
        <f t="shared" si="7"/>
        <v>7</v>
      </c>
      <c r="L65" s="312">
        <f t="shared" si="8"/>
        <v>11</v>
      </c>
      <c r="M65" s="147">
        <v>6</v>
      </c>
      <c r="N65" s="147">
        <v>5</v>
      </c>
      <c r="O65" s="312">
        <f t="shared" si="9"/>
        <v>6</v>
      </c>
      <c r="P65" s="147">
        <v>4</v>
      </c>
      <c r="Q65" s="147">
        <v>2</v>
      </c>
      <c r="R65" s="312">
        <f t="shared" si="10"/>
        <v>18</v>
      </c>
      <c r="S65" s="147">
        <f t="shared" si="11"/>
        <v>9</v>
      </c>
      <c r="T65" s="147">
        <f t="shared" si="12"/>
        <v>9</v>
      </c>
      <c r="U65" s="312">
        <f t="shared" si="13"/>
        <v>15</v>
      </c>
      <c r="V65" s="147">
        <v>8</v>
      </c>
      <c r="W65" s="147">
        <v>7</v>
      </c>
      <c r="X65" s="312">
        <f t="shared" si="14"/>
        <v>3</v>
      </c>
      <c r="Y65" s="147">
        <v>1</v>
      </c>
      <c r="Z65" s="147">
        <v>2</v>
      </c>
      <c r="AA65" s="312">
        <f t="shared" si="15"/>
        <v>0</v>
      </c>
      <c r="AB65" s="147">
        <v>0</v>
      </c>
      <c r="AC65" s="147">
        <v>0</v>
      </c>
      <c r="AD65" s="312">
        <f t="shared" si="16"/>
        <v>24</v>
      </c>
      <c r="AE65" s="147">
        <v>16</v>
      </c>
      <c r="AF65" s="147">
        <v>8</v>
      </c>
      <c r="AG65" s="147">
        <v>120</v>
      </c>
      <c r="AH65" s="149">
        <f t="shared" si="18"/>
        <v>26.4</v>
      </c>
      <c r="AI65" s="31" t="s">
        <v>141</v>
      </c>
      <c r="AJ65" s="26"/>
      <c r="AM65" s="315">
        <v>91</v>
      </c>
      <c r="AN65" s="143" t="s">
        <v>141</v>
      </c>
      <c r="AO65" s="134"/>
    </row>
    <row r="66" spans="1:41" s="1" customFormat="1" ht="16.5" customHeight="1">
      <c r="A66" s="3"/>
      <c r="B66" s="1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150"/>
      <c r="AI66" s="33"/>
      <c r="AJ66" s="3"/>
      <c r="AM66" s="317"/>
      <c r="AN66" s="127"/>
      <c r="AO66" s="127"/>
    </row>
    <row r="67" spans="2:42" ht="11.25" customHeight="1">
      <c r="B67" s="157"/>
      <c r="C67" s="157"/>
      <c r="D67" s="157"/>
      <c r="E67" s="157"/>
      <c r="F67" s="157"/>
      <c r="G67" s="157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1"/>
      <c r="AL67" s="1"/>
      <c r="AM67" s="318"/>
      <c r="AN67" s="127"/>
      <c r="AO67" s="127"/>
      <c r="AP67" s="1"/>
    </row>
    <row r="68" spans="2:42" ht="11.25" customHeight="1">
      <c r="B68" s="157"/>
      <c r="C68" s="157"/>
      <c r="D68" s="157"/>
      <c r="E68" s="157"/>
      <c r="F68" s="1"/>
      <c r="G68" s="1"/>
      <c r="AL68" s="1"/>
      <c r="AM68" s="1"/>
      <c r="AN68" s="127"/>
      <c r="AO68" s="127"/>
      <c r="AP68" s="1"/>
    </row>
    <row r="69" spans="2:42" ht="11.25" customHeight="1">
      <c r="B69" s="160"/>
      <c r="C69" s="160"/>
      <c r="D69" s="160"/>
      <c r="E69" s="160"/>
      <c r="AL69" s="1"/>
      <c r="AN69" s="127"/>
      <c r="AO69" s="127"/>
      <c r="AP69" s="1"/>
    </row>
    <row r="70" spans="2:42" ht="11.25" customHeight="1">
      <c r="B70" s="160"/>
      <c r="C70" s="160"/>
      <c r="D70" s="160"/>
      <c r="E70" s="160"/>
      <c r="AL70" s="162"/>
      <c r="AN70" s="144"/>
      <c r="AO70" s="144"/>
      <c r="AP70" s="163"/>
    </row>
    <row r="71" spans="2:5" ht="11.25" customHeight="1">
      <c r="B71" s="160"/>
      <c r="C71" s="160"/>
      <c r="D71" s="160"/>
      <c r="E71" s="160"/>
    </row>
    <row r="72" spans="2:5" ht="11.25" customHeight="1">
      <c r="B72" s="160"/>
      <c r="C72" s="160"/>
      <c r="D72" s="160"/>
      <c r="E72" s="160"/>
    </row>
    <row r="73" spans="2:5" ht="11.25" customHeight="1">
      <c r="B73" s="160"/>
      <c r="C73" s="160"/>
      <c r="D73" s="160"/>
      <c r="E73" s="160"/>
    </row>
    <row r="74" spans="2:5" ht="11.25" customHeight="1">
      <c r="B74" s="160"/>
      <c r="C74" s="160"/>
      <c r="D74" s="160"/>
      <c r="E74" s="160"/>
    </row>
    <row r="75" spans="2:5" ht="11.25" customHeight="1">
      <c r="B75" s="160"/>
      <c r="C75" s="160"/>
      <c r="D75" s="160"/>
      <c r="E75" s="160"/>
    </row>
    <row r="76" spans="2:5" ht="11.25" customHeight="1">
      <c r="B76" s="160"/>
      <c r="C76" s="160"/>
      <c r="D76" s="160"/>
      <c r="E76" s="160"/>
    </row>
    <row r="77" spans="2:5" ht="11.25" customHeight="1">
      <c r="B77" s="160"/>
      <c r="C77" s="160"/>
      <c r="D77" s="160"/>
      <c r="E77" s="160"/>
    </row>
    <row r="78" spans="2:5" ht="11.25" customHeight="1">
      <c r="B78" s="160"/>
      <c r="C78" s="160"/>
      <c r="D78" s="160"/>
      <c r="E78" s="160"/>
    </row>
    <row r="79" spans="2:5" ht="11.25" customHeight="1">
      <c r="B79" s="160"/>
      <c r="C79" s="160"/>
      <c r="D79" s="160"/>
      <c r="E79" s="160"/>
    </row>
    <row r="80" spans="2:5" ht="11.25" customHeight="1">
      <c r="B80" s="160"/>
      <c r="C80" s="160"/>
      <c r="D80" s="160"/>
      <c r="E80" s="160"/>
    </row>
    <row r="81" spans="2:5" ht="11.25" customHeight="1">
      <c r="B81" s="160"/>
      <c r="C81" s="160"/>
      <c r="D81" s="160"/>
      <c r="E81" s="160"/>
    </row>
  </sheetData>
  <sheetProtection/>
  <mergeCells count="56">
    <mergeCell ref="E5:E6"/>
    <mergeCell ref="AI4:AJ6"/>
    <mergeCell ref="AN59:AO59"/>
    <mergeCell ref="AN62:AO62"/>
    <mergeCell ref="AI44:AJ44"/>
    <mergeCell ref="AI47:AJ47"/>
    <mergeCell ref="AI51:AJ51"/>
    <mergeCell ref="AI15:AJ15"/>
    <mergeCell ref="AI34:AJ34"/>
    <mergeCell ref="AI37:AJ37"/>
    <mergeCell ref="AN64:AO64"/>
    <mergeCell ref="AM6:AO7"/>
    <mergeCell ref="AN44:AO44"/>
    <mergeCell ref="AN47:AO47"/>
    <mergeCell ref="AN51:AO51"/>
    <mergeCell ref="AN56:AO56"/>
    <mergeCell ref="AN15:AO15"/>
    <mergeCell ref="AN34:AO34"/>
    <mergeCell ref="AN37:AO37"/>
    <mergeCell ref="AN42:AO42"/>
    <mergeCell ref="AI42:AJ42"/>
    <mergeCell ref="A64:B64"/>
    <mergeCell ref="AI64:AJ64"/>
    <mergeCell ref="AI56:AJ56"/>
    <mergeCell ref="AI59:AJ59"/>
    <mergeCell ref="A62:B62"/>
    <mergeCell ref="A59:B59"/>
    <mergeCell ref="AI62:AJ62"/>
    <mergeCell ref="A51:B51"/>
    <mergeCell ref="A56:B56"/>
    <mergeCell ref="A42:B42"/>
    <mergeCell ref="AH4:AH6"/>
    <mergeCell ref="F4:H4"/>
    <mergeCell ref="I4:Q4"/>
    <mergeCell ref="R4:AC4"/>
    <mergeCell ref="I5:K5"/>
    <mergeCell ref="L5:N5"/>
    <mergeCell ref="O5:Q5"/>
    <mergeCell ref="AD4:AF5"/>
    <mergeCell ref="AG4:AG6"/>
    <mergeCell ref="A44:B44"/>
    <mergeCell ref="A47:B47"/>
    <mergeCell ref="U5:W5"/>
    <mergeCell ref="A1:R1"/>
    <mergeCell ref="A4:B6"/>
    <mergeCell ref="C5:C6"/>
    <mergeCell ref="D5:D6"/>
    <mergeCell ref="A15:B15"/>
    <mergeCell ref="A34:B34"/>
    <mergeCell ref="A37:B37"/>
    <mergeCell ref="AA5:AC5"/>
    <mergeCell ref="X5:Z5"/>
    <mergeCell ref="F5:F6"/>
    <mergeCell ref="G5:G6"/>
    <mergeCell ref="H5:H6"/>
    <mergeCell ref="R5:T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N80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2" sqref="A2"/>
    </sheetView>
  </sheetViews>
  <sheetFormatPr defaultColWidth="8.75" defaultRowHeight="11.25" customHeight="1"/>
  <cols>
    <col min="1" max="1" width="1.328125" style="35" customWidth="1"/>
    <col min="2" max="2" width="8.75" style="35" customWidth="1"/>
    <col min="3" max="5" width="6.58203125" style="35" customWidth="1"/>
    <col min="6" max="29" width="5.58203125" style="35" customWidth="1"/>
    <col min="30" max="33" width="6.58203125" style="35" customWidth="1"/>
    <col min="34" max="34" width="8.75" style="35" customWidth="1"/>
    <col min="35" max="35" width="1.328125" style="35" customWidth="1"/>
    <col min="36" max="16384" width="8.75" style="35" customWidth="1"/>
  </cols>
  <sheetData>
    <row r="1" spans="1:33" s="14" customFormat="1" ht="16.5" customHeight="1">
      <c r="A1" s="371" t="s">
        <v>126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16"/>
      <c r="T1" s="16"/>
      <c r="U1" s="16"/>
      <c r="V1" s="17" t="s">
        <v>143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4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6"/>
      <c r="P2" s="16"/>
      <c r="Q2" s="16"/>
      <c r="R2" s="16"/>
      <c r="S2" s="16"/>
      <c r="T2" s="16"/>
      <c r="U2" s="16"/>
      <c r="V2" s="17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5" s="14" customFormat="1" ht="16.5" customHeight="1">
      <c r="A3" s="19" t="s">
        <v>118</v>
      </c>
      <c r="C3" s="298"/>
      <c r="D3" s="298"/>
      <c r="E3" s="298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15"/>
      <c r="S3" s="4" t="s">
        <v>157</v>
      </c>
      <c r="T3" s="15"/>
      <c r="U3" s="15"/>
      <c r="V3" s="1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"/>
      <c r="AI3" s="5" t="s">
        <v>64</v>
      </c>
    </row>
    <row r="4" spans="1:35" s="14" customFormat="1" ht="16.5" customHeight="1">
      <c r="A4" s="372" t="s">
        <v>175</v>
      </c>
      <c r="B4" s="373"/>
      <c r="C4" s="21"/>
      <c r="D4" s="22" t="s">
        <v>0</v>
      </c>
      <c r="E4" s="4"/>
      <c r="F4" s="384" t="s">
        <v>105</v>
      </c>
      <c r="G4" s="376"/>
      <c r="H4" s="377"/>
      <c r="I4" s="384" t="s">
        <v>106</v>
      </c>
      <c r="J4" s="376"/>
      <c r="K4" s="376"/>
      <c r="L4" s="376"/>
      <c r="M4" s="376"/>
      <c r="N4" s="376"/>
      <c r="O4" s="376"/>
      <c r="P4" s="376"/>
      <c r="Q4" s="377"/>
      <c r="R4" s="385" t="s">
        <v>101</v>
      </c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88" t="s">
        <v>138</v>
      </c>
      <c r="AE4" s="389"/>
      <c r="AF4" s="373"/>
      <c r="AG4" s="390" t="s">
        <v>66</v>
      </c>
      <c r="AH4" s="399" t="s">
        <v>174</v>
      </c>
      <c r="AI4" s="389"/>
    </row>
    <row r="5" spans="1:35" s="14" customFormat="1" ht="24.75" customHeight="1">
      <c r="A5" s="374"/>
      <c r="B5" s="375"/>
      <c r="C5" s="401" t="s">
        <v>73</v>
      </c>
      <c r="D5" s="378" t="s">
        <v>1</v>
      </c>
      <c r="E5" s="378" t="s">
        <v>2</v>
      </c>
      <c r="F5" s="401" t="s">
        <v>73</v>
      </c>
      <c r="G5" s="378" t="s">
        <v>1</v>
      </c>
      <c r="H5" s="378" t="s">
        <v>2</v>
      </c>
      <c r="I5" s="367" t="s">
        <v>73</v>
      </c>
      <c r="J5" s="365"/>
      <c r="K5" s="366"/>
      <c r="L5" s="367" t="s">
        <v>102</v>
      </c>
      <c r="M5" s="365"/>
      <c r="N5" s="366"/>
      <c r="O5" s="364" t="s">
        <v>169</v>
      </c>
      <c r="P5" s="365"/>
      <c r="Q5" s="366"/>
      <c r="R5" s="367" t="s">
        <v>73</v>
      </c>
      <c r="S5" s="365"/>
      <c r="T5" s="366"/>
      <c r="U5" s="367" t="s">
        <v>102</v>
      </c>
      <c r="V5" s="365"/>
      <c r="W5" s="366"/>
      <c r="X5" s="367" t="s">
        <v>103</v>
      </c>
      <c r="Y5" s="365"/>
      <c r="Z5" s="366"/>
      <c r="AA5" s="364" t="s">
        <v>168</v>
      </c>
      <c r="AB5" s="365"/>
      <c r="AC5" s="366"/>
      <c r="AD5" s="384"/>
      <c r="AE5" s="376"/>
      <c r="AF5" s="377"/>
      <c r="AG5" s="391"/>
      <c r="AH5" s="400"/>
      <c r="AI5" s="374"/>
    </row>
    <row r="6" spans="1:35" s="14" customFormat="1" ht="16.5" customHeight="1">
      <c r="A6" s="376"/>
      <c r="B6" s="377"/>
      <c r="C6" s="402"/>
      <c r="D6" s="379"/>
      <c r="E6" s="379"/>
      <c r="F6" s="402"/>
      <c r="G6" s="379"/>
      <c r="H6" s="379"/>
      <c r="I6" s="6" t="s">
        <v>0</v>
      </c>
      <c r="J6" s="6" t="s">
        <v>1</v>
      </c>
      <c r="K6" s="6" t="s">
        <v>2</v>
      </c>
      <c r="L6" s="23" t="s">
        <v>0</v>
      </c>
      <c r="M6" s="22" t="s">
        <v>1</v>
      </c>
      <c r="N6" s="23" t="s">
        <v>2</v>
      </c>
      <c r="O6" s="6" t="s">
        <v>0</v>
      </c>
      <c r="P6" s="6" t="s">
        <v>1</v>
      </c>
      <c r="Q6" s="23" t="s">
        <v>2</v>
      </c>
      <c r="R6" s="246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379"/>
      <c r="AH6" s="384"/>
      <c r="AI6" s="376"/>
    </row>
    <row r="7" spans="1:35" s="14" customFormat="1" ht="16.5" customHeight="1">
      <c r="A7" s="1"/>
      <c r="B7" s="7"/>
      <c r="C7" s="8"/>
      <c r="D7" s="155"/>
      <c r="E7" s="155"/>
      <c r="F7" s="15"/>
      <c r="G7" s="155"/>
      <c r="H7" s="155"/>
      <c r="I7" s="15"/>
      <c r="J7" s="155"/>
      <c r="K7" s="155"/>
      <c r="L7" s="15"/>
      <c r="M7" s="155"/>
      <c r="N7" s="155"/>
      <c r="O7" s="15"/>
      <c r="P7" s="155"/>
      <c r="Q7" s="155"/>
      <c r="R7" s="15"/>
      <c r="S7" s="155"/>
      <c r="T7" s="155"/>
      <c r="U7" s="1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24"/>
      <c r="AI7" s="25"/>
    </row>
    <row r="8" spans="1:35" s="14" customFormat="1" ht="16.5" customHeight="1">
      <c r="A8" s="157"/>
      <c r="B8" s="137" t="s">
        <v>212</v>
      </c>
      <c r="C8" s="168">
        <v>4739</v>
      </c>
      <c r="D8" s="155">
        <v>2407</v>
      </c>
      <c r="E8" s="155">
        <v>2332</v>
      </c>
      <c r="F8" s="155">
        <v>729</v>
      </c>
      <c r="G8" s="155">
        <v>375</v>
      </c>
      <c r="H8" s="155">
        <v>354</v>
      </c>
      <c r="I8" s="155">
        <v>1818</v>
      </c>
      <c r="J8" s="155">
        <v>887</v>
      </c>
      <c r="K8" s="155">
        <v>931</v>
      </c>
      <c r="L8" s="155">
        <v>710</v>
      </c>
      <c r="M8" s="155">
        <v>341</v>
      </c>
      <c r="N8" s="155">
        <v>369</v>
      </c>
      <c r="O8" s="155">
        <v>1108</v>
      </c>
      <c r="P8" s="155">
        <v>546</v>
      </c>
      <c r="Q8" s="155">
        <v>562</v>
      </c>
      <c r="R8" s="155">
        <v>2192</v>
      </c>
      <c r="S8" s="155">
        <v>1145</v>
      </c>
      <c r="T8" s="155">
        <v>1047</v>
      </c>
      <c r="U8" s="155">
        <v>700</v>
      </c>
      <c r="V8" s="155">
        <v>386</v>
      </c>
      <c r="W8" s="155">
        <v>314</v>
      </c>
      <c r="X8" s="155">
        <v>1290</v>
      </c>
      <c r="Y8" s="155">
        <v>657</v>
      </c>
      <c r="Z8" s="155">
        <v>633</v>
      </c>
      <c r="AA8" s="155">
        <v>202</v>
      </c>
      <c r="AB8" s="155">
        <v>102</v>
      </c>
      <c r="AC8" s="155">
        <v>100</v>
      </c>
      <c r="AD8" s="155">
        <v>2336</v>
      </c>
      <c r="AE8" s="155">
        <v>1223</v>
      </c>
      <c r="AF8" s="155">
        <v>1113</v>
      </c>
      <c r="AG8" s="155">
        <v>9960</v>
      </c>
      <c r="AH8" s="245" t="s">
        <v>212</v>
      </c>
      <c r="AI8" s="26"/>
    </row>
    <row r="9" spans="1:37" s="260" customFormat="1" ht="16.5" customHeight="1">
      <c r="A9" s="257"/>
      <c r="B9" s="137" t="s">
        <v>213</v>
      </c>
      <c r="C9" s="299">
        <f>SUM(C12,C31,C34,C39,C41,C44,C48,C53,C56,C59,C61)</f>
        <v>4522</v>
      </c>
      <c r="D9" s="300">
        <f aca="true" t="shared" si="0" ref="D9:AG9">SUM(D12,D31,D34,D39,D41,D44,D48,D53,D56,D59,D61)</f>
        <v>2285</v>
      </c>
      <c r="E9" s="300">
        <f t="shared" si="0"/>
        <v>2237</v>
      </c>
      <c r="F9" s="300">
        <f t="shared" si="0"/>
        <v>807</v>
      </c>
      <c r="G9" s="300">
        <f t="shared" si="0"/>
        <v>421</v>
      </c>
      <c r="H9" s="300">
        <f t="shared" si="0"/>
        <v>386</v>
      </c>
      <c r="I9" s="300">
        <f t="shared" si="0"/>
        <v>1738</v>
      </c>
      <c r="J9" s="300">
        <f t="shared" si="0"/>
        <v>895</v>
      </c>
      <c r="K9" s="300">
        <f t="shared" si="0"/>
        <v>843</v>
      </c>
      <c r="L9" s="300">
        <f t="shared" si="0"/>
        <v>688</v>
      </c>
      <c r="M9" s="300">
        <f t="shared" si="0"/>
        <v>353</v>
      </c>
      <c r="N9" s="300">
        <f t="shared" si="0"/>
        <v>335</v>
      </c>
      <c r="O9" s="300">
        <f t="shared" si="0"/>
        <v>1050</v>
      </c>
      <c r="P9" s="300">
        <f t="shared" si="0"/>
        <v>542</v>
      </c>
      <c r="Q9" s="300">
        <f t="shared" si="0"/>
        <v>508</v>
      </c>
      <c r="R9" s="300">
        <f t="shared" si="0"/>
        <v>1977</v>
      </c>
      <c r="S9" s="300">
        <f t="shared" si="0"/>
        <v>969</v>
      </c>
      <c r="T9" s="300">
        <f t="shared" si="0"/>
        <v>1008</v>
      </c>
      <c r="U9" s="300">
        <f t="shared" si="0"/>
        <v>669</v>
      </c>
      <c r="V9" s="300">
        <f t="shared" si="0"/>
        <v>325</v>
      </c>
      <c r="W9" s="300">
        <f t="shared" si="0"/>
        <v>344</v>
      </c>
      <c r="X9" s="300">
        <f t="shared" si="0"/>
        <v>1058</v>
      </c>
      <c r="Y9" s="300">
        <f t="shared" si="0"/>
        <v>519</v>
      </c>
      <c r="Z9" s="300">
        <f t="shared" si="0"/>
        <v>539</v>
      </c>
      <c r="AA9" s="300">
        <f t="shared" si="0"/>
        <v>250</v>
      </c>
      <c r="AB9" s="300">
        <f t="shared" si="0"/>
        <v>125</v>
      </c>
      <c r="AC9" s="300">
        <f t="shared" si="0"/>
        <v>125</v>
      </c>
      <c r="AD9" s="300">
        <f t="shared" si="0"/>
        <v>2221</v>
      </c>
      <c r="AE9" s="300">
        <f t="shared" si="0"/>
        <v>1146</v>
      </c>
      <c r="AF9" s="300">
        <f t="shared" si="0"/>
        <v>1075</v>
      </c>
      <c r="AG9" s="300">
        <f t="shared" si="0"/>
        <v>9870</v>
      </c>
      <c r="AH9" s="245" t="s">
        <v>213</v>
      </c>
      <c r="AI9" s="252"/>
      <c r="AK9" s="259"/>
    </row>
    <row r="10" spans="1:35" s="14" customFormat="1" ht="16.5" customHeight="1">
      <c r="A10" s="1"/>
      <c r="B10" s="7"/>
      <c r="C10" s="8"/>
      <c r="D10" s="15" t="s">
        <v>109</v>
      </c>
      <c r="E10" s="15" t="s">
        <v>109</v>
      </c>
      <c r="F10" s="15" t="s">
        <v>109</v>
      </c>
      <c r="G10" s="15" t="s">
        <v>109</v>
      </c>
      <c r="H10" s="15" t="s">
        <v>109</v>
      </c>
      <c r="I10" s="15" t="s">
        <v>109</v>
      </c>
      <c r="J10" s="15" t="s">
        <v>109</v>
      </c>
      <c r="K10" s="15" t="s">
        <v>109</v>
      </c>
      <c r="L10" s="15" t="s">
        <v>109</v>
      </c>
      <c r="M10" s="15" t="s">
        <v>109</v>
      </c>
      <c r="N10" s="15" t="s">
        <v>109</v>
      </c>
      <c r="O10" s="15" t="s">
        <v>109</v>
      </c>
      <c r="P10" s="15" t="s">
        <v>109</v>
      </c>
      <c r="Q10" s="15" t="s">
        <v>109</v>
      </c>
      <c r="R10" s="15" t="s">
        <v>109</v>
      </c>
      <c r="S10" s="15" t="s">
        <v>109</v>
      </c>
      <c r="T10" s="15" t="s">
        <v>109</v>
      </c>
      <c r="U10" s="15" t="s">
        <v>109</v>
      </c>
      <c r="V10" s="15" t="s">
        <v>109</v>
      </c>
      <c r="W10" s="15" t="s">
        <v>109</v>
      </c>
      <c r="X10" s="15" t="s">
        <v>109</v>
      </c>
      <c r="Y10" s="15" t="s">
        <v>109</v>
      </c>
      <c r="Z10" s="15" t="s">
        <v>109</v>
      </c>
      <c r="AA10" s="15" t="s">
        <v>109</v>
      </c>
      <c r="AB10" s="15" t="s">
        <v>109</v>
      </c>
      <c r="AC10" s="15" t="s">
        <v>109</v>
      </c>
      <c r="AD10" s="15" t="s">
        <v>109</v>
      </c>
      <c r="AE10" s="15" t="s">
        <v>109</v>
      </c>
      <c r="AF10" s="15" t="s">
        <v>109</v>
      </c>
      <c r="AG10" s="15" t="s">
        <v>109</v>
      </c>
      <c r="AH10" s="28"/>
      <c r="AI10" s="26"/>
    </row>
    <row r="11" spans="1:35" s="14" customFormat="1" ht="16.5" customHeight="1">
      <c r="A11" s="1"/>
      <c r="B11" s="9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28"/>
      <c r="AI11" s="26"/>
    </row>
    <row r="12" spans="1:37" s="260" customFormat="1" ht="16.5" customHeight="1">
      <c r="A12" s="326" t="s">
        <v>158</v>
      </c>
      <c r="B12" s="330"/>
      <c r="C12" s="299">
        <f>D12+E12</f>
        <v>2735</v>
      </c>
      <c r="D12" s="300">
        <f>SUM(G12,J12,S12)</f>
        <v>1393</v>
      </c>
      <c r="E12" s="300">
        <f>SUM(H12,K12,T12)</f>
        <v>1342</v>
      </c>
      <c r="F12" s="300">
        <f>G12+H12</f>
        <v>421</v>
      </c>
      <c r="G12" s="300">
        <f aca="true" t="shared" si="1" ref="G12:AG12">SUM(G14:G30)</f>
        <v>228</v>
      </c>
      <c r="H12" s="300">
        <f t="shared" si="1"/>
        <v>193</v>
      </c>
      <c r="I12" s="300">
        <f>J12+K12</f>
        <v>1069</v>
      </c>
      <c r="J12" s="300">
        <f>SUM(M12,P12)</f>
        <v>558</v>
      </c>
      <c r="K12" s="300">
        <f>SUM(N12,Q12)</f>
        <v>511</v>
      </c>
      <c r="L12" s="300">
        <f>M12+N12</f>
        <v>346</v>
      </c>
      <c r="M12" s="300">
        <f t="shared" si="1"/>
        <v>177</v>
      </c>
      <c r="N12" s="300">
        <f t="shared" si="1"/>
        <v>169</v>
      </c>
      <c r="O12" s="300">
        <f>P12+Q12</f>
        <v>723</v>
      </c>
      <c r="P12" s="300">
        <f t="shared" si="1"/>
        <v>381</v>
      </c>
      <c r="Q12" s="300">
        <f t="shared" si="1"/>
        <v>342</v>
      </c>
      <c r="R12" s="300">
        <f>S12+T12</f>
        <v>1245</v>
      </c>
      <c r="S12" s="300">
        <f>SUM(V12,Y12,AB12)</f>
        <v>607</v>
      </c>
      <c r="T12" s="300">
        <f>SUM(W12,Z12,AC12)</f>
        <v>638</v>
      </c>
      <c r="U12" s="300">
        <f>V12+W12</f>
        <v>331</v>
      </c>
      <c r="V12" s="300">
        <f t="shared" si="1"/>
        <v>159</v>
      </c>
      <c r="W12" s="300">
        <f t="shared" si="1"/>
        <v>172</v>
      </c>
      <c r="X12" s="300">
        <f>Y12+Z12</f>
        <v>745</v>
      </c>
      <c r="Y12" s="300">
        <f t="shared" si="1"/>
        <v>364</v>
      </c>
      <c r="Z12" s="300">
        <f t="shared" si="1"/>
        <v>381</v>
      </c>
      <c r="AA12" s="300">
        <f>AB12+AC12</f>
        <v>169</v>
      </c>
      <c r="AB12" s="300">
        <f t="shared" si="1"/>
        <v>84</v>
      </c>
      <c r="AC12" s="300">
        <f t="shared" si="1"/>
        <v>85</v>
      </c>
      <c r="AD12" s="300">
        <f>AE12+AF12</f>
        <v>1450</v>
      </c>
      <c r="AE12" s="300">
        <f t="shared" si="1"/>
        <v>750</v>
      </c>
      <c r="AF12" s="300">
        <f t="shared" si="1"/>
        <v>700</v>
      </c>
      <c r="AG12" s="300">
        <f t="shared" si="1"/>
        <v>6645</v>
      </c>
      <c r="AH12" s="324" t="s">
        <v>158</v>
      </c>
      <c r="AI12" s="329"/>
      <c r="AK12" s="259"/>
    </row>
    <row r="13" spans="1:37" s="260" customFormat="1" ht="16.5" customHeight="1">
      <c r="A13" s="252"/>
      <c r="B13" s="301" t="s">
        <v>159</v>
      </c>
      <c r="C13" s="299">
        <f aca="true" t="shared" si="2" ref="C13:C62">D13+E13</f>
        <v>37</v>
      </c>
      <c r="D13" s="300">
        <f aca="true" t="shared" si="3" ref="D13:D62">SUM(G13,J13,S13)</f>
        <v>15</v>
      </c>
      <c r="E13" s="300">
        <f aca="true" t="shared" si="4" ref="E13:E62">SUM(H13,K13,T13)</f>
        <v>22</v>
      </c>
      <c r="F13" s="300">
        <f aca="true" t="shared" si="5" ref="F13:F62">G13+H13</f>
        <v>9</v>
      </c>
      <c r="G13" s="300">
        <f aca="true" t="shared" si="6" ref="G13:AG13">SUM(G14:G18)</f>
        <v>5</v>
      </c>
      <c r="H13" s="300">
        <f t="shared" si="6"/>
        <v>4</v>
      </c>
      <c r="I13" s="300">
        <f aca="true" t="shared" si="7" ref="I13:I62">J13+K13</f>
        <v>15</v>
      </c>
      <c r="J13" s="300">
        <f aca="true" t="shared" si="8" ref="J13:J62">SUM(M13,P13)</f>
        <v>6</v>
      </c>
      <c r="K13" s="300">
        <f aca="true" t="shared" si="9" ref="K13:K62">SUM(N13,Q13)</f>
        <v>9</v>
      </c>
      <c r="L13" s="300">
        <f aca="true" t="shared" si="10" ref="L13:L62">M13+N13</f>
        <v>10</v>
      </c>
      <c r="M13" s="300">
        <f t="shared" si="6"/>
        <v>5</v>
      </c>
      <c r="N13" s="300">
        <f t="shared" si="6"/>
        <v>5</v>
      </c>
      <c r="O13" s="300">
        <f aca="true" t="shared" si="11" ref="O13:O62">P13+Q13</f>
        <v>5</v>
      </c>
      <c r="P13" s="300">
        <f t="shared" si="6"/>
        <v>1</v>
      </c>
      <c r="Q13" s="300">
        <f t="shared" si="6"/>
        <v>4</v>
      </c>
      <c r="R13" s="300">
        <f aca="true" t="shared" si="12" ref="R13:R62">S13+T13</f>
        <v>13</v>
      </c>
      <c r="S13" s="300">
        <f aca="true" t="shared" si="13" ref="S13:S62">SUM(V13,Y13,AB13)</f>
        <v>4</v>
      </c>
      <c r="T13" s="300">
        <f aca="true" t="shared" si="14" ref="T13:T62">SUM(W13,Z13,AC13)</f>
        <v>9</v>
      </c>
      <c r="U13" s="300">
        <f aca="true" t="shared" si="15" ref="U13:U62">V13+W13</f>
        <v>10</v>
      </c>
      <c r="V13" s="300">
        <f t="shared" si="6"/>
        <v>2</v>
      </c>
      <c r="W13" s="300">
        <f t="shared" si="6"/>
        <v>8</v>
      </c>
      <c r="X13" s="300">
        <f aca="true" t="shared" si="16" ref="X13:X62">Y13+Z13</f>
        <v>3</v>
      </c>
      <c r="Y13" s="300">
        <f t="shared" si="6"/>
        <v>2</v>
      </c>
      <c r="Z13" s="300">
        <f t="shared" si="6"/>
        <v>1</v>
      </c>
      <c r="AA13" s="300">
        <f aca="true" t="shared" si="17" ref="AA13:AA62">AB13+AC13</f>
        <v>0</v>
      </c>
      <c r="AB13" s="300">
        <f t="shared" si="6"/>
        <v>0</v>
      </c>
      <c r="AC13" s="300">
        <f t="shared" si="6"/>
        <v>0</v>
      </c>
      <c r="AD13" s="300">
        <f aca="true" t="shared" si="18" ref="AD13:AD62">AE13+AF13</f>
        <v>16</v>
      </c>
      <c r="AE13" s="300">
        <f t="shared" si="6"/>
        <v>10</v>
      </c>
      <c r="AF13" s="300">
        <f t="shared" si="6"/>
        <v>6</v>
      </c>
      <c r="AG13" s="300">
        <f t="shared" si="6"/>
        <v>75</v>
      </c>
      <c r="AH13" s="254" t="s">
        <v>159</v>
      </c>
      <c r="AI13" s="252"/>
      <c r="AK13" s="259"/>
    </row>
    <row r="14" spans="1:35" s="14" customFormat="1" ht="16.5" customHeight="1">
      <c r="A14" s="30"/>
      <c r="B14" s="10" t="s">
        <v>35</v>
      </c>
      <c r="C14" s="302">
        <f t="shared" si="2"/>
        <v>0</v>
      </c>
      <c r="D14" s="303">
        <f t="shared" si="3"/>
        <v>0</v>
      </c>
      <c r="E14" s="303">
        <f t="shared" si="4"/>
        <v>0</v>
      </c>
      <c r="F14" s="303">
        <f t="shared" si="5"/>
        <v>0</v>
      </c>
      <c r="G14" s="155">
        <v>0</v>
      </c>
      <c r="H14" s="155">
        <v>0</v>
      </c>
      <c r="I14" s="303">
        <f t="shared" si="7"/>
        <v>0</v>
      </c>
      <c r="J14" s="155">
        <f t="shared" si="8"/>
        <v>0</v>
      </c>
      <c r="K14" s="155">
        <f t="shared" si="9"/>
        <v>0</v>
      </c>
      <c r="L14" s="303">
        <f t="shared" si="10"/>
        <v>0</v>
      </c>
      <c r="M14" s="155">
        <v>0</v>
      </c>
      <c r="N14" s="155">
        <v>0</v>
      </c>
      <c r="O14" s="303">
        <f t="shared" si="11"/>
        <v>0</v>
      </c>
      <c r="P14" s="155">
        <v>0</v>
      </c>
      <c r="Q14" s="155">
        <v>0</v>
      </c>
      <c r="R14" s="303">
        <f t="shared" si="12"/>
        <v>0</v>
      </c>
      <c r="S14" s="155">
        <f t="shared" si="13"/>
        <v>0</v>
      </c>
      <c r="T14" s="155">
        <f t="shared" si="14"/>
        <v>0</v>
      </c>
      <c r="U14" s="303">
        <f t="shared" si="15"/>
        <v>0</v>
      </c>
      <c r="V14" s="155">
        <v>0</v>
      </c>
      <c r="W14" s="155">
        <v>0</v>
      </c>
      <c r="X14" s="303">
        <f t="shared" si="16"/>
        <v>0</v>
      </c>
      <c r="Y14" s="155">
        <v>0</v>
      </c>
      <c r="Z14" s="155">
        <v>0</v>
      </c>
      <c r="AA14" s="303">
        <f t="shared" si="17"/>
        <v>0</v>
      </c>
      <c r="AB14" s="155">
        <v>0</v>
      </c>
      <c r="AC14" s="155">
        <v>0</v>
      </c>
      <c r="AD14" s="303">
        <f t="shared" si="18"/>
        <v>0</v>
      </c>
      <c r="AE14" s="155">
        <v>0</v>
      </c>
      <c r="AF14" s="155">
        <v>0</v>
      </c>
      <c r="AG14" s="155">
        <v>0</v>
      </c>
      <c r="AH14" s="29" t="s">
        <v>35</v>
      </c>
      <c r="AI14" s="26"/>
    </row>
    <row r="15" spans="1:35" s="14" customFormat="1" ht="16.5" customHeight="1">
      <c r="A15" s="30"/>
      <c r="B15" s="10" t="s">
        <v>36</v>
      </c>
      <c r="C15" s="302">
        <f t="shared" si="2"/>
        <v>0</v>
      </c>
      <c r="D15" s="303">
        <f t="shared" si="3"/>
        <v>0</v>
      </c>
      <c r="E15" s="303">
        <f t="shared" si="4"/>
        <v>0</v>
      </c>
      <c r="F15" s="303">
        <f t="shared" si="5"/>
        <v>0</v>
      </c>
      <c r="G15" s="155">
        <v>0</v>
      </c>
      <c r="H15" s="155">
        <v>0</v>
      </c>
      <c r="I15" s="303">
        <f t="shared" si="7"/>
        <v>0</v>
      </c>
      <c r="J15" s="155">
        <f t="shared" si="8"/>
        <v>0</v>
      </c>
      <c r="K15" s="155">
        <f t="shared" si="9"/>
        <v>0</v>
      </c>
      <c r="L15" s="303">
        <f t="shared" si="10"/>
        <v>0</v>
      </c>
      <c r="M15" s="155">
        <v>0</v>
      </c>
      <c r="N15" s="155">
        <v>0</v>
      </c>
      <c r="O15" s="303">
        <f t="shared" si="11"/>
        <v>0</v>
      </c>
      <c r="P15" s="155">
        <v>0</v>
      </c>
      <c r="Q15" s="155">
        <v>0</v>
      </c>
      <c r="R15" s="303">
        <f t="shared" si="12"/>
        <v>0</v>
      </c>
      <c r="S15" s="155">
        <f t="shared" si="13"/>
        <v>0</v>
      </c>
      <c r="T15" s="155">
        <f t="shared" si="14"/>
        <v>0</v>
      </c>
      <c r="U15" s="303">
        <f t="shared" si="15"/>
        <v>0</v>
      </c>
      <c r="V15" s="155">
        <v>0</v>
      </c>
      <c r="W15" s="155">
        <v>0</v>
      </c>
      <c r="X15" s="303">
        <f t="shared" si="16"/>
        <v>0</v>
      </c>
      <c r="Y15" s="155">
        <v>0</v>
      </c>
      <c r="Z15" s="155">
        <v>0</v>
      </c>
      <c r="AA15" s="303">
        <f t="shared" si="17"/>
        <v>0</v>
      </c>
      <c r="AB15" s="155">
        <v>0</v>
      </c>
      <c r="AC15" s="155">
        <v>0</v>
      </c>
      <c r="AD15" s="303">
        <f t="shared" si="18"/>
        <v>0</v>
      </c>
      <c r="AE15" s="155">
        <v>0</v>
      </c>
      <c r="AF15" s="155">
        <v>0</v>
      </c>
      <c r="AG15" s="155">
        <v>0</v>
      </c>
      <c r="AH15" s="29" t="s">
        <v>36</v>
      </c>
      <c r="AI15" s="26"/>
    </row>
    <row r="16" spans="1:35" s="14" customFormat="1" ht="16.5" customHeight="1">
      <c r="A16" s="30"/>
      <c r="B16" s="10" t="s">
        <v>37</v>
      </c>
      <c r="C16" s="302">
        <f t="shared" si="2"/>
        <v>0</v>
      </c>
      <c r="D16" s="303">
        <f t="shared" si="3"/>
        <v>0</v>
      </c>
      <c r="E16" s="303">
        <f t="shared" si="4"/>
        <v>0</v>
      </c>
      <c r="F16" s="303">
        <f t="shared" si="5"/>
        <v>0</v>
      </c>
      <c r="G16" s="155">
        <v>0</v>
      </c>
      <c r="H16" s="155">
        <v>0</v>
      </c>
      <c r="I16" s="303">
        <f t="shared" si="7"/>
        <v>0</v>
      </c>
      <c r="J16" s="155">
        <f t="shared" si="8"/>
        <v>0</v>
      </c>
      <c r="K16" s="155">
        <f t="shared" si="9"/>
        <v>0</v>
      </c>
      <c r="L16" s="303">
        <f t="shared" si="10"/>
        <v>0</v>
      </c>
      <c r="M16" s="155">
        <v>0</v>
      </c>
      <c r="N16" s="155">
        <v>0</v>
      </c>
      <c r="O16" s="303">
        <f t="shared" si="11"/>
        <v>0</v>
      </c>
      <c r="P16" s="155">
        <v>0</v>
      </c>
      <c r="Q16" s="155">
        <v>0</v>
      </c>
      <c r="R16" s="303">
        <f t="shared" si="12"/>
        <v>0</v>
      </c>
      <c r="S16" s="155">
        <f t="shared" si="13"/>
        <v>0</v>
      </c>
      <c r="T16" s="155">
        <f t="shared" si="14"/>
        <v>0</v>
      </c>
      <c r="U16" s="303">
        <f t="shared" si="15"/>
        <v>0</v>
      </c>
      <c r="V16" s="155">
        <v>0</v>
      </c>
      <c r="W16" s="155">
        <v>0</v>
      </c>
      <c r="X16" s="303">
        <f t="shared" si="16"/>
        <v>0</v>
      </c>
      <c r="Y16" s="155">
        <v>0</v>
      </c>
      <c r="Z16" s="155">
        <v>0</v>
      </c>
      <c r="AA16" s="303">
        <f t="shared" si="17"/>
        <v>0</v>
      </c>
      <c r="AB16" s="155">
        <v>0</v>
      </c>
      <c r="AC16" s="155">
        <v>0</v>
      </c>
      <c r="AD16" s="303">
        <f t="shared" si="18"/>
        <v>0</v>
      </c>
      <c r="AE16" s="155">
        <v>0</v>
      </c>
      <c r="AF16" s="155">
        <v>0</v>
      </c>
      <c r="AG16" s="155">
        <v>0</v>
      </c>
      <c r="AH16" s="29" t="s">
        <v>37</v>
      </c>
      <c r="AI16" s="26"/>
    </row>
    <row r="17" spans="1:35" s="14" customFormat="1" ht="16.5" customHeight="1">
      <c r="A17" s="30"/>
      <c r="B17" s="10" t="s">
        <v>38</v>
      </c>
      <c r="C17" s="302">
        <f t="shared" si="2"/>
        <v>37</v>
      </c>
      <c r="D17" s="303">
        <f t="shared" si="3"/>
        <v>15</v>
      </c>
      <c r="E17" s="303">
        <f t="shared" si="4"/>
        <v>22</v>
      </c>
      <c r="F17" s="303">
        <f t="shared" si="5"/>
        <v>9</v>
      </c>
      <c r="G17" s="155">
        <v>5</v>
      </c>
      <c r="H17" s="155">
        <v>4</v>
      </c>
      <c r="I17" s="303">
        <f t="shared" si="7"/>
        <v>15</v>
      </c>
      <c r="J17" s="155">
        <f t="shared" si="8"/>
        <v>6</v>
      </c>
      <c r="K17" s="155">
        <f t="shared" si="9"/>
        <v>9</v>
      </c>
      <c r="L17" s="303">
        <f t="shared" si="10"/>
        <v>10</v>
      </c>
      <c r="M17" s="155">
        <v>5</v>
      </c>
      <c r="N17" s="155">
        <v>5</v>
      </c>
      <c r="O17" s="303">
        <f t="shared" si="11"/>
        <v>5</v>
      </c>
      <c r="P17" s="155">
        <v>1</v>
      </c>
      <c r="Q17" s="155">
        <v>4</v>
      </c>
      <c r="R17" s="303">
        <f t="shared" si="12"/>
        <v>13</v>
      </c>
      <c r="S17" s="155">
        <f t="shared" si="13"/>
        <v>4</v>
      </c>
      <c r="T17" s="155">
        <f t="shared" si="14"/>
        <v>9</v>
      </c>
      <c r="U17" s="303">
        <f t="shared" si="15"/>
        <v>10</v>
      </c>
      <c r="V17" s="155">
        <v>2</v>
      </c>
      <c r="W17" s="155">
        <v>8</v>
      </c>
      <c r="X17" s="303">
        <f t="shared" si="16"/>
        <v>3</v>
      </c>
      <c r="Y17" s="155">
        <v>2</v>
      </c>
      <c r="Z17" s="155">
        <v>1</v>
      </c>
      <c r="AA17" s="303">
        <f t="shared" si="17"/>
        <v>0</v>
      </c>
      <c r="AB17" s="155">
        <v>0</v>
      </c>
      <c r="AC17" s="155">
        <v>0</v>
      </c>
      <c r="AD17" s="303">
        <f t="shared" si="18"/>
        <v>16</v>
      </c>
      <c r="AE17" s="155">
        <v>10</v>
      </c>
      <c r="AF17" s="155">
        <v>6</v>
      </c>
      <c r="AG17" s="155">
        <v>75</v>
      </c>
      <c r="AH17" s="29" t="s">
        <v>38</v>
      </c>
      <c r="AI17" s="26"/>
    </row>
    <row r="18" spans="1:35" s="14" customFormat="1" ht="16.5" customHeight="1">
      <c r="A18" s="30"/>
      <c r="B18" s="10" t="s">
        <v>39</v>
      </c>
      <c r="C18" s="302">
        <f t="shared" si="2"/>
        <v>0</v>
      </c>
      <c r="D18" s="303">
        <f t="shared" si="3"/>
        <v>0</v>
      </c>
      <c r="E18" s="303">
        <f t="shared" si="4"/>
        <v>0</v>
      </c>
      <c r="F18" s="303">
        <f t="shared" si="5"/>
        <v>0</v>
      </c>
      <c r="G18" s="155">
        <v>0</v>
      </c>
      <c r="H18" s="155">
        <v>0</v>
      </c>
      <c r="I18" s="303">
        <f t="shared" si="7"/>
        <v>0</v>
      </c>
      <c r="J18" s="155">
        <f t="shared" si="8"/>
        <v>0</v>
      </c>
      <c r="K18" s="155">
        <f t="shared" si="9"/>
        <v>0</v>
      </c>
      <c r="L18" s="303">
        <f t="shared" si="10"/>
        <v>0</v>
      </c>
      <c r="M18" s="155">
        <v>0</v>
      </c>
      <c r="N18" s="155">
        <v>0</v>
      </c>
      <c r="O18" s="303">
        <f t="shared" si="11"/>
        <v>0</v>
      </c>
      <c r="P18" s="155">
        <v>0</v>
      </c>
      <c r="Q18" s="155">
        <v>0</v>
      </c>
      <c r="R18" s="303">
        <f t="shared" si="12"/>
        <v>0</v>
      </c>
      <c r="S18" s="155">
        <f t="shared" si="13"/>
        <v>0</v>
      </c>
      <c r="T18" s="155">
        <f t="shared" si="14"/>
        <v>0</v>
      </c>
      <c r="U18" s="303">
        <f t="shared" si="15"/>
        <v>0</v>
      </c>
      <c r="V18" s="155">
        <v>0</v>
      </c>
      <c r="W18" s="155">
        <v>0</v>
      </c>
      <c r="X18" s="303">
        <f t="shared" si="16"/>
        <v>0</v>
      </c>
      <c r="Y18" s="155">
        <v>0</v>
      </c>
      <c r="Z18" s="155">
        <v>0</v>
      </c>
      <c r="AA18" s="303">
        <f t="shared" si="17"/>
        <v>0</v>
      </c>
      <c r="AB18" s="155">
        <v>0</v>
      </c>
      <c r="AC18" s="155">
        <v>0</v>
      </c>
      <c r="AD18" s="303">
        <f t="shared" si="18"/>
        <v>0</v>
      </c>
      <c r="AE18" s="155">
        <v>0</v>
      </c>
      <c r="AF18" s="155">
        <v>0</v>
      </c>
      <c r="AG18" s="155">
        <v>0</v>
      </c>
      <c r="AH18" s="29" t="s">
        <v>39</v>
      </c>
      <c r="AI18" s="26"/>
    </row>
    <row r="19" spans="1:35" s="14" customFormat="1" ht="16.5" customHeight="1">
      <c r="A19" s="30"/>
      <c r="B19" s="11" t="s">
        <v>40</v>
      </c>
      <c r="C19" s="302">
        <f t="shared" si="2"/>
        <v>203</v>
      </c>
      <c r="D19" s="303">
        <f t="shared" si="3"/>
        <v>98</v>
      </c>
      <c r="E19" s="303">
        <f t="shared" si="4"/>
        <v>105</v>
      </c>
      <c r="F19" s="303">
        <f t="shared" si="5"/>
        <v>0</v>
      </c>
      <c r="G19" s="155">
        <v>0</v>
      </c>
      <c r="H19" s="155">
        <v>0</v>
      </c>
      <c r="I19" s="303">
        <f t="shared" si="7"/>
        <v>92</v>
      </c>
      <c r="J19" s="155">
        <f t="shared" si="8"/>
        <v>48</v>
      </c>
      <c r="K19" s="155">
        <f t="shared" si="9"/>
        <v>44</v>
      </c>
      <c r="L19" s="303">
        <f t="shared" si="10"/>
        <v>0</v>
      </c>
      <c r="M19" s="155">
        <v>0</v>
      </c>
      <c r="N19" s="155">
        <v>0</v>
      </c>
      <c r="O19" s="303">
        <f t="shared" si="11"/>
        <v>92</v>
      </c>
      <c r="P19" s="155">
        <v>48</v>
      </c>
      <c r="Q19" s="155">
        <v>44</v>
      </c>
      <c r="R19" s="303">
        <f t="shared" si="12"/>
        <v>111</v>
      </c>
      <c r="S19" s="155">
        <f t="shared" si="13"/>
        <v>50</v>
      </c>
      <c r="T19" s="155">
        <f t="shared" si="14"/>
        <v>61</v>
      </c>
      <c r="U19" s="303">
        <f t="shared" si="15"/>
        <v>0</v>
      </c>
      <c r="V19" s="155">
        <v>0</v>
      </c>
      <c r="W19" s="155">
        <v>0</v>
      </c>
      <c r="X19" s="303">
        <f t="shared" si="16"/>
        <v>105</v>
      </c>
      <c r="Y19" s="155">
        <v>48</v>
      </c>
      <c r="Z19" s="155">
        <v>57</v>
      </c>
      <c r="AA19" s="303">
        <f t="shared" si="17"/>
        <v>6</v>
      </c>
      <c r="AB19" s="155">
        <v>2</v>
      </c>
      <c r="AC19" s="155">
        <v>4</v>
      </c>
      <c r="AD19" s="303">
        <f t="shared" si="18"/>
        <v>127</v>
      </c>
      <c r="AE19" s="155">
        <v>58</v>
      </c>
      <c r="AF19" s="155">
        <v>69</v>
      </c>
      <c r="AG19" s="155">
        <v>540</v>
      </c>
      <c r="AH19" s="31" t="s">
        <v>40</v>
      </c>
      <c r="AI19" s="26"/>
    </row>
    <row r="20" spans="1:35" s="14" customFormat="1" ht="16.5" customHeight="1">
      <c r="A20" s="30"/>
      <c r="B20" s="11" t="s">
        <v>119</v>
      </c>
      <c r="C20" s="302">
        <f t="shared" si="2"/>
        <v>0</v>
      </c>
      <c r="D20" s="303">
        <f t="shared" si="3"/>
        <v>0</v>
      </c>
      <c r="E20" s="303">
        <f t="shared" si="4"/>
        <v>0</v>
      </c>
      <c r="F20" s="303">
        <f t="shared" si="5"/>
        <v>0</v>
      </c>
      <c r="G20" s="155">
        <v>0</v>
      </c>
      <c r="H20" s="155">
        <v>0</v>
      </c>
      <c r="I20" s="303">
        <f t="shared" si="7"/>
        <v>0</v>
      </c>
      <c r="J20" s="155">
        <f t="shared" si="8"/>
        <v>0</v>
      </c>
      <c r="K20" s="155">
        <f t="shared" si="9"/>
        <v>0</v>
      </c>
      <c r="L20" s="303">
        <f t="shared" si="10"/>
        <v>0</v>
      </c>
      <c r="M20" s="155">
        <v>0</v>
      </c>
      <c r="N20" s="155">
        <v>0</v>
      </c>
      <c r="O20" s="303">
        <f t="shared" si="11"/>
        <v>0</v>
      </c>
      <c r="P20" s="155">
        <v>0</v>
      </c>
      <c r="Q20" s="155">
        <v>0</v>
      </c>
      <c r="R20" s="303">
        <f t="shared" si="12"/>
        <v>0</v>
      </c>
      <c r="S20" s="155">
        <f t="shared" si="13"/>
        <v>0</v>
      </c>
      <c r="T20" s="155">
        <f t="shared" si="14"/>
        <v>0</v>
      </c>
      <c r="U20" s="303">
        <f t="shared" si="15"/>
        <v>0</v>
      </c>
      <c r="V20" s="155">
        <v>0</v>
      </c>
      <c r="W20" s="155">
        <v>0</v>
      </c>
      <c r="X20" s="303">
        <f t="shared" si="16"/>
        <v>0</v>
      </c>
      <c r="Y20" s="155">
        <v>0</v>
      </c>
      <c r="Z20" s="155">
        <v>0</v>
      </c>
      <c r="AA20" s="303">
        <f t="shared" si="17"/>
        <v>0</v>
      </c>
      <c r="AB20" s="155">
        <v>0</v>
      </c>
      <c r="AC20" s="155">
        <v>0</v>
      </c>
      <c r="AD20" s="303">
        <f t="shared" si="18"/>
        <v>0</v>
      </c>
      <c r="AE20" s="155">
        <v>0</v>
      </c>
      <c r="AF20" s="155">
        <v>0</v>
      </c>
      <c r="AG20" s="155">
        <v>0</v>
      </c>
      <c r="AH20" s="31" t="s">
        <v>119</v>
      </c>
      <c r="AI20" s="26"/>
    </row>
    <row r="21" spans="1:35" s="14" customFormat="1" ht="16.5" customHeight="1">
      <c r="A21" s="30"/>
      <c r="B21" s="11" t="s">
        <v>6</v>
      </c>
      <c r="C21" s="302">
        <f t="shared" si="2"/>
        <v>201</v>
      </c>
      <c r="D21" s="303">
        <f t="shared" si="3"/>
        <v>108</v>
      </c>
      <c r="E21" s="303">
        <f t="shared" si="4"/>
        <v>93</v>
      </c>
      <c r="F21" s="303">
        <f t="shared" si="5"/>
        <v>71</v>
      </c>
      <c r="G21" s="155">
        <v>44</v>
      </c>
      <c r="H21" s="155">
        <v>27</v>
      </c>
      <c r="I21" s="303">
        <f t="shared" si="7"/>
        <v>68</v>
      </c>
      <c r="J21" s="155">
        <f t="shared" si="8"/>
        <v>36</v>
      </c>
      <c r="K21" s="155">
        <f t="shared" si="9"/>
        <v>32</v>
      </c>
      <c r="L21" s="303">
        <f t="shared" si="10"/>
        <v>65</v>
      </c>
      <c r="M21" s="155">
        <v>34</v>
      </c>
      <c r="N21" s="155">
        <v>31</v>
      </c>
      <c r="O21" s="303">
        <f t="shared" si="11"/>
        <v>3</v>
      </c>
      <c r="P21" s="155">
        <v>2</v>
      </c>
      <c r="Q21" s="155">
        <v>1</v>
      </c>
      <c r="R21" s="303">
        <f t="shared" si="12"/>
        <v>62</v>
      </c>
      <c r="S21" s="155">
        <f t="shared" si="13"/>
        <v>28</v>
      </c>
      <c r="T21" s="155">
        <f t="shared" si="14"/>
        <v>34</v>
      </c>
      <c r="U21" s="303">
        <f t="shared" si="15"/>
        <v>53</v>
      </c>
      <c r="V21" s="155">
        <v>25</v>
      </c>
      <c r="W21" s="155">
        <v>28</v>
      </c>
      <c r="X21" s="303">
        <f t="shared" si="16"/>
        <v>8</v>
      </c>
      <c r="Y21" s="155">
        <v>3</v>
      </c>
      <c r="Z21" s="155">
        <v>5</v>
      </c>
      <c r="AA21" s="303">
        <f t="shared" si="17"/>
        <v>1</v>
      </c>
      <c r="AB21" s="155">
        <v>0</v>
      </c>
      <c r="AC21" s="155">
        <v>1</v>
      </c>
      <c r="AD21" s="303">
        <f t="shared" si="18"/>
        <v>83</v>
      </c>
      <c r="AE21" s="155">
        <v>48</v>
      </c>
      <c r="AF21" s="155">
        <v>35</v>
      </c>
      <c r="AG21" s="155">
        <v>675</v>
      </c>
      <c r="AH21" s="31" t="s">
        <v>6</v>
      </c>
      <c r="AI21" s="26"/>
    </row>
    <row r="22" spans="1:35" s="14" customFormat="1" ht="16.5" customHeight="1">
      <c r="A22" s="30"/>
      <c r="B22" s="11" t="s">
        <v>41</v>
      </c>
      <c r="C22" s="302">
        <f t="shared" si="2"/>
        <v>178</v>
      </c>
      <c r="D22" s="303">
        <f t="shared" si="3"/>
        <v>96</v>
      </c>
      <c r="E22" s="303">
        <f t="shared" si="4"/>
        <v>82</v>
      </c>
      <c r="F22" s="303">
        <f t="shared" si="5"/>
        <v>40</v>
      </c>
      <c r="G22" s="155">
        <v>21</v>
      </c>
      <c r="H22" s="155">
        <v>19</v>
      </c>
      <c r="I22" s="303">
        <f t="shared" si="7"/>
        <v>63</v>
      </c>
      <c r="J22" s="155">
        <f t="shared" si="8"/>
        <v>34</v>
      </c>
      <c r="K22" s="155">
        <f t="shared" si="9"/>
        <v>29</v>
      </c>
      <c r="L22" s="303">
        <f t="shared" si="10"/>
        <v>37</v>
      </c>
      <c r="M22" s="155">
        <v>22</v>
      </c>
      <c r="N22" s="155">
        <v>15</v>
      </c>
      <c r="O22" s="303">
        <f t="shared" si="11"/>
        <v>26</v>
      </c>
      <c r="P22" s="155">
        <v>12</v>
      </c>
      <c r="Q22" s="155">
        <v>14</v>
      </c>
      <c r="R22" s="303">
        <f t="shared" si="12"/>
        <v>75</v>
      </c>
      <c r="S22" s="155">
        <f t="shared" si="13"/>
        <v>41</v>
      </c>
      <c r="T22" s="155">
        <f t="shared" si="14"/>
        <v>34</v>
      </c>
      <c r="U22" s="303">
        <f t="shared" si="15"/>
        <v>36</v>
      </c>
      <c r="V22" s="155">
        <v>18</v>
      </c>
      <c r="W22" s="155">
        <v>18</v>
      </c>
      <c r="X22" s="303">
        <f t="shared" si="16"/>
        <v>37</v>
      </c>
      <c r="Y22" s="155">
        <v>22</v>
      </c>
      <c r="Z22" s="155">
        <v>15</v>
      </c>
      <c r="AA22" s="303">
        <f t="shared" si="17"/>
        <v>2</v>
      </c>
      <c r="AB22" s="155">
        <v>1</v>
      </c>
      <c r="AC22" s="155">
        <v>1</v>
      </c>
      <c r="AD22" s="303">
        <f t="shared" si="18"/>
        <v>87</v>
      </c>
      <c r="AE22" s="155">
        <v>43</v>
      </c>
      <c r="AF22" s="155">
        <v>44</v>
      </c>
      <c r="AG22" s="155">
        <v>280</v>
      </c>
      <c r="AH22" s="31" t="s">
        <v>41</v>
      </c>
      <c r="AI22" s="26"/>
    </row>
    <row r="23" spans="1:35" s="14" customFormat="1" ht="16.5" customHeight="1">
      <c r="A23" s="30"/>
      <c r="B23" s="11" t="s">
        <v>42</v>
      </c>
      <c r="C23" s="302">
        <f t="shared" si="2"/>
        <v>95</v>
      </c>
      <c r="D23" s="303">
        <f t="shared" si="3"/>
        <v>43</v>
      </c>
      <c r="E23" s="303">
        <f t="shared" si="4"/>
        <v>52</v>
      </c>
      <c r="F23" s="303">
        <f t="shared" si="5"/>
        <v>0</v>
      </c>
      <c r="G23" s="155">
        <v>0</v>
      </c>
      <c r="H23" s="155">
        <v>0</v>
      </c>
      <c r="I23" s="303">
        <f t="shared" si="7"/>
        <v>37</v>
      </c>
      <c r="J23" s="155">
        <f t="shared" si="8"/>
        <v>18</v>
      </c>
      <c r="K23" s="155">
        <f t="shared" si="9"/>
        <v>19</v>
      </c>
      <c r="L23" s="303">
        <f t="shared" si="10"/>
        <v>0</v>
      </c>
      <c r="M23" s="155">
        <v>0</v>
      </c>
      <c r="N23" s="155">
        <v>0</v>
      </c>
      <c r="O23" s="303">
        <f t="shared" si="11"/>
        <v>37</v>
      </c>
      <c r="P23" s="155">
        <v>18</v>
      </c>
      <c r="Q23" s="155">
        <v>19</v>
      </c>
      <c r="R23" s="303">
        <f t="shared" si="12"/>
        <v>58</v>
      </c>
      <c r="S23" s="155">
        <f t="shared" si="13"/>
        <v>25</v>
      </c>
      <c r="T23" s="155">
        <f t="shared" si="14"/>
        <v>33</v>
      </c>
      <c r="U23" s="303">
        <f t="shared" si="15"/>
        <v>0</v>
      </c>
      <c r="V23" s="155">
        <v>0</v>
      </c>
      <c r="W23" s="155">
        <v>0</v>
      </c>
      <c r="X23" s="303">
        <f t="shared" si="16"/>
        <v>58</v>
      </c>
      <c r="Y23" s="155">
        <v>25</v>
      </c>
      <c r="Z23" s="155">
        <v>33</v>
      </c>
      <c r="AA23" s="303">
        <f t="shared" si="17"/>
        <v>0</v>
      </c>
      <c r="AB23" s="155">
        <v>0</v>
      </c>
      <c r="AC23" s="155">
        <v>0</v>
      </c>
      <c r="AD23" s="303">
        <f t="shared" si="18"/>
        <v>64</v>
      </c>
      <c r="AE23" s="155">
        <v>34</v>
      </c>
      <c r="AF23" s="155">
        <v>30</v>
      </c>
      <c r="AG23" s="155">
        <v>290</v>
      </c>
      <c r="AH23" s="31" t="s">
        <v>42</v>
      </c>
      <c r="AI23" s="26"/>
    </row>
    <row r="24" spans="1:35" s="14" customFormat="1" ht="16.5" customHeight="1">
      <c r="A24" s="30"/>
      <c r="B24" s="11" t="s">
        <v>43</v>
      </c>
      <c r="C24" s="302">
        <f t="shared" si="2"/>
        <v>33</v>
      </c>
      <c r="D24" s="303">
        <f t="shared" si="3"/>
        <v>9</v>
      </c>
      <c r="E24" s="303">
        <f t="shared" si="4"/>
        <v>24</v>
      </c>
      <c r="F24" s="303">
        <f t="shared" si="5"/>
        <v>0</v>
      </c>
      <c r="G24" s="155">
        <v>0</v>
      </c>
      <c r="H24" s="155">
        <v>0</v>
      </c>
      <c r="I24" s="303">
        <f t="shared" si="7"/>
        <v>19</v>
      </c>
      <c r="J24" s="155">
        <f t="shared" si="8"/>
        <v>6</v>
      </c>
      <c r="K24" s="155">
        <f t="shared" si="9"/>
        <v>13</v>
      </c>
      <c r="L24" s="303">
        <f t="shared" si="10"/>
        <v>0</v>
      </c>
      <c r="M24" s="155">
        <v>0</v>
      </c>
      <c r="N24" s="155">
        <v>0</v>
      </c>
      <c r="O24" s="303">
        <f t="shared" si="11"/>
        <v>19</v>
      </c>
      <c r="P24" s="155">
        <v>6</v>
      </c>
      <c r="Q24" s="155">
        <v>13</v>
      </c>
      <c r="R24" s="303">
        <f t="shared" si="12"/>
        <v>14</v>
      </c>
      <c r="S24" s="155">
        <f t="shared" si="13"/>
        <v>3</v>
      </c>
      <c r="T24" s="155">
        <f t="shared" si="14"/>
        <v>11</v>
      </c>
      <c r="U24" s="303">
        <f t="shared" si="15"/>
        <v>0</v>
      </c>
      <c r="V24" s="155">
        <v>0</v>
      </c>
      <c r="W24" s="155">
        <v>0</v>
      </c>
      <c r="X24" s="303">
        <f t="shared" si="16"/>
        <v>14</v>
      </c>
      <c r="Y24" s="155">
        <v>3</v>
      </c>
      <c r="Z24" s="155">
        <v>11</v>
      </c>
      <c r="AA24" s="303">
        <f t="shared" si="17"/>
        <v>0</v>
      </c>
      <c r="AB24" s="155">
        <v>0</v>
      </c>
      <c r="AC24" s="155">
        <v>0</v>
      </c>
      <c r="AD24" s="303">
        <f t="shared" si="18"/>
        <v>17</v>
      </c>
      <c r="AE24" s="155">
        <v>7</v>
      </c>
      <c r="AF24" s="155">
        <v>10</v>
      </c>
      <c r="AG24" s="155">
        <v>100</v>
      </c>
      <c r="AH24" s="31" t="s">
        <v>43</v>
      </c>
      <c r="AI24" s="26"/>
    </row>
    <row r="25" spans="1:35" s="14" customFormat="1" ht="16.5" customHeight="1">
      <c r="A25" s="30"/>
      <c r="B25" s="11" t="s">
        <v>7</v>
      </c>
      <c r="C25" s="302">
        <f t="shared" si="2"/>
        <v>0</v>
      </c>
      <c r="D25" s="303">
        <f t="shared" si="3"/>
        <v>0</v>
      </c>
      <c r="E25" s="303">
        <f t="shared" si="4"/>
        <v>0</v>
      </c>
      <c r="F25" s="303">
        <f t="shared" si="5"/>
        <v>0</v>
      </c>
      <c r="G25" s="155">
        <v>0</v>
      </c>
      <c r="H25" s="155">
        <v>0</v>
      </c>
      <c r="I25" s="303">
        <f t="shared" si="7"/>
        <v>0</v>
      </c>
      <c r="J25" s="155">
        <f t="shared" si="8"/>
        <v>0</v>
      </c>
      <c r="K25" s="155">
        <f t="shared" si="9"/>
        <v>0</v>
      </c>
      <c r="L25" s="303">
        <f t="shared" si="10"/>
        <v>0</v>
      </c>
      <c r="M25" s="155">
        <v>0</v>
      </c>
      <c r="N25" s="155">
        <v>0</v>
      </c>
      <c r="O25" s="303">
        <f t="shared" si="11"/>
        <v>0</v>
      </c>
      <c r="P25" s="155">
        <v>0</v>
      </c>
      <c r="Q25" s="155">
        <v>0</v>
      </c>
      <c r="R25" s="303">
        <f t="shared" si="12"/>
        <v>0</v>
      </c>
      <c r="S25" s="155">
        <f t="shared" si="13"/>
        <v>0</v>
      </c>
      <c r="T25" s="155">
        <f t="shared" si="14"/>
        <v>0</v>
      </c>
      <c r="U25" s="303">
        <f t="shared" si="15"/>
        <v>0</v>
      </c>
      <c r="V25" s="155">
        <v>0</v>
      </c>
      <c r="W25" s="155">
        <v>0</v>
      </c>
      <c r="X25" s="303">
        <f t="shared" si="16"/>
        <v>0</v>
      </c>
      <c r="Y25" s="155">
        <v>0</v>
      </c>
      <c r="Z25" s="155">
        <v>0</v>
      </c>
      <c r="AA25" s="303">
        <f t="shared" si="17"/>
        <v>0</v>
      </c>
      <c r="AB25" s="155">
        <v>0</v>
      </c>
      <c r="AC25" s="155">
        <v>0</v>
      </c>
      <c r="AD25" s="303">
        <f t="shared" si="18"/>
        <v>0</v>
      </c>
      <c r="AE25" s="155">
        <v>0</v>
      </c>
      <c r="AF25" s="155">
        <v>0</v>
      </c>
      <c r="AG25" s="155">
        <v>0</v>
      </c>
      <c r="AH25" s="31" t="s">
        <v>7</v>
      </c>
      <c r="AI25" s="26"/>
    </row>
    <row r="26" spans="1:35" s="14" customFormat="1" ht="16.5" customHeight="1">
      <c r="A26" s="30"/>
      <c r="B26" s="11" t="s">
        <v>44</v>
      </c>
      <c r="C26" s="302">
        <f t="shared" si="2"/>
        <v>0</v>
      </c>
      <c r="D26" s="303">
        <f t="shared" si="3"/>
        <v>0</v>
      </c>
      <c r="E26" s="303">
        <f t="shared" si="4"/>
        <v>0</v>
      </c>
      <c r="F26" s="303">
        <f t="shared" si="5"/>
        <v>0</v>
      </c>
      <c r="G26" s="155">
        <v>0</v>
      </c>
      <c r="H26" s="155">
        <v>0</v>
      </c>
      <c r="I26" s="303">
        <f t="shared" si="7"/>
        <v>0</v>
      </c>
      <c r="J26" s="155">
        <f t="shared" si="8"/>
        <v>0</v>
      </c>
      <c r="K26" s="155">
        <f t="shared" si="9"/>
        <v>0</v>
      </c>
      <c r="L26" s="303">
        <f t="shared" si="10"/>
        <v>0</v>
      </c>
      <c r="M26" s="155">
        <v>0</v>
      </c>
      <c r="N26" s="155">
        <v>0</v>
      </c>
      <c r="O26" s="303">
        <f t="shared" si="11"/>
        <v>0</v>
      </c>
      <c r="P26" s="155">
        <v>0</v>
      </c>
      <c r="Q26" s="155">
        <v>0</v>
      </c>
      <c r="R26" s="303">
        <f t="shared" si="12"/>
        <v>0</v>
      </c>
      <c r="S26" s="155">
        <f t="shared" si="13"/>
        <v>0</v>
      </c>
      <c r="T26" s="155">
        <f t="shared" si="14"/>
        <v>0</v>
      </c>
      <c r="U26" s="303">
        <f t="shared" si="15"/>
        <v>0</v>
      </c>
      <c r="V26" s="155">
        <v>0</v>
      </c>
      <c r="W26" s="155">
        <v>0</v>
      </c>
      <c r="X26" s="303">
        <f t="shared" si="16"/>
        <v>0</v>
      </c>
      <c r="Y26" s="155">
        <v>0</v>
      </c>
      <c r="Z26" s="155">
        <v>0</v>
      </c>
      <c r="AA26" s="303">
        <f t="shared" si="17"/>
        <v>0</v>
      </c>
      <c r="AB26" s="155">
        <v>0</v>
      </c>
      <c r="AC26" s="155">
        <v>0</v>
      </c>
      <c r="AD26" s="303">
        <f t="shared" si="18"/>
        <v>0</v>
      </c>
      <c r="AE26" s="155">
        <v>0</v>
      </c>
      <c r="AF26" s="155">
        <v>0</v>
      </c>
      <c r="AG26" s="155">
        <v>0</v>
      </c>
      <c r="AH26" s="31" t="s">
        <v>44</v>
      </c>
      <c r="AI26" s="26"/>
    </row>
    <row r="27" spans="1:35" s="14" customFormat="1" ht="16.5" customHeight="1">
      <c r="A27" s="30"/>
      <c r="B27" s="12" t="s">
        <v>70</v>
      </c>
      <c r="C27" s="302">
        <f t="shared" si="2"/>
        <v>666</v>
      </c>
      <c r="D27" s="303">
        <f t="shared" si="3"/>
        <v>344</v>
      </c>
      <c r="E27" s="303">
        <f t="shared" si="4"/>
        <v>322</v>
      </c>
      <c r="F27" s="303">
        <f t="shared" si="5"/>
        <v>62</v>
      </c>
      <c r="G27" s="155">
        <v>34</v>
      </c>
      <c r="H27" s="155">
        <v>28</v>
      </c>
      <c r="I27" s="303">
        <f t="shared" si="7"/>
        <v>300</v>
      </c>
      <c r="J27" s="155">
        <f t="shared" si="8"/>
        <v>160</v>
      </c>
      <c r="K27" s="155">
        <f t="shared" si="9"/>
        <v>140</v>
      </c>
      <c r="L27" s="303">
        <f t="shared" si="10"/>
        <v>46</v>
      </c>
      <c r="M27" s="155">
        <v>25</v>
      </c>
      <c r="N27" s="155">
        <v>21</v>
      </c>
      <c r="O27" s="303">
        <f t="shared" si="11"/>
        <v>254</v>
      </c>
      <c r="P27" s="155">
        <v>135</v>
      </c>
      <c r="Q27" s="155">
        <v>119</v>
      </c>
      <c r="R27" s="303">
        <f t="shared" si="12"/>
        <v>304</v>
      </c>
      <c r="S27" s="155">
        <f t="shared" si="13"/>
        <v>150</v>
      </c>
      <c r="T27" s="155">
        <f t="shared" si="14"/>
        <v>154</v>
      </c>
      <c r="U27" s="303">
        <f t="shared" si="15"/>
        <v>45</v>
      </c>
      <c r="V27" s="155">
        <v>24</v>
      </c>
      <c r="W27" s="155">
        <v>21</v>
      </c>
      <c r="X27" s="303">
        <f t="shared" si="16"/>
        <v>214</v>
      </c>
      <c r="Y27" s="155">
        <v>106</v>
      </c>
      <c r="Z27" s="155">
        <v>108</v>
      </c>
      <c r="AA27" s="303">
        <f t="shared" si="17"/>
        <v>45</v>
      </c>
      <c r="AB27" s="155">
        <v>20</v>
      </c>
      <c r="AC27" s="155">
        <v>25</v>
      </c>
      <c r="AD27" s="303">
        <f t="shared" si="18"/>
        <v>335</v>
      </c>
      <c r="AE27" s="155">
        <v>178</v>
      </c>
      <c r="AF27" s="155">
        <v>157</v>
      </c>
      <c r="AG27" s="155">
        <v>1700</v>
      </c>
      <c r="AH27" s="31" t="s">
        <v>77</v>
      </c>
      <c r="AI27" s="26"/>
    </row>
    <row r="28" spans="1:35" s="14" customFormat="1" ht="16.5" customHeight="1">
      <c r="A28" s="30"/>
      <c r="B28" s="12" t="s">
        <v>71</v>
      </c>
      <c r="C28" s="302">
        <f t="shared" si="2"/>
        <v>642</v>
      </c>
      <c r="D28" s="303">
        <f t="shared" si="3"/>
        <v>349</v>
      </c>
      <c r="E28" s="303">
        <f t="shared" si="4"/>
        <v>293</v>
      </c>
      <c r="F28" s="303">
        <f t="shared" si="5"/>
        <v>109</v>
      </c>
      <c r="G28" s="155">
        <v>55</v>
      </c>
      <c r="H28" s="155">
        <v>54</v>
      </c>
      <c r="I28" s="303">
        <f t="shared" si="7"/>
        <v>207</v>
      </c>
      <c r="J28" s="155">
        <f t="shared" si="8"/>
        <v>116</v>
      </c>
      <c r="K28" s="155">
        <f t="shared" si="9"/>
        <v>91</v>
      </c>
      <c r="L28" s="303">
        <f t="shared" si="10"/>
        <v>84</v>
      </c>
      <c r="M28" s="155">
        <v>46</v>
      </c>
      <c r="N28" s="155">
        <v>38</v>
      </c>
      <c r="O28" s="303">
        <f t="shared" si="11"/>
        <v>123</v>
      </c>
      <c r="P28" s="155">
        <v>70</v>
      </c>
      <c r="Q28" s="155">
        <v>53</v>
      </c>
      <c r="R28" s="303">
        <f t="shared" si="12"/>
        <v>326</v>
      </c>
      <c r="S28" s="155">
        <f t="shared" si="13"/>
        <v>178</v>
      </c>
      <c r="T28" s="155">
        <f t="shared" si="14"/>
        <v>148</v>
      </c>
      <c r="U28" s="303">
        <f t="shared" si="15"/>
        <v>84</v>
      </c>
      <c r="V28" s="155">
        <v>47</v>
      </c>
      <c r="W28" s="155">
        <v>37</v>
      </c>
      <c r="X28" s="303">
        <f t="shared" si="16"/>
        <v>146</v>
      </c>
      <c r="Y28" s="155">
        <v>81</v>
      </c>
      <c r="Z28" s="155">
        <v>65</v>
      </c>
      <c r="AA28" s="303">
        <f t="shared" si="17"/>
        <v>96</v>
      </c>
      <c r="AB28" s="155">
        <v>50</v>
      </c>
      <c r="AC28" s="155">
        <v>46</v>
      </c>
      <c r="AD28" s="303">
        <f t="shared" si="18"/>
        <v>344</v>
      </c>
      <c r="AE28" s="155">
        <v>176</v>
      </c>
      <c r="AF28" s="155">
        <v>168</v>
      </c>
      <c r="AG28" s="155">
        <v>1365</v>
      </c>
      <c r="AH28" s="31" t="s">
        <v>78</v>
      </c>
      <c r="AI28" s="26"/>
    </row>
    <row r="29" spans="1:35" s="14" customFormat="1" ht="16.5" customHeight="1">
      <c r="A29" s="30"/>
      <c r="B29" s="12" t="s">
        <v>79</v>
      </c>
      <c r="C29" s="302">
        <f t="shared" si="2"/>
        <v>98</v>
      </c>
      <c r="D29" s="303">
        <f t="shared" si="3"/>
        <v>46</v>
      </c>
      <c r="E29" s="303">
        <f t="shared" si="4"/>
        <v>52</v>
      </c>
      <c r="F29" s="303">
        <f t="shared" si="5"/>
        <v>0</v>
      </c>
      <c r="G29" s="155">
        <v>0</v>
      </c>
      <c r="H29" s="155">
        <v>0</v>
      </c>
      <c r="I29" s="303">
        <f t="shared" si="7"/>
        <v>49</v>
      </c>
      <c r="J29" s="155">
        <f t="shared" si="8"/>
        <v>26</v>
      </c>
      <c r="K29" s="155">
        <f t="shared" si="9"/>
        <v>23</v>
      </c>
      <c r="L29" s="303">
        <f t="shared" si="10"/>
        <v>0</v>
      </c>
      <c r="M29" s="155">
        <v>0</v>
      </c>
      <c r="N29" s="155">
        <v>0</v>
      </c>
      <c r="O29" s="303">
        <f t="shared" si="11"/>
        <v>49</v>
      </c>
      <c r="P29" s="155">
        <v>26</v>
      </c>
      <c r="Q29" s="155">
        <v>23</v>
      </c>
      <c r="R29" s="303">
        <f t="shared" si="12"/>
        <v>49</v>
      </c>
      <c r="S29" s="155">
        <f t="shared" si="13"/>
        <v>20</v>
      </c>
      <c r="T29" s="155">
        <f t="shared" si="14"/>
        <v>29</v>
      </c>
      <c r="U29" s="303">
        <f t="shared" si="15"/>
        <v>0</v>
      </c>
      <c r="V29" s="155">
        <v>0</v>
      </c>
      <c r="W29" s="155">
        <v>0</v>
      </c>
      <c r="X29" s="303">
        <f t="shared" si="16"/>
        <v>45</v>
      </c>
      <c r="Y29" s="155">
        <v>18</v>
      </c>
      <c r="Z29" s="155">
        <v>27</v>
      </c>
      <c r="AA29" s="303">
        <f t="shared" si="17"/>
        <v>4</v>
      </c>
      <c r="AB29" s="155">
        <v>2</v>
      </c>
      <c r="AC29" s="155">
        <v>2</v>
      </c>
      <c r="AD29" s="303">
        <f t="shared" si="18"/>
        <v>61</v>
      </c>
      <c r="AE29" s="155">
        <v>33</v>
      </c>
      <c r="AF29" s="155">
        <v>28</v>
      </c>
      <c r="AG29" s="155">
        <v>140</v>
      </c>
      <c r="AH29" s="31" t="s">
        <v>80</v>
      </c>
      <c r="AI29" s="26"/>
    </row>
    <row r="30" spans="1:35" s="14" customFormat="1" ht="16.5" customHeight="1">
      <c r="A30" s="30"/>
      <c r="B30" s="12" t="s">
        <v>142</v>
      </c>
      <c r="C30" s="302">
        <f t="shared" si="2"/>
        <v>582</v>
      </c>
      <c r="D30" s="303">
        <f t="shared" si="3"/>
        <v>285</v>
      </c>
      <c r="E30" s="303">
        <f t="shared" si="4"/>
        <v>297</v>
      </c>
      <c r="F30" s="303">
        <f t="shared" si="5"/>
        <v>130</v>
      </c>
      <c r="G30" s="155">
        <v>69</v>
      </c>
      <c r="H30" s="155">
        <v>61</v>
      </c>
      <c r="I30" s="303">
        <f t="shared" si="7"/>
        <v>219</v>
      </c>
      <c r="J30" s="155">
        <f t="shared" si="8"/>
        <v>108</v>
      </c>
      <c r="K30" s="155">
        <f t="shared" si="9"/>
        <v>111</v>
      </c>
      <c r="L30" s="303">
        <f t="shared" si="10"/>
        <v>104</v>
      </c>
      <c r="M30" s="155">
        <v>45</v>
      </c>
      <c r="N30" s="155">
        <v>59</v>
      </c>
      <c r="O30" s="303">
        <f t="shared" si="11"/>
        <v>115</v>
      </c>
      <c r="P30" s="155">
        <v>63</v>
      </c>
      <c r="Q30" s="155">
        <v>52</v>
      </c>
      <c r="R30" s="303">
        <f t="shared" si="12"/>
        <v>233</v>
      </c>
      <c r="S30" s="155">
        <f t="shared" si="13"/>
        <v>108</v>
      </c>
      <c r="T30" s="155">
        <f t="shared" si="14"/>
        <v>125</v>
      </c>
      <c r="U30" s="303">
        <f t="shared" si="15"/>
        <v>103</v>
      </c>
      <c r="V30" s="155">
        <v>43</v>
      </c>
      <c r="W30" s="155">
        <v>60</v>
      </c>
      <c r="X30" s="303">
        <f t="shared" si="16"/>
        <v>115</v>
      </c>
      <c r="Y30" s="155">
        <v>56</v>
      </c>
      <c r="Z30" s="155">
        <v>59</v>
      </c>
      <c r="AA30" s="303">
        <f t="shared" si="17"/>
        <v>15</v>
      </c>
      <c r="AB30" s="155">
        <v>9</v>
      </c>
      <c r="AC30" s="155">
        <v>6</v>
      </c>
      <c r="AD30" s="303">
        <f t="shared" si="18"/>
        <v>316</v>
      </c>
      <c r="AE30" s="155">
        <v>163</v>
      </c>
      <c r="AF30" s="155">
        <v>153</v>
      </c>
      <c r="AG30" s="155">
        <v>1480</v>
      </c>
      <c r="AH30" s="31" t="s">
        <v>142</v>
      </c>
      <c r="AI30" s="26"/>
    </row>
    <row r="31" spans="1:37" s="260" customFormat="1" ht="16.5" customHeight="1">
      <c r="A31" s="340" t="s">
        <v>147</v>
      </c>
      <c r="B31" s="380"/>
      <c r="C31" s="299">
        <f t="shared" si="2"/>
        <v>109</v>
      </c>
      <c r="D31" s="300">
        <f t="shared" si="3"/>
        <v>55</v>
      </c>
      <c r="E31" s="300">
        <f t="shared" si="4"/>
        <v>54</v>
      </c>
      <c r="F31" s="300">
        <f t="shared" si="5"/>
        <v>0</v>
      </c>
      <c r="G31" s="300">
        <f aca="true" t="shared" si="19" ref="G31:AG31">SUM(G32:G33)</f>
        <v>0</v>
      </c>
      <c r="H31" s="300">
        <f t="shared" si="19"/>
        <v>0</v>
      </c>
      <c r="I31" s="300">
        <f t="shared" si="7"/>
        <v>44</v>
      </c>
      <c r="J31" s="300">
        <f t="shared" si="8"/>
        <v>20</v>
      </c>
      <c r="K31" s="300">
        <f t="shared" si="9"/>
        <v>24</v>
      </c>
      <c r="L31" s="300">
        <f t="shared" si="10"/>
        <v>0</v>
      </c>
      <c r="M31" s="300">
        <f t="shared" si="19"/>
        <v>0</v>
      </c>
      <c r="N31" s="300">
        <f t="shared" si="19"/>
        <v>0</v>
      </c>
      <c r="O31" s="300">
        <f t="shared" si="11"/>
        <v>44</v>
      </c>
      <c r="P31" s="300">
        <f t="shared" si="19"/>
        <v>20</v>
      </c>
      <c r="Q31" s="300">
        <f t="shared" si="19"/>
        <v>24</v>
      </c>
      <c r="R31" s="300">
        <f t="shared" si="12"/>
        <v>65</v>
      </c>
      <c r="S31" s="300">
        <f t="shared" si="13"/>
        <v>35</v>
      </c>
      <c r="T31" s="300">
        <f t="shared" si="14"/>
        <v>30</v>
      </c>
      <c r="U31" s="300">
        <f t="shared" si="15"/>
        <v>0</v>
      </c>
      <c r="V31" s="300">
        <f t="shared" si="19"/>
        <v>0</v>
      </c>
      <c r="W31" s="300">
        <f t="shared" si="19"/>
        <v>0</v>
      </c>
      <c r="X31" s="300">
        <f t="shared" si="16"/>
        <v>60</v>
      </c>
      <c r="Y31" s="300">
        <f t="shared" si="19"/>
        <v>34</v>
      </c>
      <c r="Z31" s="300">
        <f t="shared" si="19"/>
        <v>26</v>
      </c>
      <c r="AA31" s="300">
        <f t="shared" si="17"/>
        <v>5</v>
      </c>
      <c r="AB31" s="300">
        <f t="shared" si="19"/>
        <v>1</v>
      </c>
      <c r="AC31" s="300">
        <f t="shared" si="19"/>
        <v>4</v>
      </c>
      <c r="AD31" s="300">
        <f t="shared" si="18"/>
        <v>71</v>
      </c>
      <c r="AE31" s="300">
        <f t="shared" si="19"/>
        <v>36</v>
      </c>
      <c r="AF31" s="300">
        <f t="shared" si="19"/>
        <v>35</v>
      </c>
      <c r="AG31" s="300">
        <f t="shared" si="19"/>
        <v>420</v>
      </c>
      <c r="AH31" s="324" t="s">
        <v>147</v>
      </c>
      <c r="AI31" s="393"/>
      <c r="AK31" s="259"/>
    </row>
    <row r="32" spans="1:35" s="14" customFormat="1" ht="16.5" customHeight="1">
      <c r="A32" s="30"/>
      <c r="B32" s="11" t="s">
        <v>45</v>
      </c>
      <c r="C32" s="302">
        <f t="shared" si="2"/>
        <v>109</v>
      </c>
      <c r="D32" s="303">
        <f t="shared" si="3"/>
        <v>55</v>
      </c>
      <c r="E32" s="303">
        <f t="shared" si="4"/>
        <v>54</v>
      </c>
      <c r="F32" s="303">
        <f t="shared" si="5"/>
        <v>0</v>
      </c>
      <c r="G32" s="155">
        <v>0</v>
      </c>
      <c r="H32" s="155">
        <v>0</v>
      </c>
      <c r="I32" s="303">
        <f t="shared" si="7"/>
        <v>44</v>
      </c>
      <c r="J32" s="155">
        <f t="shared" si="8"/>
        <v>20</v>
      </c>
      <c r="K32" s="155">
        <f t="shared" si="9"/>
        <v>24</v>
      </c>
      <c r="L32" s="303">
        <f t="shared" si="10"/>
        <v>0</v>
      </c>
      <c r="M32" s="155">
        <v>0</v>
      </c>
      <c r="N32" s="155">
        <v>0</v>
      </c>
      <c r="O32" s="303">
        <f t="shared" si="11"/>
        <v>44</v>
      </c>
      <c r="P32" s="155">
        <v>20</v>
      </c>
      <c r="Q32" s="155">
        <v>24</v>
      </c>
      <c r="R32" s="303">
        <f t="shared" si="12"/>
        <v>65</v>
      </c>
      <c r="S32" s="155">
        <f t="shared" si="13"/>
        <v>35</v>
      </c>
      <c r="T32" s="155">
        <f t="shared" si="14"/>
        <v>30</v>
      </c>
      <c r="U32" s="303">
        <f t="shared" si="15"/>
        <v>0</v>
      </c>
      <c r="V32" s="155">
        <v>0</v>
      </c>
      <c r="W32" s="155">
        <v>0</v>
      </c>
      <c r="X32" s="303">
        <f t="shared" si="16"/>
        <v>60</v>
      </c>
      <c r="Y32" s="155">
        <v>34</v>
      </c>
      <c r="Z32" s="155">
        <v>26</v>
      </c>
      <c r="AA32" s="303">
        <f t="shared" si="17"/>
        <v>5</v>
      </c>
      <c r="AB32" s="155">
        <v>1</v>
      </c>
      <c r="AC32" s="155">
        <v>4</v>
      </c>
      <c r="AD32" s="303">
        <f t="shared" si="18"/>
        <v>71</v>
      </c>
      <c r="AE32" s="155">
        <v>36</v>
      </c>
      <c r="AF32" s="155">
        <v>35</v>
      </c>
      <c r="AG32" s="155">
        <v>420</v>
      </c>
      <c r="AH32" s="31" t="s">
        <v>45</v>
      </c>
      <c r="AI32" s="26"/>
    </row>
    <row r="33" spans="1:35" s="14" customFormat="1" ht="16.5" customHeight="1">
      <c r="A33" s="30"/>
      <c r="B33" s="11" t="s">
        <v>8</v>
      </c>
      <c r="C33" s="302">
        <f t="shared" si="2"/>
        <v>0</v>
      </c>
      <c r="D33" s="303">
        <f t="shared" si="3"/>
        <v>0</v>
      </c>
      <c r="E33" s="303">
        <f t="shared" si="4"/>
        <v>0</v>
      </c>
      <c r="F33" s="303">
        <f t="shared" si="5"/>
        <v>0</v>
      </c>
      <c r="G33" s="155">
        <v>0</v>
      </c>
      <c r="H33" s="155">
        <v>0</v>
      </c>
      <c r="I33" s="303">
        <f t="shared" si="7"/>
        <v>0</v>
      </c>
      <c r="J33" s="155">
        <f t="shared" si="8"/>
        <v>0</v>
      </c>
      <c r="K33" s="155">
        <f t="shared" si="9"/>
        <v>0</v>
      </c>
      <c r="L33" s="303">
        <f t="shared" si="10"/>
        <v>0</v>
      </c>
      <c r="M33" s="155">
        <v>0</v>
      </c>
      <c r="N33" s="155">
        <v>0</v>
      </c>
      <c r="O33" s="303">
        <f t="shared" si="11"/>
        <v>0</v>
      </c>
      <c r="P33" s="155">
        <v>0</v>
      </c>
      <c r="Q33" s="155">
        <v>0</v>
      </c>
      <c r="R33" s="303">
        <f t="shared" si="12"/>
        <v>0</v>
      </c>
      <c r="S33" s="155">
        <f t="shared" si="13"/>
        <v>0</v>
      </c>
      <c r="T33" s="155">
        <f t="shared" si="14"/>
        <v>0</v>
      </c>
      <c r="U33" s="303">
        <f t="shared" si="15"/>
        <v>0</v>
      </c>
      <c r="V33" s="155">
        <v>0</v>
      </c>
      <c r="W33" s="155">
        <v>0</v>
      </c>
      <c r="X33" s="303">
        <f t="shared" si="16"/>
        <v>0</v>
      </c>
      <c r="Y33" s="155">
        <v>0</v>
      </c>
      <c r="Z33" s="155">
        <v>0</v>
      </c>
      <c r="AA33" s="303">
        <f t="shared" si="17"/>
        <v>0</v>
      </c>
      <c r="AB33" s="155">
        <v>0</v>
      </c>
      <c r="AC33" s="155">
        <v>0</v>
      </c>
      <c r="AD33" s="303">
        <f t="shared" si="18"/>
        <v>0</v>
      </c>
      <c r="AE33" s="155">
        <v>0</v>
      </c>
      <c r="AF33" s="155">
        <v>0</v>
      </c>
      <c r="AG33" s="155">
        <v>0</v>
      </c>
      <c r="AH33" s="31" t="s">
        <v>8</v>
      </c>
      <c r="AI33" s="26"/>
    </row>
    <row r="34" spans="1:37" s="260" customFormat="1" ht="16.5" customHeight="1">
      <c r="A34" s="326" t="s">
        <v>148</v>
      </c>
      <c r="B34" s="370"/>
      <c r="C34" s="299">
        <f t="shared" si="2"/>
        <v>379</v>
      </c>
      <c r="D34" s="300">
        <f t="shared" si="3"/>
        <v>194</v>
      </c>
      <c r="E34" s="300">
        <f t="shared" si="4"/>
        <v>185</v>
      </c>
      <c r="F34" s="300">
        <f t="shared" si="5"/>
        <v>89</v>
      </c>
      <c r="G34" s="300">
        <f aca="true" t="shared" si="20" ref="G34:AG34">SUM(G35:G38)</f>
        <v>43</v>
      </c>
      <c r="H34" s="300">
        <f t="shared" si="20"/>
        <v>46</v>
      </c>
      <c r="I34" s="300">
        <f t="shared" si="7"/>
        <v>140</v>
      </c>
      <c r="J34" s="300">
        <f t="shared" si="8"/>
        <v>73</v>
      </c>
      <c r="K34" s="300">
        <f t="shared" si="9"/>
        <v>67</v>
      </c>
      <c r="L34" s="300">
        <f t="shared" si="10"/>
        <v>99</v>
      </c>
      <c r="M34" s="300">
        <f t="shared" si="20"/>
        <v>56</v>
      </c>
      <c r="N34" s="300">
        <f t="shared" si="20"/>
        <v>43</v>
      </c>
      <c r="O34" s="300">
        <f t="shared" si="11"/>
        <v>41</v>
      </c>
      <c r="P34" s="300">
        <f t="shared" si="20"/>
        <v>17</v>
      </c>
      <c r="Q34" s="300">
        <f t="shared" si="20"/>
        <v>24</v>
      </c>
      <c r="R34" s="300">
        <f t="shared" si="12"/>
        <v>150</v>
      </c>
      <c r="S34" s="300">
        <f t="shared" si="13"/>
        <v>78</v>
      </c>
      <c r="T34" s="300">
        <f t="shared" si="14"/>
        <v>72</v>
      </c>
      <c r="U34" s="300">
        <f t="shared" si="15"/>
        <v>99</v>
      </c>
      <c r="V34" s="300">
        <f t="shared" si="20"/>
        <v>47</v>
      </c>
      <c r="W34" s="300">
        <f t="shared" si="20"/>
        <v>52</v>
      </c>
      <c r="X34" s="300">
        <f t="shared" si="16"/>
        <v>46</v>
      </c>
      <c r="Y34" s="300">
        <f t="shared" si="20"/>
        <v>28</v>
      </c>
      <c r="Z34" s="300">
        <f t="shared" si="20"/>
        <v>18</v>
      </c>
      <c r="AA34" s="300">
        <f t="shared" si="17"/>
        <v>5</v>
      </c>
      <c r="AB34" s="300">
        <f t="shared" si="20"/>
        <v>3</v>
      </c>
      <c r="AC34" s="300">
        <f t="shared" si="20"/>
        <v>2</v>
      </c>
      <c r="AD34" s="300">
        <f t="shared" si="18"/>
        <v>179</v>
      </c>
      <c r="AE34" s="300">
        <f t="shared" si="20"/>
        <v>91</v>
      </c>
      <c r="AF34" s="300">
        <f t="shared" si="20"/>
        <v>88</v>
      </c>
      <c r="AG34" s="300">
        <f t="shared" si="20"/>
        <v>675</v>
      </c>
      <c r="AH34" s="324" t="s">
        <v>148</v>
      </c>
      <c r="AI34" s="393"/>
      <c r="AK34" s="259"/>
    </row>
    <row r="35" spans="1:35" s="14" customFormat="1" ht="16.5" customHeight="1">
      <c r="A35" s="30"/>
      <c r="B35" s="11" t="s">
        <v>84</v>
      </c>
      <c r="C35" s="302">
        <f t="shared" si="2"/>
        <v>0</v>
      </c>
      <c r="D35" s="303">
        <f t="shared" si="3"/>
        <v>0</v>
      </c>
      <c r="E35" s="303">
        <f t="shared" si="4"/>
        <v>0</v>
      </c>
      <c r="F35" s="303">
        <f t="shared" si="5"/>
        <v>0</v>
      </c>
      <c r="G35" s="155">
        <v>0</v>
      </c>
      <c r="H35" s="155">
        <v>0</v>
      </c>
      <c r="I35" s="303">
        <f t="shared" si="7"/>
        <v>0</v>
      </c>
      <c r="J35" s="155">
        <f t="shared" si="8"/>
        <v>0</v>
      </c>
      <c r="K35" s="155">
        <f t="shared" si="9"/>
        <v>0</v>
      </c>
      <c r="L35" s="303">
        <f t="shared" si="10"/>
        <v>0</v>
      </c>
      <c r="M35" s="155">
        <v>0</v>
      </c>
      <c r="N35" s="155">
        <v>0</v>
      </c>
      <c r="O35" s="303">
        <f t="shared" si="11"/>
        <v>0</v>
      </c>
      <c r="P35" s="155">
        <v>0</v>
      </c>
      <c r="Q35" s="155">
        <v>0</v>
      </c>
      <c r="R35" s="303">
        <f t="shared" si="12"/>
        <v>0</v>
      </c>
      <c r="S35" s="155">
        <f t="shared" si="13"/>
        <v>0</v>
      </c>
      <c r="T35" s="155">
        <f t="shared" si="14"/>
        <v>0</v>
      </c>
      <c r="U35" s="303">
        <f t="shared" si="15"/>
        <v>0</v>
      </c>
      <c r="V35" s="155">
        <v>0</v>
      </c>
      <c r="W35" s="155">
        <v>0</v>
      </c>
      <c r="X35" s="303">
        <f t="shared" si="16"/>
        <v>0</v>
      </c>
      <c r="Y35" s="155">
        <v>0</v>
      </c>
      <c r="Z35" s="155">
        <v>0</v>
      </c>
      <c r="AA35" s="303">
        <f t="shared" si="17"/>
        <v>0</v>
      </c>
      <c r="AB35" s="155">
        <v>0</v>
      </c>
      <c r="AC35" s="155">
        <v>0</v>
      </c>
      <c r="AD35" s="303">
        <f t="shared" si="18"/>
        <v>0</v>
      </c>
      <c r="AE35" s="155">
        <v>0</v>
      </c>
      <c r="AF35" s="155">
        <v>0</v>
      </c>
      <c r="AG35" s="155">
        <v>0</v>
      </c>
      <c r="AH35" s="31" t="s">
        <v>9</v>
      </c>
      <c r="AI35" s="26"/>
    </row>
    <row r="36" spans="1:35" s="14" customFormat="1" ht="16.5" customHeight="1">
      <c r="A36" s="30"/>
      <c r="B36" s="11" t="s">
        <v>82</v>
      </c>
      <c r="C36" s="302">
        <f t="shared" si="2"/>
        <v>167</v>
      </c>
      <c r="D36" s="303">
        <f t="shared" si="3"/>
        <v>88</v>
      </c>
      <c r="E36" s="303">
        <f t="shared" si="4"/>
        <v>79</v>
      </c>
      <c r="F36" s="303">
        <f t="shared" si="5"/>
        <v>41</v>
      </c>
      <c r="G36" s="155">
        <v>21</v>
      </c>
      <c r="H36" s="155">
        <v>20</v>
      </c>
      <c r="I36" s="303">
        <f t="shared" si="7"/>
        <v>61</v>
      </c>
      <c r="J36" s="155">
        <f t="shared" si="8"/>
        <v>33</v>
      </c>
      <c r="K36" s="155">
        <f t="shared" si="9"/>
        <v>28</v>
      </c>
      <c r="L36" s="303">
        <f t="shared" si="10"/>
        <v>51</v>
      </c>
      <c r="M36" s="155">
        <v>30</v>
      </c>
      <c r="N36" s="155">
        <v>21</v>
      </c>
      <c r="O36" s="303">
        <f t="shared" si="11"/>
        <v>10</v>
      </c>
      <c r="P36" s="155">
        <v>3</v>
      </c>
      <c r="Q36" s="155">
        <v>7</v>
      </c>
      <c r="R36" s="303">
        <f t="shared" si="12"/>
        <v>65</v>
      </c>
      <c r="S36" s="155">
        <f t="shared" si="13"/>
        <v>34</v>
      </c>
      <c r="T36" s="155">
        <f t="shared" si="14"/>
        <v>31</v>
      </c>
      <c r="U36" s="303">
        <f t="shared" si="15"/>
        <v>50</v>
      </c>
      <c r="V36" s="155">
        <v>23</v>
      </c>
      <c r="W36" s="155">
        <v>27</v>
      </c>
      <c r="X36" s="303">
        <f t="shared" si="16"/>
        <v>12</v>
      </c>
      <c r="Y36" s="155">
        <v>9</v>
      </c>
      <c r="Z36" s="155">
        <v>3</v>
      </c>
      <c r="AA36" s="303">
        <f t="shared" si="17"/>
        <v>3</v>
      </c>
      <c r="AB36" s="155">
        <v>2</v>
      </c>
      <c r="AC36" s="155">
        <v>1</v>
      </c>
      <c r="AD36" s="303">
        <f t="shared" si="18"/>
        <v>82</v>
      </c>
      <c r="AE36" s="155">
        <v>45</v>
      </c>
      <c r="AF36" s="155">
        <v>37</v>
      </c>
      <c r="AG36" s="155">
        <v>300</v>
      </c>
      <c r="AH36" s="31" t="s">
        <v>60</v>
      </c>
      <c r="AI36" s="26"/>
    </row>
    <row r="37" spans="1:35" s="14" customFormat="1" ht="16.5" customHeight="1">
      <c r="A37" s="30"/>
      <c r="B37" s="11" t="s">
        <v>72</v>
      </c>
      <c r="C37" s="302">
        <f t="shared" si="2"/>
        <v>59</v>
      </c>
      <c r="D37" s="303">
        <f t="shared" si="3"/>
        <v>28</v>
      </c>
      <c r="E37" s="303">
        <f t="shared" si="4"/>
        <v>31</v>
      </c>
      <c r="F37" s="303">
        <f t="shared" si="5"/>
        <v>0</v>
      </c>
      <c r="G37" s="155">
        <v>0</v>
      </c>
      <c r="H37" s="155">
        <v>0</v>
      </c>
      <c r="I37" s="303">
        <f t="shared" si="7"/>
        <v>29</v>
      </c>
      <c r="J37" s="155">
        <f t="shared" si="8"/>
        <v>12</v>
      </c>
      <c r="K37" s="155">
        <f t="shared" si="9"/>
        <v>17</v>
      </c>
      <c r="L37" s="303">
        <f t="shared" si="10"/>
        <v>0</v>
      </c>
      <c r="M37" s="155">
        <v>0</v>
      </c>
      <c r="N37" s="155">
        <v>0</v>
      </c>
      <c r="O37" s="303">
        <f t="shared" si="11"/>
        <v>29</v>
      </c>
      <c r="P37" s="155">
        <v>12</v>
      </c>
      <c r="Q37" s="155">
        <v>17</v>
      </c>
      <c r="R37" s="303">
        <f t="shared" si="12"/>
        <v>30</v>
      </c>
      <c r="S37" s="155">
        <f t="shared" si="13"/>
        <v>16</v>
      </c>
      <c r="T37" s="155">
        <f t="shared" si="14"/>
        <v>14</v>
      </c>
      <c r="U37" s="303">
        <f t="shared" si="15"/>
        <v>0</v>
      </c>
      <c r="V37" s="155">
        <v>0</v>
      </c>
      <c r="W37" s="155">
        <v>0</v>
      </c>
      <c r="X37" s="303">
        <f t="shared" si="16"/>
        <v>30</v>
      </c>
      <c r="Y37" s="155">
        <v>16</v>
      </c>
      <c r="Z37" s="155">
        <v>14</v>
      </c>
      <c r="AA37" s="303">
        <f t="shared" si="17"/>
        <v>0</v>
      </c>
      <c r="AB37" s="155">
        <v>0</v>
      </c>
      <c r="AC37" s="155">
        <v>0</v>
      </c>
      <c r="AD37" s="303">
        <f t="shared" si="18"/>
        <v>30</v>
      </c>
      <c r="AE37" s="155">
        <v>11</v>
      </c>
      <c r="AF37" s="155">
        <v>19</v>
      </c>
      <c r="AG37" s="155">
        <v>60</v>
      </c>
      <c r="AH37" s="31" t="s">
        <v>61</v>
      </c>
      <c r="AI37" s="26"/>
    </row>
    <row r="38" spans="1:35" s="14" customFormat="1" ht="16.5" customHeight="1">
      <c r="A38" s="30"/>
      <c r="B38" s="11" t="s">
        <v>83</v>
      </c>
      <c r="C38" s="302">
        <f t="shared" si="2"/>
        <v>153</v>
      </c>
      <c r="D38" s="303">
        <f t="shared" si="3"/>
        <v>78</v>
      </c>
      <c r="E38" s="303">
        <f t="shared" si="4"/>
        <v>75</v>
      </c>
      <c r="F38" s="303">
        <f t="shared" si="5"/>
        <v>48</v>
      </c>
      <c r="G38" s="155">
        <v>22</v>
      </c>
      <c r="H38" s="155">
        <v>26</v>
      </c>
      <c r="I38" s="303">
        <f t="shared" si="7"/>
        <v>50</v>
      </c>
      <c r="J38" s="155">
        <f t="shared" si="8"/>
        <v>28</v>
      </c>
      <c r="K38" s="155">
        <f t="shared" si="9"/>
        <v>22</v>
      </c>
      <c r="L38" s="303">
        <f t="shared" si="10"/>
        <v>48</v>
      </c>
      <c r="M38" s="155">
        <v>26</v>
      </c>
      <c r="N38" s="155">
        <v>22</v>
      </c>
      <c r="O38" s="303">
        <f t="shared" si="11"/>
        <v>2</v>
      </c>
      <c r="P38" s="155">
        <v>2</v>
      </c>
      <c r="Q38" s="155">
        <v>0</v>
      </c>
      <c r="R38" s="303">
        <f t="shared" si="12"/>
        <v>55</v>
      </c>
      <c r="S38" s="155">
        <f t="shared" si="13"/>
        <v>28</v>
      </c>
      <c r="T38" s="155">
        <f t="shared" si="14"/>
        <v>27</v>
      </c>
      <c r="U38" s="303">
        <f t="shared" si="15"/>
        <v>49</v>
      </c>
      <c r="V38" s="155">
        <v>24</v>
      </c>
      <c r="W38" s="155">
        <v>25</v>
      </c>
      <c r="X38" s="303">
        <f t="shared" si="16"/>
        <v>4</v>
      </c>
      <c r="Y38" s="155">
        <v>3</v>
      </c>
      <c r="Z38" s="155">
        <v>1</v>
      </c>
      <c r="AA38" s="303">
        <f t="shared" si="17"/>
        <v>2</v>
      </c>
      <c r="AB38" s="155">
        <v>1</v>
      </c>
      <c r="AC38" s="155">
        <v>1</v>
      </c>
      <c r="AD38" s="303">
        <f t="shared" si="18"/>
        <v>67</v>
      </c>
      <c r="AE38" s="155">
        <v>35</v>
      </c>
      <c r="AF38" s="155">
        <v>32</v>
      </c>
      <c r="AG38" s="155">
        <v>315</v>
      </c>
      <c r="AH38" s="31" t="s">
        <v>62</v>
      </c>
      <c r="AI38" s="26"/>
    </row>
    <row r="39" spans="1:37" s="260" customFormat="1" ht="16.5" customHeight="1">
      <c r="A39" s="326" t="s">
        <v>149</v>
      </c>
      <c r="B39" s="370"/>
      <c r="C39" s="299">
        <f t="shared" si="2"/>
        <v>0</v>
      </c>
      <c r="D39" s="300">
        <f t="shared" si="3"/>
        <v>0</v>
      </c>
      <c r="E39" s="300">
        <f t="shared" si="4"/>
        <v>0</v>
      </c>
      <c r="F39" s="300">
        <f t="shared" si="5"/>
        <v>0</v>
      </c>
      <c r="G39" s="300">
        <f aca="true" t="shared" si="21" ref="G39:AG39">G40</f>
        <v>0</v>
      </c>
      <c r="H39" s="300">
        <f t="shared" si="21"/>
        <v>0</v>
      </c>
      <c r="I39" s="300">
        <f t="shared" si="7"/>
        <v>0</v>
      </c>
      <c r="J39" s="300">
        <f t="shared" si="8"/>
        <v>0</v>
      </c>
      <c r="K39" s="300">
        <f t="shared" si="9"/>
        <v>0</v>
      </c>
      <c r="L39" s="300">
        <f t="shared" si="10"/>
        <v>0</v>
      </c>
      <c r="M39" s="300">
        <f t="shared" si="21"/>
        <v>0</v>
      </c>
      <c r="N39" s="300">
        <f t="shared" si="21"/>
        <v>0</v>
      </c>
      <c r="O39" s="300">
        <f t="shared" si="11"/>
        <v>0</v>
      </c>
      <c r="P39" s="300">
        <f t="shared" si="21"/>
        <v>0</v>
      </c>
      <c r="Q39" s="300">
        <f t="shared" si="21"/>
        <v>0</v>
      </c>
      <c r="R39" s="300">
        <f t="shared" si="12"/>
        <v>0</v>
      </c>
      <c r="S39" s="300">
        <f t="shared" si="13"/>
        <v>0</v>
      </c>
      <c r="T39" s="300">
        <f t="shared" si="14"/>
        <v>0</v>
      </c>
      <c r="U39" s="300">
        <f t="shared" si="15"/>
        <v>0</v>
      </c>
      <c r="V39" s="300">
        <f t="shared" si="21"/>
        <v>0</v>
      </c>
      <c r="W39" s="300">
        <f t="shared" si="21"/>
        <v>0</v>
      </c>
      <c r="X39" s="300">
        <f t="shared" si="16"/>
        <v>0</v>
      </c>
      <c r="Y39" s="300">
        <f t="shared" si="21"/>
        <v>0</v>
      </c>
      <c r="Z39" s="300">
        <f t="shared" si="21"/>
        <v>0</v>
      </c>
      <c r="AA39" s="300">
        <f t="shared" si="17"/>
        <v>0</v>
      </c>
      <c r="AB39" s="300">
        <f t="shared" si="21"/>
        <v>0</v>
      </c>
      <c r="AC39" s="300">
        <f t="shared" si="21"/>
        <v>0</v>
      </c>
      <c r="AD39" s="300">
        <f t="shared" si="18"/>
        <v>0</v>
      </c>
      <c r="AE39" s="300">
        <f t="shared" si="21"/>
        <v>0</v>
      </c>
      <c r="AF39" s="300">
        <f t="shared" si="21"/>
        <v>0</v>
      </c>
      <c r="AG39" s="300">
        <f t="shared" si="21"/>
        <v>0</v>
      </c>
      <c r="AH39" s="322" t="s">
        <v>58</v>
      </c>
      <c r="AI39" s="392"/>
      <c r="AK39" s="259"/>
    </row>
    <row r="40" spans="1:35" s="14" customFormat="1" ht="16.5" customHeight="1">
      <c r="A40" s="30"/>
      <c r="B40" s="11" t="s">
        <v>46</v>
      </c>
      <c r="C40" s="302">
        <f t="shared" si="2"/>
        <v>0</v>
      </c>
      <c r="D40" s="303">
        <f t="shared" si="3"/>
        <v>0</v>
      </c>
      <c r="E40" s="303">
        <f t="shared" si="4"/>
        <v>0</v>
      </c>
      <c r="F40" s="303">
        <f t="shared" si="5"/>
        <v>0</v>
      </c>
      <c r="G40" s="155">
        <v>0</v>
      </c>
      <c r="H40" s="155">
        <v>0</v>
      </c>
      <c r="I40" s="303">
        <f t="shared" si="7"/>
        <v>0</v>
      </c>
      <c r="J40" s="155">
        <f t="shared" si="8"/>
        <v>0</v>
      </c>
      <c r="K40" s="155">
        <f t="shared" si="9"/>
        <v>0</v>
      </c>
      <c r="L40" s="303">
        <f t="shared" si="10"/>
        <v>0</v>
      </c>
      <c r="M40" s="155">
        <v>0</v>
      </c>
      <c r="N40" s="155">
        <v>0</v>
      </c>
      <c r="O40" s="303">
        <f t="shared" si="11"/>
        <v>0</v>
      </c>
      <c r="P40" s="155">
        <v>0</v>
      </c>
      <c r="Q40" s="155">
        <v>0</v>
      </c>
      <c r="R40" s="303">
        <f t="shared" si="12"/>
        <v>0</v>
      </c>
      <c r="S40" s="155">
        <f t="shared" si="13"/>
        <v>0</v>
      </c>
      <c r="T40" s="155">
        <f t="shared" si="14"/>
        <v>0</v>
      </c>
      <c r="U40" s="303">
        <f t="shared" si="15"/>
        <v>0</v>
      </c>
      <c r="V40" s="155">
        <v>0</v>
      </c>
      <c r="W40" s="155">
        <v>0</v>
      </c>
      <c r="X40" s="303">
        <f t="shared" si="16"/>
        <v>0</v>
      </c>
      <c r="Y40" s="155">
        <v>0</v>
      </c>
      <c r="Z40" s="155">
        <v>0</v>
      </c>
      <c r="AA40" s="303">
        <f t="shared" si="17"/>
        <v>0</v>
      </c>
      <c r="AB40" s="155">
        <v>0</v>
      </c>
      <c r="AC40" s="155">
        <v>0</v>
      </c>
      <c r="AD40" s="303">
        <f t="shared" si="18"/>
        <v>0</v>
      </c>
      <c r="AE40" s="155">
        <v>0</v>
      </c>
      <c r="AF40" s="155">
        <v>0</v>
      </c>
      <c r="AG40" s="155">
        <v>0</v>
      </c>
      <c r="AH40" s="31" t="s">
        <v>46</v>
      </c>
      <c r="AI40" s="26"/>
    </row>
    <row r="41" spans="1:37" s="260" customFormat="1" ht="16.5" customHeight="1">
      <c r="A41" s="326" t="s">
        <v>150</v>
      </c>
      <c r="B41" s="370"/>
      <c r="C41" s="299">
        <f t="shared" si="2"/>
        <v>0</v>
      </c>
      <c r="D41" s="300">
        <f t="shared" si="3"/>
        <v>0</v>
      </c>
      <c r="E41" s="300">
        <f t="shared" si="4"/>
        <v>0</v>
      </c>
      <c r="F41" s="300">
        <f t="shared" si="5"/>
        <v>0</v>
      </c>
      <c r="G41" s="300">
        <f aca="true" t="shared" si="22" ref="G41:AG41">SUM(G42:G43)</f>
        <v>0</v>
      </c>
      <c r="H41" s="300">
        <f t="shared" si="22"/>
        <v>0</v>
      </c>
      <c r="I41" s="300">
        <f t="shared" si="7"/>
        <v>0</v>
      </c>
      <c r="J41" s="300">
        <f t="shared" si="8"/>
        <v>0</v>
      </c>
      <c r="K41" s="300">
        <f t="shared" si="9"/>
        <v>0</v>
      </c>
      <c r="L41" s="300">
        <f t="shared" si="10"/>
        <v>0</v>
      </c>
      <c r="M41" s="300">
        <f t="shared" si="22"/>
        <v>0</v>
      </c>
      <c r="N41" s="300">
        <f t="shared" si="22"/>
        <v>0</v>
      </c>
      <c r="O41" s="300">
        <f t="shared" si="11"/>
        <v>0</v>
      </c>
      <c r="P41" s="300">
        <f t="shared" si="22"/>
        <v>0</v>
      </c>
      <c r="Q41" s="300">
        <f t="shared" si="22"/>
        <v>0</v>
      </c>
      <c r="R41" s="300">
        <f t="shared" si="12"/>
        <v>0</v>
      </c>
      <c r="S41" s="300">
        <f t="shared" si="13"/>
        <v>0</v>
      </c>
      <c r="T41" s="300">
        <f t="shared" si="14"/>
        <v>0</v>
      </c>
      <c r="U41" s="300">
        <f t="shared" si="15"/>
        <v>0</v>
      </c>
      <c r="V41" s="300">
        <f t="shared" si="22"/>
        <v>0</v>
      </c>
      <c r="W41" s="300">
        <f t="shared" si="22"/>
        <v>0</v>
      </c>
      <c r="X41" s="300">
        <f t="shared" si="16"/>
        <v>0</v>
      </c>
      <c r="Y41" s="300">
        <f t="shared" si="22"/>
        <v>0</v>
      </c>
      <c r="Z41" s="300">
        <f t="shared" si="22"/>
        <v>0</v>
      </c>
      <c r="AA41" s="300">
        <f t="shared" si="17"/>
        <v>0</v>
      </c>
      <c r="AB41" s="300">
        <f t="shared" si="22"/>
        <v>0</v>
      </c>
      <c r="AC41" s="300">
        <f t="shared" si="22"/>
        <v>0</v>
      </c>
      <c r="AD41" s="300">
        <f t="shared" si="18"/>
        <v>0</v>
      </c>
      <c r="AE41" s="300">
        <f t="shared" si="22"/>
        <v>0</v>
      </c>
      <c r="AF41" s="300">
        <f t="shared" si="22"/>
        <v>0</v>
      </c>
      <c r="AG41" s="300">
        <f t="shared" si="22"/>
        <v>0</v>
      </c>
      <c r="AH41" s="324" t="s">
        <v>150</v>
      </c>
      <c r="AI41" s="393"/>
      <c r="AK41" s="259"/>
    </row>
    <row r="42" spans="1:35" s="14" customFormat="1" ht="16.5" customHeight="1">
      <c r="A42" s="30"/>
      <c r="B42" s="11" t="s">
        <v>47</v>
      </c>
      <c r="C42" s="302">
        <f t="shared" si="2"/>
        <v>0</v>
      </c>
      <c r="D42" s="303">
        <f t="shared" si="3"/>
        <v>0</v>
      </c>
      <c r="E42" s="303">
        <f t="shared" si="4"/>
        <v>0</v>
      </c>
      <c r="F42" s="303">
        <f t="shared" si="5"/>
        <v>0</v>
      </c>
      <c r="G42" s="155">
        <v>0</v>
      </c>
      <c r="H42" s="155">
        <v>0</v>
      </c>
      <c r="I42" s="303">
        <f t="shared" si="7"/>
        <v>0</v>
      </c>
      <c r="J42" s="155">
        <f t="shared" si="8"/>
        <v>0</v>
      </c>
      <c r="K42" s="155">
        <f t="shared" si="9"/>
        <v>0</v>
      </c>
      <c r="L42" s="303">
        <f t="shared" si="10"/>
        <v>0</v>
      </c>
      <c r="M42" s="155">
        <v>0</v>
      </c>
      <c r="N42" s="155">
        <v>0</v>
      </c>
      <c r="O42" s="303">
        <f t="shared" si="11"/>
        <v>0</v>
      </c>
      <c r="P42" s="155">
        <v>0</v>
      </c>
      <c r="Q42" s="155">
        <v>0</v>
      </c>
      <c r="R42" s="303">
        <f t="shared" si="12"/>
        <v>0</v>
      </c>
      <c r="S42" s="155">
        <f t="shared" si="13"/>
        <v>0</v>
      </c>
      <c r="T42" s="155">
        <f t="shared" si="14"/>
        <v>0</v>
      </c>
      <c r="U42" s="303">
        <f t="shared" si="15"/>
        <v>0</v>
      </c>
      <c r="V42" s="155">
        <v>0</v>
      </c>
      <c r="W42" s="155">
        <v>0</v>
      </c>
      <c r="X42" s="303">
        <f t="shared" si="16"/>
        <v>0</v>
      </c>
      <c r="Y42" s="155">
        <v>0</v>
      </c>
      <c r="Z42" s="155">
        <v>0</v>
      </c>
      <c r="AA42" s="303">
        <f t="shared" si="17"/>
        <v>0</v>
      </c>
      <c r="AB42" s="155">
        <v>0</v>
      </c>
      <c r="AC42" s="155">
        <v>0</v>
      </c>
      <c r="AD42" s="303">
        <f t="shared" si="18"/>
        <v>0</v>
      </c>
      <c r="AE42" s="155">
        <v>0</v>
      </c>
      <c r="AF42" s="155">
        <v>0</v>
      </c>
      <c r="AG42" s="155">
        <v>0</v>
      </c>
      <c r="AH42" s="31" t="s">
        <v>47</v>
      </c>
      <c r="AI42" s="26"/>
    </row>
    <row r="43" spans="1:35" s="14" customFormat="1" ht="16.5" customHeight="1">
      <c r="A43" s="30"/>
      <c r="B43" s="11" t="s">
        <v>48</v>
      </c>
      <c r="C43" s="302">
        <f t="shared" si="2"/>
        <v>0</v>
      </c>
      <c r="D43" s="303">
        <f t="shared" si="3"/>
        <v>0</v>
      </c>
      <c r="E43" s="303">
        <f t="shared" si="4"/>
        <v>0</v>
      </c>
      <c r="F43" s="303">
        <f t="shared" si="5"/>
        <v>0</v>
      </c>
      <c r="G43" s="155">
        <v>0</v>
      </c>
      <c r="H43" s="155">
        <v>0</v>
      </c>
      <c r="I43" s="303">
        <f t="shared" si="7"/>
        <v>0</v>
      </c>
      <c r="J43" s="155">
        <f t="shared" si="8"/>
        <v>0</v>
      </c>
      <c r="K43" s="155">
        <f t="shared" si="9"/>
        <v>0</v>
      </c>
      <c r="L43" s="303">
        <f t="shared" si="10"/>
        <v>0</v>
      </c>
      <c r="M43" s="155">
        <v>0</v>
      </c>
      <c r="N43" s="155">
        <v>0</v>
      </c>
      <c r="O43" s="303">
        <f t="shared" si="11"/>
        <v>0</v>
      </c>
      <c r="P43" s="155">
        <v>0</v>
      </c>
      <c r="Q43" s="155">
        <v>0</v>
      </c>
      <c r="R43" s="303">
        <f t="shared" si="12"/>
        <v>0</v>
      </c>
      <c r="S43" s="155">
        <f t="shared" si="13"/>
        <v>0</v>
      </c>
      <c r="T43" s="155">
        <f t="shared" si="14"/>
        <v>0</v>
      </c>
      <c r="U43" s="303">
        <f t="shared" si="15"/>
        <v>0</v>
      </c>
      <c r="V43" s="155">
        <v>0</v>
      </c>
      <c r="W43" s="155">
        <v>0</v>
      </c>
      <c r="X43" s="303">
        <f t="shared" si="16"/>
        <v>0</v>
      </c>
      <c r="Y43" s="155">
        <v>0</v>
      </c>
      <c r="Z43" s="155">
        <v>0</v>
      </c>
      <c r="AA43" s="303">
        <f t="shared" si="17"/>
        <v>0</v>
      </c>
      <c r="AB43" s="155">
        <v>0</v>
      </c>
      <c r="AC43" s="155">
        <v>0</v>
      </c>
      <c r="AD43" s="303">
        <f t="shared" si="18"/>
        <v>0</v>
      </c>
      <c r="AE43" s="155">
        <v>0</v>
      </c>
      <c r="AF43" s="155">
        <v>0</v>
      </c>
      <c r="AG43" s="155">
        <v>0</v>
      </c>
      <c r="AH43" s="31" t="s">
        <v>48</v>
      </c>
      <c r="AI43" s="26"/>
    </row>
    <row r="44" spans="1:37" s="260" customFormat="1" ht="16.5" customHeight="1">
      <c r="A44" s="326" t="s">
        <v>151</v>
      </c>
      <c r="B44" s="370"/>
      <c r="C44" s="299">
        <f t="shared" si="2"/>
        <v>100</v>
      </c>
      <c r="D44" s="300">
        <f t="shared" si="3"/>
        <v>46</v>
      </c>
      <c r="E44" s="300">
        <f t="shared" si="4"/>
        <v>54</v>
      </c>
      <c r="F44" s="300">
        <f t="shared" si="5"/>
        <v>0</v>
      </c>
      <c r="G44" s="300">
        <f aca="true" t="shared" si="23" ref="G44:AG44">SUM(G45:G47)</f>
        <v>0</v>
      </c>
      <c r="H44" s="300">
        <f t="shared" si="23"/>
        <v>0</v>
      </c>
      <c r="I44" s="300">
        <f t="shared" si="7"/>
        <v>48</v>
      </c>
      <c r="J44" s="300">
        <f t="shared" si="8"/>
        <v>24</v>
      </c>
      <c r="K44" s="300">
        <f t="shared" si="9"/>
        <v>24</v>
      </c>
      <c r="L44" s="300">
        <f t="shared" si="10"/>
        <v>0</v>
      </c>
      <c r="M44" s="300">
        <f t="shared" si="23"/>
        <v>0</v>
      </c>
      <c r="N44" s="300">
        <f t="shared" si="23"/>
        <v>0</v>
      </c>
      <c r="O44" s="300">
        <f t="shared" si="11"/>
        <v>48</v>
      </c>
      <c r="P44" s="300">
        <f t="shared" si="23"/>
        <v>24</v>
      </c>
      <c r="Q44" s="300">
        <f t="shared" si="23"/>
        <v>24</v>
      </c>
      <c r="R44" s="300">
        <f t="shared" si="12"/>
        <v>52</v>
      </c>
      <c r="S44" s="300">
        <f t="shared" si="13"/>
        <v>22</v>
      </c>
      <c r="T44" s="300">
        <f t="shared" si="14"/>
        <v>30</v>
      </c>
      <c r="U44" s="300">
        <f t="shared" si="15"/>
        <v>0</v>
      </c>
      <c r="V44" s="300">
        <f t="shared" si="23"/>
        <v>0</v>
      </c>
      <c r="W44" s="300">
        <f t="shared" si="23"/>
        <v>0</v>
      </c>
      <c r="X44" s="300">
        <f t="shared" si="16"/>
        <v>47</v>
      </c>
      <c r="Y44" s="300">
        <f t="shared" si="23"/>
        <v>20</v>
      </c>
      <c r="Z44" s="300">
        <f t="shared" si="23"/>
        <v>27</v>
      </c>
      <c r="AA44" s="300">
        <f t="shared" si="17"/>
        <v>5</v>
      </c>
      <c r="AB44" s="300">
        <f t="shared" si="23"/>
        <v>2</v>
      </c>
      <c r="AC44" s="300">
        <f t="shared" si="23"/>
        <v>3</v>
      </c>
      <c r="AD44" s="300">
        <f t="shared" si="18"/>
        <v>50</v>
      </c>
      <c r="AE44" s="300">
        <f t="shared" si="23"/>
        <v>23</v>
      </c>
      <c r="AF44" s="300">
        <f t="shared" si="23"/>
        <v>27</v>
      </c>
      <c r="AG44" s="300">
        <f t="shared" si="23"/>
        <v>180</v>
      </c>
      <c r="AH44" s="324" t="s">
        <v>151</v>
      </c>
      <c r="AI44" s="393"/>
      <c r="AK44" s="259"/>
    </row>
    <row r="45" spans="1:35" s="14" customFormat="1" ht="16.5" customHeight="1">
      <c r="A45" s="30"/>
      <c r="B45" s="11" t="s">
        <v>49</v>
      </c>
      <c r="C45" s="302">
        <f t="shared" si="2"/>
        <v>100</v>
      </c>
      <c r="D45" s="303">
        <f t="shared" si="3"/>
        <v>46</v>
      </c>
      <c r="E45" s="303">
        <f t="shared" si="4"/>
        <v>54</v>
      </c>
      <c r="F45" s="303">
        <f t="shared" si="5"/>
        <v>0</v>
      </c>
      <c r="G45" s="155">
        <v>0</v>
      </c>
      <c r="H45" s="155">
        <v>0</v>
      </c>
      <c r="I45" s="303">
        <f t="shared" si="7"/>
        <v>48</v>
      </c>
      <c r="J45" s="155">
        <f t="shared" si="8"/>
        <v>24</v>
      </c>
      <c r="K45" s="155">
        <f t="shared" si="9"/>
        <v>24</v>
      </c>
      <c r="L45" s="303">
        <f t="shared" si="10"/>
        <v>0</v>
      </c>
      <c r="M45" s="155">
        <v>0</v>
      </c>
      <c r="N45" s="155">
        <v>0</v>
      </c>
      <c r="O45" s="303">
        <f t="shared" si="11"/>
        <v>48</v>
      </c>
      <c r="P45" s="155">
        <v>24</v>
      </c>
      <c r="Q45" s="155">
        <v>24</v>
      </c>
      <c r="R45" s="303">
        <f t="shared" si="12"/>
        <v>52</v>
      </c>
      <c r="S45" s="155">
        <f t="shared" si="13"/>
        <v>22</v>
      </c>
      <c r="T45" s="155">
        <f t="shared" si="14"/>
        <v>30</v>
      </c>
      <c r="U45" s="303">
        <f t="shared" si="15"/>
        <v>0</v>
      </c>
      <c r="V45" s="155">
        <v>0</v>
      </c>
      <c r="W45" s="155">
        <v>0</v>
      </c>
      <c r="X45" s="303">
        <f t="shared" si="16"/>
        <v>47</v>
      </c>
      <c r="Y45" s="155">
        <v>20</v>
      </c>
      <c r="Z45" s="155">
        <v>27</v>
      </c>
      <c r="AA45" s="303">
        <f t="shared" si="17"/>
        <v>5</v>
      </c>
      <c r="AB45" s="155">
        <v>2</v>
      </c>
      <c r="AC45" s="155">
        <v>3</v>
      </c>
      <c r="AD45" s="303">
        <f t="shared" si="18"/>
        <v>50</v>
      </c>
      <c r="AE45" s="155">
        <v>23</v>
      </c>
      <c r="AF45" s="155">
        <v>27</v>
      </c>
      <c r="AG45" s="155">
        <v>180</v>
      </c>
      <c r="AH45" s="31" t="s">
        <v>49</v>
      </c>
      <c r="AI45" s="26"/>
    </row>
    <row r="46" spans="1:35" s="14" customFormat="1" ht="16.5" customHeight="1">
      <c r="A46" s="30"/>
      <c r="B46" s="11" t="s">
        <v>10</v>
      </c>
      <c r="C46" s="302">
        <f t="shared" si="2"/>
        <v>0</v>
      </c>
      <c r="D46" s="303">
        <f t="shared" si="3"/>
        <v>0</v>
      </c>
      <c r="E46" s="303">
        <f t="shared" si="4"/>
        <v>0</v>
      </c>
      <c r="F46" s="303">
        <f t="shared" si="5"/>
        <v>0</v>
      </c>
      <c r="G46" s="155">
        <v>0</v>
      </c>
      <c r="H46" s="155">
        <v>0</v>
      </c>
      <c r="I46" s="303">
        <f t="shared" si="7"/>
        <v>0</v>
      </c>
      <c r="J46" s="155">
        <f t="shared" si="8"/>
        <v>0</v>
      </c>
      <c r="K46" s="155">
        <f t="shared" si="9"/>
        <v>0</v>
      </c>
      <c r="L46" s="303">
        <f t="shared" si="10"/>
        <v>0</v>
      </c>
      <c r="M46" s="155">
        <v>0</v>
      </c>
      <c r="N46" s="155">
        <v>0</v>
      </c>
      <c r="O46" s="303">
        <f t="shared" si="11"/>
        <v>0</v>
      </c>
      <c r="P46" s="155">
        <v>0</v>
      </c>
      <c r="Q46" s="155">
        <v>0</v>
      </c>
      <c r="R46" s="303">
        <f t="shared" si="12"/>
        <v>0</v>
      </c>
      <c r="S46" s="155">
        <f t="shared" si="13"/>
        <v>0</v>
      </c>
      <c r="T46" s="155">
        <f t="shared" si="14"/>
        <v>0</v>
      </c>
      <c r="U46" s="303">
        <f t="shared" si="15"/>
        <v>0</v>
      </c>
      <c r="V46" s="155">
        <v>0</v>
      </c>
      <c r="W46" s="155">
        <v>0</v>
      </c>
      <c r="X46" s="303">
        <f t="shared" si="16"/>
        <v>0</v>
      </c>
      <c r="Y46" s="155">
        <v>0</v>
      </c>
      <c r="Z46" s="155">
        <v>0</v>
      </c>
      <c r="AA46" s="303">
        <f t="shared" si="17"/>
        <v>0</v>
      </c>
      <c r="AB46" s="155">
        <v>0</v>
      </c>
      <c r="AC46" s="155">
        <v>0</v>
      </c>
      <c r="AD46" s="303">
        <f t="shared" si="18"/>
        <v>0</v>
      </c>
      <c r="AE46" s="155">
        <v>0</v>
      </c>
      <c r="AF46" s="155">
        <v>0</v>
      </c>
      <c r="AG46" s="155">
        <v>0</v>
      </c>
      <c r="AH46" s="31" t="s">
        <v>10</v>
      </c>
      <c r="AI46" s="26"/>
    </row>
    <row r="47" spans="1:35" s="14" customFormat="1" ht="16.5" customHeight="1">
      <c r="A47" s="30"/>
      <c r="B47" s="11" t="s">
        <v>50</v>
      </c>
      <c r="C47" s="302">
        <f t="shared" si="2"/>
        <v>0</v>
      </c>
      <c r="D47" s="303">
        <f t="shared" si="3"/>
        <v>0</v>
      </c>
      <c r="E47" s="303">
        <f t="shared" si="4"/>
        <v>0</v>
      </c>
      <c r="F47" s="303">
        <f t="shared" si="5"/>
        <v>0</v>
      </c>
      <c r="G47" s="155">
        <v>0</v>
      </c>
      <c r="H47" s="155">
        <v>0</v>
      </c>
      <c r="I47" s="303">
        <f t="shared" si="7"/>
        <v>0</v>
      </c>
      <c r="J47" s="155">
        <f t="shared" si="8"/>
        <v>0</v>
      </c>
      <c r="K47" s="155">
        <f t="shared" si="9"/>
        <v>0</v>
      </c>
      <c r="L47" s="303">
        <f t="shared" si="10"/>
        <v>0</v>
      </c>
      <c r="M47" s="155">
        <v>0</v>
      </c>
      <c r="N47" s="155">
        <v>0</v>
      </c>
      <c r="O47" s="303">
        <f t="shared" si="11"/>
        <v>0</v>
      </c>
      <c r="P47" s="155">
        <v>0</v>
      </c>
      <c r="Q47" s="155">
        <v>0</v>
      </c>
      <c r="R47" s="303">
        <f t="shared" si="12"/>
        <v>0</v>
      </c>
      <c r="S47" s="155">
        <f t="shared" si="13"/>
        <v>0</v>
      </c>
      <c r="T47" s="155">
        <f t="shared" si="14"/>
        <v>0</v>
      </c>
      <c r="U47" s="303">
        <f t="shared" si="15"/>
        <v>0</v>
      </c>
      <c r="V47" s="155">
        <v>0</v>
      </c>
      <c r="W47" s="155">
        <v>0</v>
      </c>
      <c r="X47" s="303">
        <f t="shared" si="16"/>
        <v>0</v>
      </c>
      <c r="Y47" s="155">
        <v>0</v>
      </c>
      <c r="Z47" s="155">
        <v>0</v>
      </c>
      <c r="AA47" s="303">
        <f t="shared" si="17"/>
        <v>0</v>
      </c>
      <c r="AB47" s="155">
        <v>0</v>
      </c>
      <c r="AC47" s="155">
        <v>0</v>
      </c>
      <c r="AD47" s="303">
        <f t="shared" si="18"/>
        <v>0</v>
      </c>
      <c r="AE47" s="155">
        <v>0</v>
      </c>
      <c r="AF47" s="155">
        <v>0</v>
      </c>
      <c r="AG47" s="155">
        <v>0</v>
      </c>
      <c r="AH47" s="31" t="s">
        <v>50</v>
      </c>
      <c r="AI47" s="26"/>
    </row>
    <row r="48" spans="1:37" s="260" customFormat="1" ht="16.5" customHeight="1">
      <c r="A48" s="326" t="s">
        <v>152</v>
      </c>
      <c r="B48" s="370"/>
      <c r="C48" s="299">
        <f t="shared" si="2"/>
        <v>248</v>
      </c>
      <c r="D48" s="300">
        <f t="shared" si="3"/>
        <v>122</v>
      </c>
      <c r="E48" s="300">
        <f t="shared" si="4"/>
        <v>126</v>
      </c>
      <c r="F48" s="300">
        <f t="shared" si="5"/>
        <v>0</v>
      </c>
      <c r="G48" s="300">
        <f aca="true" t="shared" si="24" ref="G48:AG48">SUM(G49:G52)</f>
        <v>0</v>
      </c>
      <c r="H48" s="300">
        <f t="shared" si="24"/>
        <v>0</v>
      </c>
      <c r="I48" s="300">
        <f t="shared" si="7"/>
        <v>115</v>
      </c>
      <c r="J48" s="300">
        <f t="shared" si="8"/>
        <v>61</v>
      </c>
      <c r="K48" s="300">
        <f t="shared" si="9"/>
        <v>54</v>
      </c>
      <c r="L48" s="300">
        <f t="shared" si="10"/>
        <v>0</v>
      </c>
      <c r="M48" s="300">
        <f t="shared" si="24"/>
        <v>0</v>
      </c>
      <c r="N48" s="300">
        <f t="shared" si="24"/>
        <v>0</v>
      </c>
      <c r="O48" s="300">
        <f t="shared" si="11"/>
        <v>115</v>
      </c>
      <c r="P48" s="300">
        <f t="shared" si="24"/>
        <v>61</v>
      </c>
      <c r="Q48" s="300">
        <f t="shared" si="24"/>
        <v>54</v>
      </c>
      <c r="R48" s="300">
        <f t="shared" si="12"/>
        <v>133</v>
      </c>
      <c r="S48" s="300">
        <f t="shared" si="13"/>
        <v>61</v>
      </c>
      <c r="T48" s="300">
        <f t="shared" si="14"/>
        <v>72</v>
      </c>
      <c r="U48" s="300">
        <f t="shared" si="15"/>
        <v>0</v>
      </c>
      <c r="V48" s="300">
        <f t="shared" si="24"/>
        <v>0</v>
      </c>
      <c r="W48" s="300">
        <f t="shared" si="24"/>
        <v>0</v>
      </c>
      <c r="X48" s="300">
        <f t="shared" si="16"/>
        <v>125</v>
      </c>
      <c r="Y48" s="300">
        <f t="shared" si="24"/>
        <v>57</v>
      </c>
      <c r="Z48" s="300">
        <f t="shared" si="24"/>
        <v>68</v>
      </c>
      <c r="AA48" s="300">
        <f t="shared" si="17"/>
        <v>8</v>
      </c>
      <c r="AB48" s="300">
        <f t="shared" si="24"/>
        <v>4</v>
      </c>
      <c r="AC48" s="300">
        <f t="shared" si="24"/>
        <v>4</v>
      </c>
      <c r="AD48" s="300">
        <f t="shared" si="18"/>
        <v>134</v>
      </c>
      <c r="AE48" s="300">
        <f t="shared" si="24"/>
        <v>73</v>
      </c>
      <c r="AF48" s="300">
        <f t="shared" si="24"/>
        <v>61</v>
      </c>
      <c r="AG48" s="300">
        <f t="shared" si="24"/>
        <v>355</v>
      </c>
      <c r="AH48" s="324" t="s">
        <v>152</v>
      </c>
      <c r="AI48" s="393"/>
      <c r="AK48" s="259"/>
    </row>
    <row r="49" spans="1:35" s="14" customFormat="1" ht="16.5" customHeight="1">
      <c r="A49" s="30"/>
      <c r="B49" s="11" t="s">
        <v>51</v>
      </c>
      <c r="C49" s="302">
        <f t="shared" si="2"/>
        <v>0</v>
      </c>
      <c r="D49" s="303">
        <f t="shared" si="3"/>
        <v>0</v>
      </c>
      <c r="E49" s="303">
        <f t="shared" si="4"/>
        <v>0</v>
      </c>
      <c r="F49" s="303">
        <f t="shared" si="5"/>
        <v>0</v>
      </c>
      <c r="G49" s="155">
        <v>0</v>
      </c>
      <c r="H49" s="155">
        <v>0</v>
      </c>
      <c r="I49" s="303">
        <f t="shared" si="7"/>
        <v>0</v>
      </c>
      <c r="J49" s="155">
        <f t="shared" si="8"/>
        <v>0</v>
      </c>
      <c r="K49" s="155">
        <f t="shared" si="9"/>
        <v>0</v>
      </c>
      <c r="L49" s="303">
        <f t="shared" si="10"/>
        <v>0</v>
      </c>
      <c r="M49" s="155">
        <v>0</v>
      </c>
      <c r="N49" s="155">
        <v>0</v>
      </c>
      <c r="O49" s="303">
        <f t="shared" si="11"/>
        <v>0</v>
      </c>
      <c r="P49" s="155">
        <v>0</v>
      </c>
      <c r="Q49" s="155">
        <v>0</v>
      </c>
      <c r="R49" s="303">
        <f t="shared" si="12"/>
        <v>0</v>
      </c>
      <c r="S49" s="155">
        <f t="shared" si="13"/>
        <v>0</v>
      </c>
      <c r="T49" s="155">
        <f t="shared" si="14"/>
        <v>0</v>
      </c>
      <c r="U49" s="303">
        <f t="shared" si="15"/>
        <v>0</v>
      </c>
      <c r="V49" s="155">
        <v>0</v>
      </c>
      <c r="W49" s="155">
        <v>0</v>
      </c>
      <c r="X49" s="303">
        <f t="shared" si="16"/>
        <v>0</v>
      </c>
      <c r="Y49" s="155">
        <v>0</v>
      </c>
      <c r="Z49" s="155">
        <v>0</v>
      </c>
      <c r="AA49" s="303">
        <f t="shared" si="17"/>
        <v>0</v>
      </c>
      <c r="AB49" s="155">
        <v>0</v>
      </c>
      <c r="AC49" s="155">
        <v>0</v>
      </c>
      <c r="AD49" s="303">
        <f t="shared" si="18"/>
        <v>0</v>
      </c>
      <c r="AE49" s="155">
        <v>0</v>
      </c>
      <c r="AF49" s="155">
        <v>0</v>
      </c>
      <c r="AG49" s="155">
        <v>0</v>
      </c>
      <c r="AH49" s="31" t="s">
        <v>51</v>
      </c>
      <c r="AI49" s="26"/>
    </row>
    <row r="50" spans="1:35" s="14" customFormat="1" ht="16.5" customHeight="1">
      <c r="A50" s="30"/>
      <c r="B50" s="11" t="s">
        <v>52</v>
      </c>
      <c r="C50" s="302">
        <f t="shared" si="2"/>
        <v>107</v>
      </c>
      <c r="D50" s="303">
        <f t="shared" si="3"/>
        <v>58</v>
      </c>
      <c r="E50" s="303">
        <f t="shared" si="4"/>
        <v>49</v>
      </c>
      <c r="F50" s="303">
        <f t="shared" si="5"/>
        <v>0</v>
      </c>
      <c r="G50" s="155">
        <v>0</v>
      </c>
      <c r="H50" s="155">
        <v>0</v>
      </c>
      <c r="I50" s="303">
        <f t="shared" si="7"/>
        <v>49</v>
      </c>
      <c r="J50" s="155">
        <f t="shared" si="8"/>
        <v>28</v>
      </c>
      <c r="K50" s="155">
        <f t="shared" si="9"/>
        <v>21</v>
      </c>
      <c r="L50" s="303">
        <f t="shared" si="10"/>
        <v>0</v>
      </c>
      <c r="M50" s="155">
        <v>0</v>
      </c>
      <c r="N50" s="155">
        <v>0</v>
      </c>
      <c r="O50" s="303">
        <f t="shared" si="11"/>
        <v>49</v>
      </c>
      <c r="P50" s="155">
        <v>28</v>
      </c>
      <c r="Q50" s="155">
        <v>21</v>
      </c>
      <c r="R50" s="303">
        <f t="shared" si="12"/>
        <v>58</v>
      </c>
      <c r="S50" s="155">
        <f t="shared" si="13"/>
        <v>30</v>
      </c>
      <c r="T50" s="155">
        <f t="shared" si="14"/>
        <v>28</v>
      </c>
      <c r="U50" s="303">
        <f t="shared" si="15"/>
        <v>0</v>
      </c>
      <c r="V50" s="155">
        <v>0</v>
      </c>
      <c r="W50" s="155">
        <v>0</v>
      </c>
      <c r="X50" s="303">
        <f t="shared" si="16"/>
        <v>55</v>
      </c>
      <c r="Y50" s="155">
        <v>28</v>
      </c>
      <c r="Z50" s="155">
        <v>27</v>
      </c>
      <c r="AA50" s="303">
        <f t="shared" si="17"/>
        <v>3</v>
      </c>
      <c r="AB50" s="155">
        <v>2</v>
      </c>
      <c r="AC50" s="155">
        <v>1</v>
      </c>
      <c r="AD50" s="303">
        <f t="shared" si="18"/>
        <v>56</v>
      </c>
      <c r="AE50" s="155">
        <v>35</v>
      </c>
      <c r="AF50" s="155">
        <v>21</v>
      </c>
      <c r="AG50" s="155">
        <v>175</v>
      </c>
      <c r="AH50" s="31" t="s">
        <v>52</v>
      </c>
      <c r="AI50" s="26"/>
    </row>
    <row r="51" spans="1:35" s="14" customFormat="1" ht="16.5" customHeight="1">
      <c r="A51" s="30"/>
      <c r="B51" s="11" t="s">
        <v>53</v>
      </c>
      <c r="C51" s="302">
        <f t="shared" si="2"/>
        <v>141</v>
      </c>
      <c r="D51" s="303">
        <f t="shared" si="3"/>
        <v>64</v>
      </c>
      <c r="E51" s="303">
        <f t="shared" si="4"/>
        <v>77</v>
      </c>
      <c r="F51" s="303">
        <f t="shared" si="5"/>
        <v>0</v>
      </c>
      <c r="G51" s="155">
        <v>0</v>
      </c>
      <c r="H51" s="155">
        <v>0</v>
      </c>
      <c r="I51" s="303">
        <f t="shared" si="7"/>
        <v>66</v>
      </c>
      <c r="J51" s="155">
        <f t="shared" si="8"/>
        <v>33</v>
      </c>
      <c r="K51" s="155">
        <f t="shared" si="9"/>
        <v>33</v>
      </c>
      <c r="L51" s="303">
        <f t="shared" si="10"/>
        <v>0</v>
      </c>
      <c r="M51" s="155">
        <v>0</v>
      </c>
      <c r="N51" s="155">
        <v>0</v>
      </c>
      <c r="O51" s="303">
        <f t="shared" si="11"/>
        <v>66</v>
      </c>
      <c r="P51" s="155">
        <v>33</v>
      </c>
      <c r="Q51" s="155">
        <v>33</v>
      </c>
      <c r="R51" s="303">
        <f t="shared" si="12"/>
        <v>75</v>
      </c>
      <c r="S51" s="155">
        <f t="shared" si="13"/>
        <v>31</v>
      </c>
      <c r="T51" s="155">
        <f t="shared" si="14"/>
        <v>44</v>
      </c>
      <c r="U51" s="303">
        <f t="shared" si="15"/>
        <v>0</v>
      </c>
      <c r="V51" s="155">
        <v>0</v>
      </c>
      <c r="W51" s="155">
        <v>0</v>
      </c>
      <c r="X51" s="303">
        <f t="shared" si="16"/>
        <v>70</v>
      </c>
      <c r="Y51" s="155">
        <v>29</v>
      </c>
      <c r="Z51" s="155">
        <v>41</v>
      </c>
      <c r="AA51" s="303">
        <f t="shared" si="17"/>
        <v>5</v>
      </c>
      <c r="AB51" s="155">
        <v>2</v>
      </c>
      <c r="AC51" s="155">
        <v>3</v>
      </c>
      <c r="AD51" s="303">
        <f t="shared" si="18"/>
        <v>78</v>
      </c>
      <c r="AE51" s="155">
        <v>38</v>
      </c>
      <c r="AF51" s="155">
        <v>40</v>
      </c>
      <c r="AG51" s="155">
        <v>180</v>
      </c>
      <c r="AH51" s="31" t="s">
        <v>53</v>
      </c>
      <c r="AI51" s="26"/>
    </row>
    <row r="52" spans="1:35" s="14" customFormat="1" ht="16.5" customHeight="1">
      <c r="A52" s="30"/>
      <c r="B52" s="11" t="s">
        <v>54</v>
      </c>
      <c r="C52" s="302">
        <f t="shared" si="2"/>
        <v>0</v>
      </c>
      <c r="D52" s="303">
        <f t="shared" si="3"/>
        <v>0</v>
      </c>
      <c r="E52" s="303">
        <f t="shared" si="4"/>
        <v>0</v>
      </c>
      <c r="F52" s="303">
        <f t="shared" si="5"/>
        <v>0</v>
      </c>
      <c r="G52" s="155">
        <v>0</v>
      </c>
      <c r="H52" s="155">
        <v>0</v>
      </c>
      <c r="I52" s="303">
        <f t="shared" si="7"/>
        <v>0</v>
      </c>
      <c r="J52" s="155">
        <f t="shared" si="8"/>
        <v>0</v>
      </c>
      <c r="K52" s="155">
        <f t="shared" si="9"/>
        <v>0</v>
      </c>
      <c r="L52" s="303">
        <f t="shared" si="10"/>
        <v>0</v>
      </c>
      <c r="M52" s="155">
        <v>0</v>
      </c>
      <c r="N52" s="155">
        <v>0</v>
      </c>
      <c r="O52" s="303">
        <f t="shared" si="11"/>
        <v>0</v>
      </c>
      <c r="P52" s="155">
        <v>0</v>
      </c>
      <c r="Q52" s="155">
        <v>0</v>
      </c>
      <c r="R52" s="303">
        <f t="shared" si="12"/>
        <v>0</v>
      </c>
      <c r="S52" s="155">
        <f t="shared" si="13"/>
        <v>0</v>
      </c>
      <c r="T52" s="155">
        <f t="shared" si="14"/>
        <v>0</v>
      </c>
      <c r="U52" s="303">
        <f t="shared" si="15"/>
        <v>0</v>
      </c>
      <c r="V52" s="155">
        <v>0</v>
      </c>
      <c r="W52" s="155">
        <v>0</v>
      </c>
      <c r="X52" s="303">
        <f t="shared" si="16"/>
        <v>0</v>
      </c>
      <c r="Y52" s="155">
        <v>0</v>
      </c>
      <c r="Z52" s="155">
        <v>0</v>
      </c>
      <c r="AA52" s="303">
        <f t="shared" si="17"/>
        <v>0</v>
      </c>
      <c r="AB52" s="155">
        <v>0</v>
      </c>
      <c r="AC52" s="155">
        <v>0</v>
      </c>
      <c r="AD52" s="303">
        <f t="shared" si="18"/>
        <v>0</v>
      </c>
      <c r="AE52" s="155">
        <v>0</v>
      </c>
      <c r="AF52" s="155">
        <v>0</v>
      </c>
      <c r="AG52" s="155">
        <v>0</v>
      </c>
      <c r="AH52" s="31" t="s">
        <v>54</v>
      </c>
      <c r="AI52" s="26"/>
    </row>
    <row r="53" spans="1:37" s="304" customFormat="1" ht="16.5" customHeight="1">
      <c r="A53" s="326" t="s">
        <v>153</v>
      </c>
      <c r="B53" s="370"/>
      <c r="C53" s="299">
        <f t="shared" si="2"/>
        <v>351</v>
      </c>
      <c r="D53" s="300">
        <f t="shared" si="3"/>
        <v>173</v>
      </c>
      <c r="E53" s="300">
        <f t="shared" si="4"/>
        <v>178</v>
      </c>
      <c r="F53" s="300">
        <f t="shared" si="5"/>
        <v>111</v>
      </c>
      <c r="G53" s="300">
        <f aca="true" t="shared" si="25" ref="G53:AG53">SUM(G54:G55)</f>
        <v>53</v>
      </c>
      <c r="H53" s="300">
        <f t="shared" si="25"/>
        <v>58</v>
      </c>
      <c r="I53" s="300">
        <f t="shared" si="7"/>
        <v>126</v>
      </c>
      <c r="J53" s="300">
        <f t="shared" si="8"/>
        <v>65</v>
      </c>
      <c r="K53" s="300">
        <f t="shared" si="9"/>
        <v>61</v>
      </c>
      <c r="L53" s="300">
        <f t="shared" si="10"/>
        <v>77</v>
      </c>
      <c r="M53" s="300">
        <f t="shared" si="25"/>
        <v>39</v>
      </c>
      <c r="N53" s="300">
        <f t="shared" si="25"/>
        <v>38</v>
      </c>
      <c r="O53" s="300">
        <f t="shared" si="11"/>
        <v>49</v>
      </c>
      <c r="P53" s="300">
        <f t="shared" si="25"/>
        <v>26</v>
      </c>
      <c r="Q53" s="300">
        <f t="shared" si="25"/>
        <v>23</v>
      </c>
      <c r="R53" s="300">
        <f t="shared" si="12"/>
        <v>114</v>
      </c>
      <c r="S53" s="300">
        <f t="shared" si="13"/>
        <v>55</v>
      </c>
      <c r="T53" s="300">
        <f t="shared" si="14"/>
        <v>59</v>
      </c>
      <c r="U53" s="300">
        <f t="shared" si="15"/>
        <v>56</v>
      </c>
      <c r="V53" s="300">
        <f t="shared" si="25"/>
        <v>25</v>
      </c>
      <c r="W53" s="300">
        <f t="shared" si="25"/>
        <v>31</v>
      </c>
      <c r="X53" s="300">
        <f t="shared" si="16"/>
        <v>8</v>
      </c>
      <c r="Y53" s="300">
        <f t="shared" si="25"/>
        <v>2</v>
      </c>
      <c r="Z53" s="300">
        <f t="shared" si="25"/>
        <v>6</v>
      </c>
      <c r="AA53" s="300">
        <f t="shared" si="17"/>
        <v>50</v>
      </c>
      <c r="AB53" s="300">
        <f t="shared" si="25"/>
        <v>28</v>
      </c>
      <c r="AC53" s="300">
        <f t="shared" si="25"/>
        <v>22</v>
      </c>
      <c r="AD53" s="300">
        <f t="shared" si="18"/>
        <v>113</v>
      </c>
      <c r="AE53" s="300">
        <f t="shared" si="25"/>
        <v>55</v>
      </c>
      <c r="AF53" s="300">
        <f t="shared" si="25"/>
        <v>58</v>
      </c>
      <c r="AG53" s="300">
        <f t="shared" si="25"/>
        <v>505</v>
      </c>
      <c r="AH53" s="324" t="s">
        <v>153</v>
      </c>
      <c r="AI53" s="393"/>
      <c r="AK53" s="259"/>
    </row>
    <row r="54" spans="1:35" s="14" customFormat="1" ht="16.5" customHeight="1">
      <c r="A54" s="30"/>
      <c r="B54" s="11" t="s">
        <v>55</v>
      </c>
      <c r="C54" s="302">
        <f t="shared" si="2"/>
        <v>121</v>
      </c>
      <c r="D54" s="303">
        <f t="shared" si="3"/>
        <v>62</v>
      </c>
      <c r="E54" s="303">
        <f t="shared" si="4"/>
        <v>59</v>
      </c>
      <c r="F54" s="303">
        <f t="shared" si="5"/>
        <v>30</v>
      </c>
      <c r="G54" s="155">
        <v>11</v>
      </c>
      <c r="H54" s="155">
        <v>19</v>
      </c>
      <c r="I54" s="303">
        <f t="shared" si="7"/>
        <v>43</v>
      </c>
      <c r="J54" s="155">
        <f t="shared" si="8"/>
        <v>24</v>
      </c>
      <c r="K54" s="155">
        <f t="shared" si="9"/>
        <v>19</v>
      </c>
      <c r="L54" s="303">
        <f t="shared" si="10"/>
        <v>0</v>
      </c>
      <c r="M54" s="155">
        <v>0</v>
      </c>
      <c r="N54" s="155">
        <v>0</v>
      </c>
      <c r="O54" s="303">
        <f t="shared" si="11"/>
        <v>43</v>
      </c>
      <c r="P54" s="155">
        <v>24</v>
      </c>
      <c r="Q54" s="155">
        <v>19</v>
      </c>
      <c r="R54" s="303">
        <f t="shared" si="12"/>
        <v>48</v>
      </c>
      <c r="S54" s="155">
        <f t="shared" si="13"/>
        <v>27</v>
      </c>
      <c r="T54" s="155">
        <f t="shared" si="14"/>
        <v>21</v>
      </c>
      <c r="U54" s="303">
        <f t="shared" si="15"/>
        <v>0</v>
      </c>
      <c r="V54" s="155">
        <v>0</v>
      </c>
      <c r="W54" s="155">
        <v>0</v>
      </c>
      <c r="X54" s="303">
        <f t="shared" si="16"/>
        <v>0</v>
      </c>
      <c r="Y54" s="155">
        <v>0</v>
      </c>
      <c r="Z54" s="155">
        <v>0</v>
      </c>
      <c r="AA54" s="303">
        <f t="shared" si="17"/>
        <v>48</v>
      </c>
      <c r="AB54" s="155">
        <v>27</v>
      </c>
      <c r="AC54" s="155">
        <v>21</v>
      </c>
      <c r="AD54" s="303">
        <f t="shared" si="18"/>
        <v>38</v>
      </c>
      <c r="AE54" s="155">
        <v>16</v>
      </c>
      <c r="AF54" s="155">
        <v>22</v>
      </c>
      <c r="AG54" s="155">
        <v>180</v>
      </c>
      <c r="AH54" s="31" t="s">
        <v>55</v>
      </c>
      <c r="AI54" s="26"/>
    </row>
    <row r="55" spans="1:35" s="1" customFormat="1" ht="16.5" customHeight="1">
      <c r="A55" s="30"/>
      <c r="B55" s="11" t="s">
        <v>63</v>
      </c>
      <c r="C55" s="302">
        <f t="shared" si="2"/>
        <v>230</v>
      </c>
      <c r="D55" s="303">
        <f t="shared" si="3"/>
        <v>111</v>
      </c>
      <c r="E55" s="303">
        <f t="shared" si="4"/>
        <v>119</v>
      </c>
      <c r="F55" s="303">
        <f t="shared" si="5"/>
        <v>81</v>
      </c>
      <c r="G55" s="155">
        <v>42</v>
      </c>
      <c r="H55" s="155">
        <v>39</v>
      </c>
      <c r="I55" s="303">
        <f t="shared" si="7"/>
        <v>83</v>
      </c>
      <c r="J55" s="155">
        <f t="shared" si="8"/>
        <v>41</v>
      </c>
      <c r="K55" s="155">
        <f t="shared" si="9"/>
        <v>42</v>
      </c>
      <c r="L55" s="303">
        <f t="shared" si="10"/>
        <v>77</v>
      </c>
      <c r="M55" s="155">
        <v>39</v>
      </c>
      <c r="N55" s="155">
        <v>38</v>
      </c>
      <c r="O55" s="303">
        <f t="shared" si="11"/>
        <v>6</v>
      </c>
      <c r="P55" s="155">
        <v>2</v>
      </c>
      <c r="Q55" s="155">
        <v>4</v>
      </c>
      <c r="R55" s="303">
        <f t="shared" si="12"/>
        <v>66</v>
      </c>
      <c r="S55" s="155">
        <f t="shared" si="13"/>
        <v>28</v>
      </c>
      <c r="T55" s="155">
        <f t="shared" si="14"/>
        <v>38</v>
      </c>
      <c r="U55" s="303">
        <f t="shared" si="15"/>
        <v>56</v>
      </c>
      <c r="V55" s="155">
        <v>25</v>
      </c>
      <c r="W55" s="155">
        <v>31</v>
      </c>
      <c r="X55" s="303">
        <f t="shared" si="16"/>
        <v>8</v>
      </c>
      <c r="Y55" s="155">
        <v>2</v>
      </c>
      <c r="Z55" s="155">
        <v>6</v>
      </c>
      <c r="AA55" s="303">
        <f t="shared" si="17"/>
        <v>2</v>
      </c>
      <c r="AB55" s="155">
        <v>1</v>
      </c>
      <c r="AC55" s="155">
        <v>1</v>
      </c>
      <c r="AD55" s="303">
        <f t="shared" si="18"/>
        <v>75</v>
      </c>
      <c r="AE55" s="155">
        <v>39</v>
      </c>
      <c r="AF55" s="155">
        <v>36</v>
      </c>
      <c r="AG55" s="155">
        <v>325</v>
      </c>
      <c r="AH55" s="31" t="s">
        <v>63</v>
      </c>
      <c r="AI55" s="26"/>
    </row>
    <row r="56" spans="1:37" s="260" customFormat="1" ht="16.5" customHeight="1">
      <c r="A56" s="326" t="s">
        <v>154</v>
      </c>
      <c r="B56" s="328"/>
      <c r="C56" s="299">
        <f t="shared" si="2"/>
        <v>600</v>
      </c>
      <c r="D56" s="300">
        <f t="shared" si="3"/>
        <v>302</v>
      </c>
      <c r="E56" s="300">
        <f t="shared" si="4"/>
        <v>298</v>
      </c>
      <c r="F56" s="300">
        <f t="shared" si="5"/>
        <v>186</v>
      </c>
      <c r="G56" s="300">
        <f aca="true" t="shared" si="26" ref="G56:AG56">SUM(G57:G58)</f>
        <v>97</v>
      </c>
      <c r="H56" s="300">
        <f t="shared" si="26"/>
        <v>89</v>
      </c>
      <c r="I56" s="300">
        <f t="shared" si="7"/>
        <v>196</v>
      </c>
      <c r="J56" s="300">
        <f t="shared" si="8"/>
        <v>94</v>
      </c>
      <c r="K56" s="300">
        <f t="shared" si="9"/>
        <v>102</v>
      </c>
      <c r="L56" s="300">
        <f t="shared" si="10"/>
        <v>166</v>
      </c>
      <c r="M56" s="300">
        <f t="shared" si="26"/>
        <v>81</v>
      </c>
      <c r="N56" s="300">
        <f t="shared" si="26"/>
        <v>85</v>
      </c>
      <c r="O56" s="300">
        <f t="shared" si="11"/>
        <v>30</v>
      </c>
      <c r="P56" s="300">
        <f t="shared" si="26"/>
        <v>13</v>
      </c>
      <c r="Q56" s="300">
        <f t="shared" si="26"/>
        <v>17</v>
      </c>
      <c r="R56" s="300">
        <f t="shared" si="12"/>
        <v>218</v>
      </c>
      <c r="S56" s="300">
        <f t="shared" si="13"/>
        <v>111</v>
      </c>
      <c r="T56" s="300">
        <f t="shared" si="14"/>
        <v>107</v>
      </c>
      <c r="U56" s="300">
        <f t="shared" si="15"/>
        <v>183</v>
      </c>
      <c r="V56" s="300">
        <f t="shared" si="26"/>
        <v>94</v>
      </c>
      <c r="W56" s="300">
        <f t="shared" si="26"/>
        <v>89</v>
      </c>
      <c r="X56" s="300">
        <f t="shared" si="16"/>
        <v>27</v>
      </c>
      <c r="Y56" s="300">
        <f t="shared" si="26"/>
        <v>14</v>
      </c>
      <c r="Z56" s="300">
        <f t="shared" si="26"/>
        <v>13</v>
      </c>
      <c r="AA56" s="300">
        <f t="shared" si="17"/>
        <v>8</v>
      </c>
      <c r="AB56" s="300">
        <f t="shared" si="26"/>
        <v>3</v>
      </c>
      <c r="AC56" s="300">
        <f t="shared" si="26"/>
        <v>5</v>
      </c>
      <c r="AD56" s="300">
        <f t="shared" si="18"/>
        <v>224</v>
      </c>
      <c r="AE56" s="300">
        <f t="shared" si="26"/>
        <v>118</v>
      </c>
      <c r="AF56" s="300">
        <f t="shared" si="26"/>
        <v>106</v>
      </c>
      <c r="AG56" s="300">
        <f t="shared" si="26"/>
        <v>1090</v>
      </c>
      <c r="AH56" s="324" t="s">
        <v>154</v>
      </c>
      <c r="AI56" s="325"/>
      <c r="AK56" s="259"/>
    </row>
    <row r="57" spans="1:35" s="14" customFormat="1" ht="16.5" customHeight="1">
      <c r="A57" s="32"/>
      <c r="B57" s="11" t="s">
        <v>56</v>
      </c>
      <c r="C57" s="302">
        <f t="shared" si="2"/>
        <v>159</v>
      </c>
      <c r="D57" s="303">
        <f t="shared" si="3"/>
        <v>75</v>
      </c>
      <c r="E57" s="303">
        <f t="shared" si="4"/>
        <v>84</v>
      </c>
      <c r="F57" s="303">
        <f t="shared" si="5"/>
        <v>49</v>
      </c>
      <c r="G57" s="155">
        <v>27</v>
      </c>
      <c r="H57" s="155">
        <v>22</v>
      </c>
      <c r="I57" s="303">
        <f t="shared" si="7"/>
        <v>50</v>
      </c>
      <c r="J57" s="155">
        <f t="shared" si="8"/>
        <v>24</v>
      </c>
      <c r="K57" s="155">
        <f t="shared" si="9"/>
        <v>26</v>
      </c>
      <c r="L57" s="303">
        <f t="shared" si="10"/>
        <v>43</v>
      </c>
      <c r="M57" s="155">
        <v>22</v>
      </c>
      <c r="N57" s="155">
        <v>21</v>
      </c>
      <c r="O57" s="303">
        <f t="shared" si="11"/>
        <v>7</v>
      </c>
      <c r="P57" s="155">
        <v>2</v>
      </c>
      <c r="Q57" s="155">
        <v>5</v>
      </c>
      <c r="R57" s="303">
        <f t="shared" si="12"/>
        <v>60</v>
      </c>
      <c r="S57" s="155">
        <f t="shared" si="13"/>
        <v>24</v>
      </c>
      <c r="T57" s="155">
        <f t="shared" si="14"/>
        <v>36</v>
      </c>
      <c r="U57" s="303">
        <f t="shared" si="15"/>
        <v>53</v>
      </c>
      <c r="V57" s="155">
        <v>22</v>
      </c>
      <c r="W57" s="155">
        <v>31</v>
      </c>
      <c r="X57" s="303">
        <f t="shared" si="16"/>
        <v>4</v>
      </c>
      <c r="Y57" s="155">
        <v>2</v>
      </c>
      <c r="Z57" s="155">
        <v>2</v>
      </c>
      <c r="AA57" s="303">
        <f t="shared" si="17"/>
        <v>3</v>
      </c>
      <c r="AB57" s="155">
        <v>0</v>
      </c>
      <c r="AC57" s="155">
        <v>3</v>
      </c>
      <c r="AD57" s="303">
        <f t="shared" si="18"/>
        <v>53</v>
      </c>
      <c r="AE57" s="155">
        <v>22</v>
      </c>
      <c r="AF57" s="155">
        <v>31</v>
      </c>
      <c r="AG57" s="155">
        <v>530</v>
      </c>
      <c r="AH57" s="31" t="s">
        <v>56</v>
      </c>
      <c r="AI57" s="26"/>
    </row>
    <row r="58" spans="1:35" s="14" customFormat="1" ht="16.5" customHeight="1">
      <c r="A58" s="32"/>
      <c r="B58" s="11" t="s">
        <v>139</v>
      </c>
      <c r="C58" s="302">
        <f t="shared" si="2"/>
        <v>441</v>
      </c>
      <c r="D58" s="303">
        <f t="shared" si="3"/>
        <v>227</v>
      </c>
      <c r="E58" s="303">
        <f t="shared" si="4"/>
        <v>214</v>
      </c>
      <c r="F58" s="303">
        <f t="shared" si="5"/>
        <v>137</v>
      </c>
      <c r="G58" s="155">
        <v>70</v>
      </c>
      <c r="H58" s="155">
        <v>67</v>
      </c>
      <c r="I58" s="303">
        <f t="shared" si="7"/>
        <v>146</v>
      </c>
      <c r="J58" s="155">
        <f t="shared" si="8"/>
        <v>70</v>
      </c>
      <c r="K58" s="155">
        <f t="shared" si="9"/>
        <v>76</v>
      </c>
      <c r="L58" s="303">
        <f t="shared" si="10"/>
        <v>123</v>
      </c>
      <c r="M58" s="155">
        <v>59</v>
      </c>
      <c r="N58" s="155">
        <v>64</v>
      </c>
      <c r="O58" s="303">
        <f t="shared" si="11"/>
        <v>23</v>
      </c>
      <c r="P58" s="155">
        <v>11</v>
      </c>
      <c r="Q58" s="155">
        <v>12</v>
      </c>
      <c r="R58" s="303">
        <f t="shared" si="12"/>
        <v>158</v>
      </c>
      <c r="S58" s="155">
        <f t="shared" si="13"/>
        <v>87</v>
      </c>
      <c r="T58" s="155">
        <f t="shared" si="14"/>
        <v>71</v>
      </c>
      <c r="U58" s="303">
        <f t="shared" si="15"/>
        <v>130</v>
      </c>
      <c r="V58" s="155">
        <v>72</v>
      </c>
      <c r="W58" s="155">
        <v>58</v>
      </c>
      <c r="X58" s="303">
        <f t="shared" si="16"/>
        <v>23</v>
      </c>
      <c r="Y58" s="155">
        <v>12</v>
      </c>
      <c r="Z58" s="155">
        <v>11</v>
      </c>
      <c r="AA58" s="303">
        <f t="shared" si="17"/>
        <v>5</v>
      </c>
      <c r="AB58" s="155">
        <v>3</v>
      </c>
      <c r="AC58" s="155">
        <v>2</v>
      </c>
      <c r="AD58" s="303">
        <f t="shared" si="18"/>
        <v>171</v>
      </c>
      <c r="AE58" s="155">
        <v>96</v>
      </c>
      <c r="AF58" s="155">
        <v>75</v>
      </c>
      <c r="AG58" s="155">
        <v>560</v>
      </c>
      <c r="AH58" s="31" t="s">
        <v>139</v>
      </c>
      <c r="AI58" s="26"/>
    </row>
    <row r="59" spans="1:37" s="260" customFormat="1" ht="16.5" customHeight="1">
      <c r="A59" s="326" t="s">
        <v>155</v>
      </c>
      <c r="B59" s="370"/>
      <c r="C59" s="299">
        <f t="shared" si="2"/>
        <v>0</v>
      </c>
      <c r="D59" s="300">
        <f t="shared" si="3"/>
        <v>0</v>
      </c>
      <c r="E59" s="300">
        <f t="shared" si="4"/>
        <v>0</v>
      </c>
      <c r="F59" s="300">
        <f t="shared" si="5"/>
        <v>0</v>
      </c>
      <c r="G59" s="300">
        <f aca="true" t="shared" si="27" ref="G59:AG59">G60</f>
        <v>0</v>
      </c>
      <c r="H59" s="300">
        <f t="shared" si="27"/>
        <v>0</v>
      </c>
      <c r="I59" s="300">
        <f t="shared" si="7"/>
        <v>0</v>
      </c>
      <c r="J59" s="300">
        <f t="shared" si="8"/>
        <v>0</v>
      </c>
      <c r="K59" s="300">
        <f t="shared" si="9"/>
        <v>0</v>
      </c>
      <c r="L59" s="300">
        <f t="shared" si="10"/>
        <v>0</v>
      </c>
      <c r="M59" s="300">
        <f t="shared" si="27"/>
        <v>0</v>
      </c>
      <c r="N59" s="300">
        <f t="shared" si="27"/>
        <v>0</v>
      </c>
      <c r="O59" s="300">
        <f t="shared" si="11"/>
        <v>0</v>
      </c>
      <c r="P59" s="300">
        <f t="shared" si="27"/>
        <v>0</v>
      </c>
      <c r="Q59" s="300">
        <f t="shared" si="27"/>
        <v>0</v>
      </c>
      <c r="R59" s="300">
        <f t="shared" si="12"/>
        <v>0</v>
      </c>
      <c r="S59" s="300">
        <f t="shared" si="13"/>
        <v>0</v>
      </c>
      <c r="T59" s="300">
        <f t="shared" si="14"/>
        <v>0</v>
      </c>
      <c r="U59" s="300">
        <f t="shared" si="15"/>
        <v>0</v>
      </c>
      <c r="V59" s="300">
        <f t="shared" si="27"/>
        <v>0</v>
      </c>
      <c r="W59" s="300">
        <f t="shared" si="27"/>
        <v>0</v>
      </c>
      <c r="X59" s="300">
        <f t="shared" si="16"/>
        <v>0</v>
      </c>
      <c r="Y59" s="300">
        <f t="shared" si="27"/>
        <v>0</v>
      </c>
      <c r="Z59" s="300">
        <f t="shared" si="27"/>
        <v>0</v>
      </c>
      <c r="AA59" s="300">
        <f t="shared" si="17"/>
        <v>0</v>
      </c>
      <c r="AB59" s="300">
        <f t="shared" si="27"/>
        <v>0</v>
      </c>
      <c r="AC59" s="300">
        <f t="shared" si="27"/>
        <v>0</v>
      </c>
      <c r="AD59" s="300">
        <f t="shared" si="18"/>
        <v>0</v>
      </c>
      <c r="AE59" s="300">
        <f t="shared" si="27"/>
        <v>0</v>
      </c>
      <c r="AF59" s="300">
        <f t="shared" si="27"/>
        <v>0</v>
      </c>
      <c r="AG59" s="300">
        <f t="shared" si="27"/>
        <v>0</v>
      </c>
      <c r="AH59" s="324" t="s">
        <v>155</v>
      </c>
      <c r="AI59" s="393"/>
      <c r="AK59" s="259"/>
    </row>
    <row r="60" spans="1:35" s="14" customFormat="1" ht="16.5" customHeight="1">
      <c r="A60" s="32"/>
      <c r="B60" s="11" t="s">
        <v>57</v>
      </c>
      <c r="C60" s="302">
        <f t="shared" si="2"/>
        <v>0</v>
      </c>
      <c r="D60" s="303">
        <f t="shared" si="3"/>
        <v>0</v>
      </c>
      <c r="E60" s="303">
        <f t="shared" si="4"/>
        <v>0</v>
      </c>
      <c r="F60" s="303">
        <f t="shared" si="5"/>
        <v>0</v>
      </c>
      <c r="G60" s="155">
        <v>0</v>
      </c>
      <c r="H60" s="155">
        <v>0</v>
      </c>
      <c r="I60" s="303">
        <f t="shared" si="7"/>
        <v>0</v>
      </c>
      <c r="J60" s="155">
        <f t="shared" si="8"/>
        <v>0</v>
      </c>
      <c r="K60" s="155">
        <f t="shared" si="9"/>
        <v>0</v>
      </c>
      <c r="L60" s="303">
        <f t="shared" si="10"/>
        <v>0</v>
      </c>
      <c r="M60" s="155">
        <v>0</v>
      </c>
      <c r="N60" s="155">
        <v>0</v>
      </c>
      <c r="O60" s="303">
        <f t="shared" si="11"/>
        <v>0</v>
      </c>
      <c r="P60" s="155">
        <v>0</v>
      </c>
      <c r="Q60" s="155">
        <v>0</v>
      </c>
      <c r="R60" s="303">
        <f t="shared" si="12"/>
        <v>0</v>
      </c>
      <c r="S60" s="155">
        <f t="shared" si="13"/>
        <v>0</v>
      </c>
      <c r="T60" s="155">
        <f t="shared" si="14"/>
        <v>0</v>
      </c>
      <c r="U60" s="303">
        <f t="shared" si="15"/>
        <v>0</v>
      </c>
      <c r="V60" s="155">
        <v>0</v>
      </c>
      <c r="W60" s="155">
        <v>0</v>
      </c>
      <c r="X60" s="303">
        <f t="shared" si="16"/>
        <v>0</v>
      </c>
      <c r="Y60" s="155">
        <v>0</v>
      </c>
      <c r="Z60" s="155">
        <v>0</v>
      </c>
      <c r="AA60" s="303">
        <f t="shared" si="17"/>
        <v>0</v>
      </c>
      <c r="AB60" s="155">
        <v>0</v>
      </c>
      <c r="AC60" s="155">
        <v>0</v>
      </c>
      <c r="AD60" s="303">
        <f t="shared" si="18"/>
        <v>0</v>
      </c>
      <c r="AE60" s="155">
        <v>0</v>
      </c>
      <c r="AF60" s="155">
        <v>0</v>
      </c>
      <c r="AG60" s="155">
        <v>0</v>
      </c>
      <c r="AH60" s="31" t="s">
        <v>57</v>
      </c>
      <c r="AI60" s="26"/>
    </row>
    <row r="61" spans="1:37" s="304" customFormat="1" ht="16.5" customHeight="1">
      <c r="A61" s="326" t="s">
        <v>156</v>
      </c>
      <c r="B61" s="328"/>
      <c r="C61" s="299">
        <f t="shared" si="2"/>
        <v>0</v>
      </c>
      <c r="D61" s="300">
        <f t="shared" si="3"/>
        <v>0</v>
      </c>
      <c r="E61" s="300">
        <f t="shared" si="4"/>
        <v>0</v>
      </c>
      <c r="F61" s="300">
        <f t="shared" si="5"/>
        <v>0</v>
      </c>
      <c r="G61" s="300">
        <f aca="true" t="shared" si="28" ref="G61:AG61">G62</f>
        <v>0</v>
      </c>
      <c r="H61" s="300">
        <f t="shared" si="28"/>
        <v>0</v>
      </c>
      <c r="I61" s="300">
        <f t="shared" si="7"/>
        <v>0</v>
      </c>
      <c r="J61" s="300">
        <f t="shared" si="8"/>
        <v>0</v>
      </c>
      <c r="K61" s="300">
        <f t="shared" si="9"/>
        <v>0</v>
      </c>
      <c r="L61" s="300">
        <f t="shared" si="10"/>
        <v>0</v>
      </c>
      <c r="M61" s="300">
        <f t="shared" si="28"/>
        <v>0</v>
      </c>
      <c r="N61" s="300">
        <f t="shared" si="28"/>
        <v>0</v>
      </c>
      <c r="O61" s="300">
        <f t="shared" si="11"/>
        <v>0</v>
      </c>
      <c r="P61" s="300">
        <f t="shared" si="28"/>
        <v>0</v>
      </c>
      <c r="Q61" s="300">
        <f t="shared" si="28"/>
        <v>0</v>
      </c>
      <c r="R61" s="300">
        <f t="shared" si="12"/>
        <v>0</v>
      </c>
      <c r="S61" s="300">
        <f t="shared" si="13"/>
        <v>0</v>
      </c>
      <c r="T61" s="300">
        <f t="shared" si="14"/>
        <v>0</v>
      </c>
      <c r="U61" s="300">
        <f t="shared" si="15"/>
        <v>0</v>
      </c>
      <c r="V61" s="300">
        <f t="shared" si="28"/>
        <v>0</v>
      </c>
      <c r="W61" s="300">
        <f t="shared" si="28"/>
        <v>0</v>
      </c>
      <c r="X61" s="300">
        <f t="shared" si="16"/>
        <v>0</v>
      </c>
      <c r="Y61" s="300">
        <f t="shared" si="28"/>
        <v>0</v>
      </c>
      <c r="Z61" s="300">
        <f t="shared" si="28"/>
        <v>0</v>
      </c>
      <c r="AA61" s="300">
        <f t="shared" si="17"/>
        <v>0</v>
      </c>
      <c r="AB61" s="300">
        <f t="shared" si="28"/>
        <v>0</v>
      </c>
      <c r="AC61" s="300">
        <f t="shared" si="28"/>
        <v>0</v>
      </c>
      <c r="AD61" s="300">
        <f t="shared" si="18"/>
        <v>0</v>
      </c>
      <c r="AE61" s="300">
        <f t="shared" si="28"/>
        <v>0</v>
      </c>
      <c r="AF61" s="300">
        <f t="shared" si="28"/>
        <v>0</v>
      </c>
      <c r="AG61" s="300">
        <f t="shared" si="28"/>
        <v>0</v>
      </c>
      <c r="AH61" s="324" t="s">
        <v>156</v>
      </c>
      <c r="AI61" s="325"/>
      <c r="AK61" s="259"/>
    </row>
    <row r="62" spans="1:35" s="1" customFormat="1" ht="16.5" customHeight="1">
      <c r="A62" s="32"/>
      <c r="B62" s="11" t="s">
        <v>141</v>
      </c>
      <c r="C62" s="302">
        <f t="shared" si="2"/>
        <v>0</v>
      </c>
      <c r="D62" s="303">
        <f t="shared" si="3"/>
        <v>0</v>
      </c>
      <c r="E62" s="303">
        <f t="shared" si="4"/>
        <v>0</v>
      </c>
      <c r="F62" s="303">
        <f t="shared" si="5"/>
        <v>0</v>
      </c>
      <c r="G62" s="155">
        <v>0</v>
      </c>
      <c r="H62" s="155">
        <v>0</v>
      </c>
      <c r="I62" s="303">
        <f t="shared" si="7"/>
        <v>0</v>
      </c>
      <c r="J62" s="155">
        <f t="shared" si="8"/>
        <v>0</v>
      </c>
      <c r="K62" s="155">
        <f t="shared" si="9"/>
        <v>0</v>
      </c>
      <c r="L62" s="303">
        <f t="shared" si="10"/>
        <v>0</v>
      </c>
      <c r="M62" s="155">
        <v>0</v>
      </c>
      <c r="N62" s="155">
        <v>0</v>
      </c>
      <c r="O62" s="303">
        <f t="shared" si="11"/>
        <v>0</v>
      </c>
      <c r="P62" s="155">
        <v>0</v>
      </c>
      <c r="Q62" s="155">
        <v>0</v>
      </c>
      <c r="R62" s="303">
        <f t="shared" si="12"/>
        <v>0</v>
      </c>
      <c r="S62" s="155">
        <f t="shared" si="13"/>
        <v>0</v>
      </c>
      <c r="T62" s="155">
        <f t="shared" si="14"/>
        <v>0</v>
      </c>
      <c r="U62" s="303">
        <f t="shared" si="15"/>
        <v>0</v>
      </c>
      <c r="V62" s="155">
        <v>0</v>
      </c>
      <c r="W62" s="155">
        <v>0</v>
      </c>
      <c r="X62" s="303">
        <f t="shared" si="16"/>
        <v>0</v>
      </c>
      <c r="Y62" s="155">
        <v>0</v>
      </c>
      <c r="Z62" s="155">
        <v>0</v>
      </c>
      <c r="AA62" s="303">
        <f t="shared" si="17"/>
        <v>0</v>
      </c>
      <c r="AB62" s="155">
        <v>0</v>
      </c>
      <c r="AC62" s="155">
        <v>0</v>
      </c>
      <c r="AD62" s="303">
        <f t="shared" si="18"/>
        <v>0</v>
      </c>
      <c r="AE62" s="155">
        <v>0</v>
      </c>
      <c r="AF62" s="155">
        <v>0</v>
      </c>
      <c r="AG62" s="155">
        <v>0</v>
      </c>
      <c r="AH62" s="31" t="s">
        <v>141</v>
      </c>
      <c r="AI62" s="26"/>
    </row>
    <row r="63" spans="1:35" s="1" customFormat="1" ht="16.5" customHeight="1">
      <c r="A63" s="3"/>
      <c r="B63" s="13"/>
      <c r="C63" s="3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3"/>
      <c r="AI63" s="3"/>
    </row>
    <row r="64" s="170" customFormat="1" ht="14.25" customHeight="1"/>
    <row r="65" spans="2:40" s="164" customFormat="1" ht="11.25" customHeight="1">
      <c r="B65" s="165" t="s">
        <v>19</v>
      </c>
      <c r="C65" s="305">
        <v>4739</v>
      </c>
      <c r="D65" s="305">
        <v>2407</v>
      </c>
      <c r="E65" s="305">
        <v>2332</v>
      </c>
      <c r="F65" s="305">
        <v>729</v>
      </c>
      <c r="G65" s="166">
        <v>375</v>
      </c>
      <c r="H65" s="166">
        <v>354</v>
      </c>
      <c r="I65" s="305">
        <v>1818</v>
      </c>
      <c r="J65" s="166">
        <v>887</v>
      </c>
      <c r="K65" s="166">
        <v>931</v>
      </c>
      <c r="L65" s="305">
        <v>710</v>
      </c>
      <c r="M65" s="166">
        <v>341</v>
      </c>
      <c r="N65" s="166">
        <v>369</v>
      </c>
      <c r="O65" s="305">
        <v>1108</v>
      </c>
      <c r="P65" s="166">
        <v>546</v>
      </c>
      <c r="Q65" s="166">
        <v>562</v>
      </c>
      <c r="R65" s="305">
        <v>2192</v>
      </c>
      <c r="S65" s="166">
        <v>1145</v>
      </c>
      <c r="T65" s="166">
        <v>1047</v>
      </c>
      <c r="U65" s="305">
        <v>700</v>
      </c>
      <c r="V65" s="166">
        <v>386</v>
      </c>
      <c r="W65" s="166">
        <v>314</v>
      </c>
      <c r="X65" s="166">
        <v>1290</v>
      </c>
      <c r="Y65" s="166">
        <v>657</v>
      </c>
      <c r="Z65" s="166">
        <v>633</v>
      </c>
      <c r="AA65" s="166">
        <v>202</v>
      </c>
      <c r="AB65" s="166">
        <v>102</v>
      </c>
      <c r="AC65" s="166">
        <v>100</v>
      </c>
      <c r="AD65" s="166">
        <v>2336</v>
      </c>
      <c r="AE65" s="166">
        <v>1223</v>
      </c>
      <c r="AF65" s="166">
        <v>1113</v>
      </c>
      <c r="AG65" s="166">
        <v>9960</v>
      </c>
      <c r="AH65" s="167" t="s">
        <v>199</v>
      </c>
      <c r="AI65" s="164" t="s">
        <v>4</v>
      </c>
      <c r="AN65" s="164" t="s">
        <v>4</v>
      </c>
    </row>
    <row r="66" spans="2:33" s="164" customFormat="1" ht="11.25" customHeight="1">
      <c r="B66" s="165"/>
      <c r="C66" s="305"/>
      <c r="D66" s="305"/>
      <c r="E66" s="305"/>
      <c r="F66" s="305"/>
      <c r="G66" s="166"/>
      <c r="H66" s="166"/>
      <c r="I66" s="305"/>
      <c r="J66" s="166"/>
      <c r="K66" s="166"/>
      <c r="L66" s="305"/>
      <c r="M66" s="166"/>
      <c r="N66" s="166"/>
      <c r="O66" s="305"/>
      <c r="P66" s="166"/>
      <c r="Q66" s="166"/>
      <c r="R66" s="305"/>
      <c r="S66" s="166"/>
      <c r="T66" s="166"/>
      <c r="U66" s="30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</row>
    <row r="67" spans="2:7" s="164" customFormat="1" ht="11.25" customHeight="1">
      <c r="B67" s="171"/>
      <c r="C67" s="171"/>
      <c r="D67" s="171"/>
      <c r="E67" s="171"/>
      <c r="F67" s="170"/>
      <c r="G67" s="170"/>
    </row>
    <row r="68" spans="2:5" ht="11.25" customHeight="1">
      <c r="B68" s="169"/>
      <c r="C68" s="169"/>
      <c r="D68" s="169"/>
      <c r="E68" s="169"/>
    </row>
    <row r="69" spans="2:5" ht="11.25" customHeight="1">
      <c r="B69" s="169"/>
      <c r="C69" s="169"/>
      <c r="D69" s="169"/>
      <c r="E69" s="169"/>
    </row>
    <row r="70" spans="2:5" ht="11.25" customHeight="1">
      <c r="B70" s="169"/>
      <c r="C70" s="169"/>
      <c r="D70" s="169"/>
      <c r="E70" s="169"/>
    </row>
    <row r="71" spans="2:5" ht="11.25" customHeight="1">
      <c r="B71" s="169"/>
      <c r="C71" s="169"/>
      <c r="D71" s="169"/>
      <c r="E71" s="169"/>
    </row>
    <row r="72" spans="2:5" ht="11.25" customHeight="1">
      <c r="B72" s="169"/>
      <c r="C72" s="169"/>
      <c r="D72" s="169"/>
      <c r="E72" s="169"/>
    </row>
    <row r="73" spans="2:5" ht="11.25" customHeight="1">
      <c r="B73" s="169"/>
      <c r="C73" s="169"/>
      <c r="D73" s="169"/>
      <c r="E73" s="169"/>
    </row>
    <row r="74" spans="2:5" ht="11.25" customHeight="1">
      <c r="B74" s="169"/>
      <c r="C74" s="169"/>
      <c r="D74" s="169"/>
      <c r="E74" s="169"/>
    </row>
    <row r="75" spans="2:5" ht="11.25" customHeight="1">
      <c r="B75" s="169"/>
      <c r="C75" s="169"/>
      <c r="D75" s="169"/>
      <c r="E75" s="169"/>
    </row>
    <row r="76" spans="2:5" ht="11.25" customHeight="1">
      <c r="B76" s="169"/>
      <c r="C76" s="169"/>
      <c r="D76" s="169"/>
      <c r="E76" s="169"/>
    </row>
    <row r="77" spans="2:5" ht="11.25" customHeight="1">
      <c r="B77" s="169"/>
      <c r="C77" s="169"/>
      <c r="D77" s="169"/>
      <c r="E77" s="169"/>
    </row>
    <row r="78" spans="2:5" ht="11.25" customHeight="1">
      <c r="B78" s="169"/>
      <c r="C78" s="169"/>
      <c r="D78" s="169"/>
      <c r="E78" s="169"/>
    </row>
    <row r="79" spans="2:5" ht="11.25" customHeight="1">
      <c r="B79" s="169"/>
      <c r="C79" s="169"/>
      <c r="D79" s="169"/>
      <c r="E79" s="169"/>
    </row>
    <row r="80" spans="2:5" ht="11.25" customHeight="1">
      <c r="B80" s="169"/>
      <c r="C80" s="169"/>
      <c r="D80" s="169"/>
      <c r="E80" s="169"/>
    </row>
  </sheetData>
  <sheetProtection/>
  <mergeCells count="43">
    <mergeCell ref="A4:B6"/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X5:Z5"/>
    <mergeCell ref="AA5:AC5"/>
    <mergeCell ref="A41:B41"/>
    <mergeCell ref="AH59:AI59"/>
    <mergeCell ref="A44:B44"/>
    <mergeCell ref="A48:B48"/>
    <mergeCell ref="A53:B53"/>
    <mergeCell ref="AH48:AI48"/>
    <mergeCell ref="AH41:AI41"/>
    <mergeCell ref="AH44:AI44"/>
    <mergeCell ref="A61:B61"/>
    <mergeCell ref="AH61:AI61"/>
    <mergeCell ref="AH53:AI53"/>
    <mergeCell ref="AH56:AI56"/>
    <mergeCell ref="A59:B59"/>
    <mergeCell ref="A56:B56"/>
    <mergeCell ref="A1:R1"/>
    <mergeCell ref="A34:B34"/>
    <mergeCell ref="F4:H4"/>
    <mergeCell ref="I4:Q4"/>
    <mergeCell ref="I5:K5"/>
    <mergeCell ref="L5:N5"/>
    <mergeCell ref="E5:E6"/>
    <mergeCell ref="C5:C6"/>
    <mergeCell ref="G5:G6"/>
    <mergeCell ref="H5:H6"/>
    <mergeCell ref="A12:B12"/>
    <mergeCell ref="A31:B31"/>
    <mergeCell ref="AH12:AI12"/>
    <mergeCell ref="AH31:AI31"/>
    <mergeCell ref="AH34:AI34"/>
    <mergeCell ref="AH39:AI39"/>
    <mergeCell ref="A39:B3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S5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0.75" defaultRowHeight="15" customHeight="1"/>
  <cols>
    <col min="1" max="1" width="9.5" style="107" customWidth="1"/>
    <col min="2" max="2" width="6.58203125" style="107" customWidth="1"/>
    <col min="3" max="11" width="7.5" style="107" customWidth="1"/>
    <col min="12" max="19" width="6.58203125" style="107" customWidth="1"/>
    <col min="20" max="16384" width="10.75" style="107" customWidth="1"/>
  </cols>
  <sheetData>
    <row r="1" spans="1:11" ht="15" customHeight="1">
      <c r="A1" s="409" t="s">
        <v>127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5" customHeight="1">
      <c r="A2" s="172" t="s">
        <v>160</v>
      </c>
      <c r="B2" s="105"/>
      <c r="C2" s="105"/>
      <c r="D2" s="105"/>
      <c r="E2" s="105"/>
      <c r="F2" s="105"/>
      <c r="G2" s="105"/>
      <c r="H2" s="105"/>
      <c r="I2" s="173"/>
      <c r="J2" s="109"/>
      <c r="K2" s="174" t="s">
        <v>65</v>
      </c>
    </row>
    <row r="3" spans="1:11" ht="15" customHeight="1">
      <c r="A3" s="175" t="s">
        <v>11</v>
      </c>
      <c r="B3" s="176" t="s">
        <v>0</v>
      </c>
      <c r="C3" s="177" t="s">
        <v>27</v>
      </c>
      <c r="D3" s="178" t="s">
        <v>12</v>
      </c>
      <c r="E3" s="179" t="s">
        <v>13</v>
      </c>
      <c r="F3" s="178" t="s">
        <v>14</v>
      </c>
      <c r="G3" s="179" t="s">
        <v>15</v>
      </c>
      <c r="H3" s="178" t="s">
        <v>16</v>
      </c>
      <c r="I3" s="179" t="s">
        <v>17</v>
      </c>
      <c r="J3" s="178" t="s">
        <v>28</v>
      </c>
      <c r="K3" s="179" t="s">
        <v>67</v>
      </c>
    </row>
    <row r="4" spans="1:11" ht="15" customHeight="1">
      <c r="A4" s="105"/>
      <c r="B4" s="106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 customHeight="1">
      <c r="A5" s="137" t="s">
        <v>212</v>
      </c>
      <c r="B5" s="180">
        <v>1415</v>
      </c>
      <c r="C5" s="181">
        <v>0</v>
      </c>
      <c r="D5" s="181">
        <v>211</v>
      </c>
      <c r="E5" s="181">
        <v>237</v>
      </c>
      <c r="F5" s="181">
        <v>332</v>
      </c>
      <c r="G5" s="181">
        <v>370</v>
      </c>
      <c r="H5" s="181">
        <v>216</v>
      </c>
      <c r="I5" s="181">
        <v>47</v>
      </c>
      <c r="J5" s="181">
        <v>2</v>
      </c>
      <c r="K5" s="181">
        <v>0</v>
      </c>
    </row>
    <row r="6" spans="1:11" s="293" customFormat="1" ht="15" customHeight="1">
      <c r="A6" s="137" t="s">
        <v>213</v>
      </c>
      <c r="B6" s="291">
        <f>SUM(B8:B10)</f>
        <v>1423</v>
      </c>
      <c r="C6" s="292">
        <f aca="true" t="shared" si="0" ref="C6:K6">SUM(C8:C10)</f>
        <v>0</v>
      </c>
      <c r="D6" s="292">
        <f t="shared" si="0"/>
        <v>223</v>
      </c>
      <c r="E6" s="292">
        <f t="shared" si="0"/>
        <v>226</v>
      </c>
      <c r="F6" s="292">
        <f t="shared" si="0"/>
        <v>382</v>
      </c>
      <c r="G6" s="292">
        <f t="shared" si="0"/>
        <v>371</v>
      </c>
      <c r="H6" s="292">
        <f t="shared" si="0"/>
        <v>180</v>
      </c>
      <c r="I6" s="292">
        <f t="shared" si="0"/>
        <v>39</v>
      </c>
      <c r="J6" s="292">
        <f t="shared" si="0"/>
        <v>1</v>
      </c>
      <c r="K6" s="292">
        <f t="shared" si="0"/>
        <v>1</v>
      </c>
    </row>
    <row r="7" spans="1:11" ht="15" customHeight="1">
      <c r="A7" s="105"/>
      <c r="B7" s="106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" customHeight="1">
      <c r="A8" s="108" t="s">
        <v>18</v>
      </c>
      <c r="B8" s="180">
        <f>SUM(C8:K8)</f>
        <v>5</v>
      </c>
      <c r="C8" s="205">
        <v>0</v>
      </c>
      <c r="D8" s="205">
        <v>0</v>
      </c>
      <c r="E8" s="205">
        <v>0</v>
      </c>
      <c r="F8" s="206">
        <v>0</v>
      </c>
      <c r="G8" s="205">
        <v>5</v>
      </c>
      <c r="H8" s="205">
        <v>0</v>
      </c>
      <c r="I8" s="205">
        <v>0</v>
      </c>
      <c r="J8" s="205">
        <v>0</v>
      </c>
      <c r="K8" s="205">
        <v>0</v>
      </c>
    </row>
    <row r="9" spans="1:11" ht="15" customHeight="1">
      <c r="A9" s="108" t="s">
        <v>19</v>
      </c>
      <c r="B9" s="180">
        <f aca="true" t="shared" si="1" ref="B9:B18">SUM(C9:K9)</f>
        <v>273</v>
      </c>
      <c r="C9" s="205">
        <v>0</v>
      </c>
      <c r="D9" s="205">
        <v>120</v>
      </c>
      <c r="E9" s="205">
        <v>67</v>
      </c>
      <c r="F9" s="205">
        <v>55</v>
      </c>
      <c r="G9" s="205">
        <v>30</v>
      </c>
      <c r="H9" s="205">
        <v>1</v>
      </c>
      <c r="I9" s="205">
        <v>0</v>
      </c>
      <c r="J9" s="205">
        <v>0</v>
      </c>
      <c r="K9" s="205">
        <v>0</v>
      </c>
    </row>
    <row r="10" spans="1:11" ht="15" customHeight="1">
      <c r="A10" s="108" t="s">
        <v>20</v>
      </c>
      <c r="B10" s="180">
        <f t="shared" si="1"/>
        <v>1145</v>
      </c>
      <c r="C10" s="181">
        <f aca="true" t="shared" si="2" ref="C10:K10">SUM(C13:C18)</f>
        <v>0</v>
      </c>
      <c r="D10" s="181">
        <f t="shared" si="2"/>
        <v>103</v>
      </c>
      <c r="E10" s="181">
        <f t="shared" si="2"/>
        <v>159</v>
      </c>
      <c r="F10" s="181">
        <f t="shared" si="2"/>
        <v>327</v>
      </c>
      <c r="G10" s="181">
        <f t="shared" si="2"/>
        <v>336</v>
      </c>
      <c r="H10" s="181">
        <f t="shared" si="2"/>
        <v>179</v>
      </c>
      <c r="I10" s="181">
        <f t="shared" si="2"/>
        <v>39</v>
      </c>
      <c r="J10" s="181">
        <f t="shared" si="2"/>
        <v>1</v>
      </c>
      <c r="K10" s="181">
        <f t="shared" si="2"/>
        <v>1</v>
      </c>
    </row>
    <row r="11" spans="1:11" ht="15" customHeight="1">
      <c r="A11" s="105"/>
      <c r="B11" s="106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5" customHeight="1">
      <c r="A12" s="109" t="s">
        <v>21</v>
      </c>
      <c r="B12" s="106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5" customHeight="1">
      <c r="A13" s="110" t="s">
        <v>22</v>
      </c>
      <c r="B13" s="180">
        <f>SUM(C13:K13)</f>
        <v>1046</v>
      </c>
      <c r="C13" s="205">
        <v>0</v>
      </c>
      <c r="D13" s="205">
        <v>82</v>
      </c>
      <c r="E13" s="205">
        <v>147</v>
      </c>
      <c r="F13" s="205">
        <v>304</v>
      </c>
      <c r="G13" s="205">
        <v>307</v>
      </c>
      <c r="H13" s="205">
        <v>166</v>
      </c>
      <c r="I13" s="205">
        <v>38</v>
      </c>
      <c r="J13" s="205">
        <v>1</v>
      </c>
      <c r="K13" s="205">
        <v>1</v>
      </c>
    </row>
    <row r="14" spans="1:11" ht="15" customHeight="1">
      <c r="A14" s="110" t="s">
        <v>23</v>
      </c>
      <c r="B14" s="180">
        <f t="shared" si="1"/>
        <v>0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</row>
    <row r="15" spans="1:11" ht="15" customHeight="1">
      <c r="A15" s="110" t="s">
        <v>24</v>
      </c>
      <c r="B15" s="180">
        <f t="shared" si="1"/>
        <v>0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</row>
    <row r="16" spans="1:11" ht="15" customHeight="1">
      <c r="A16" s="110" t="s">
        <v>25</v>
      </c>
      <c r="B16" s="180">
        <f t="shared" si="1"/>
        <v>38</v>
      </c>
      <c r="C16" s="205">
        <v>0</v>
      </c>
      <c r="D16" s="205">
        <v>14</v>
      </c>
      <c r="E16" s="205">
        <v>6</v>
      </c>
      <c r="F16" s="205">
        <v>11</v>
      </c>
      <c r="G16" s="205">
        <v>7</v>
      </c>
      <c r="H16" s="205">
        <v>0</v>
      </c>
      <c r="I16" s="205">
        <v>0</v>
      </c>
      <c r="J16" s="205">
        <v>0</v>
      </c>
      <c r="K16" s="205">
        <v>0</v>
      </c>
    </row>
    <row r="17" spans="1:11" ht="15" customHeight="1">
      <c r="A17" s="111" t="s">
        <v>59</v>
      </c>
      <c r="B17" s="180">
        <f t="shared" si="1"/>
        <v>3</v>
      </c>
      <c r="C17" s="205">
        <v>0</v>
      </c>
      <c r="D17" s="205">
        <v>0</v>
      </c>
      <c r="E17" s="205">
        <v>0</v>
      </c>
      <c r="F17" s="205">
        <v>2</v>
      </c>
      <c r="G17" s="205">
        <v>1</v>
      </c>
      <c r="H17" s="205">
        <v>0</v>
      </c>
      <c r="I17" s="205">
        <v>0</v>
      </c>
      <c r="J17" s="205">
        <v>0</v>
      </c>
      <c r="K17" s="205">
        <v>0</v>
      </c>
    </row>
    <row r="18" spans="1:11" ht="15" customHeight="1">
      <c r="A18" s="110" t="s">
        <v>26</v>
      </c>
      <c r="B18" s="180">
        <f t="shared" si="1"/>
        <v>58</v>
      </c>
      <c r="C18" s="205">
        <v>0</v>
      </c>
      <c r="D18" s="205">
        <v>7</v>
      </c>
      <c r="E18" s="205">
        <v>6</v>
      </c>
      <c r="F18" s="205">
        <v>10</v>
      </c>
      <c r="G18" s="205">
        <v>21</v>
      </c>
      <c r="H18" s="205">
        <v>13</v>
      </c>
      <c r="I18" s="205">
        <v>1</v>
      </c>
      <c r="J18" s="205">
        <v>0</v>
      </c>
      <c r="K18" s="205">
        <v>0</v>
      </c>
    </row>
    <row r="19" spans="1:11" ht="15" customHeight="1">
      <c r="A19" s="112"/>
      <c r="B19" s="182"/>
      <c r="C19" s="112"/>
      <c r="D19" s="207"/>
      <c r="E19" s="207"/>
      <c r="F19" s="207"/>
      <c r="G19" s="207"/>
      <c r="H19" s="207"/>
      <c r="I19" s="207"/>
      <c r="J19" s="207"/>
      <c r="K19" s="112"/>
    </row>
    <row r="27" spans="1:19" ht="15" customHeight="1">
      <c r="A27" s="410" t="s">
        <v>128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183"/>
      <c r="M27" s="183"/>
      <c r="N27" s="183"/>
      <c r="O27" s="183"/>
      <c r="P27" s="183"/>
      <c r="Q27" s="183"/>
      <c r="R27" s="183"/>
      <c r="S27" s="183"/>
    </row>
    <row r="28" spans="1:19" ht="15" customHeight="1">
      <c r="A28" s="184" t="s">
        <v>29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85" t="s">
        <v>161</v>
      </c>
      <c r="M28" s="113"/>
      <c r="N28" s="113"/>
      <c r="O28" s="113"/>
      <c r="P28" s="113"/>
      <c r="Q28" s="113"/>
      <c r="R28" s="113"/>
      <c r="S28" s="186" t="s">
        <v>115</v>
      </c>
    </row>
    <row r="29" spans="1:19" ht="15" customHeight="1">
      <c r="A29" s="404" t="s">
        <v>31</v>
      </c>
      <c r="B29" s="187" t="s">
        <v>30</v>
      </c>
      <c r="C29" s="188"/>
      <c r="D29" s="189"/>
      <c r="E29" s="188"/>
      <c r="F29" s="188"/>
      <c r="G29" s="188"/>
      <c r="H29" s="188"/>
      <c r="I29" s="188"/>
      <c r="J29" s="188"/>
      <c r="K29" s="187" t="s">
        <v>117</v>
      </c>
      <c r="L29" s="188"/>
      <c r="M29" s="189"/>
      <c r="N29" s="188"/>
      <c r="O29" s="188"/>
      <c r="P29" s="188"/>
      <c r="Q29" s="188"/>
      <c r="R29" s="188"/>
      <c r="S29" s="188"/>
    </row>
    <row r="30" spans="1:19" ht="15" customHeight="1">
      <c r="A30" s="411"/>
      <c r="B30" s="190"/>
      <c r="C30" s="191"/>
      <c r="D30" s="192"/>
      <c r="E30" s="403" t="s">
        <v>32</v>
      </c>
      <c r="F30" s="404"/>
      <c r="G30" s="403" t="s">
        <v>33</v>
      </c>
      <c r="H30" s="404"/>
      <c r="I30" s="403" t="s">
        <v>34</v>
      </c>
      <c r="J30" s="404"/>
      <c r="K30" s="190"/>
      <c r="L30" s="191"/>
      <c r="M30" s="192"/>
      <c r="N30" s="403" t="s">
        <v>32</v>
      </c>
      <c r="O30" s="404"/>
      <c r="P30" s="403" t="s">
        <v>33</v>
      </c>
      <c r="Q30" s="404"/>
      <c r="R30" s="403" t="s">
        <v>34</v>
      </c>
      <c r="S30" s="407"/>
    </row>
    <row r="31" spans="1:19" ht="15" customHeight="1">
      <c r="A31" s="411"/>
      <c r="B31" s="193" t="s">
        <v>0</v>
      </c>
      <c r="C31" s="194" t="s">
        <v>1</v>
      </c>
      <c r="D31" s="116" t="s">
        <v>2</v>
      </c>
      <c r="E31" s="405"/>
      <c r="F31" s="406"/>
      <c r="G31" s="405"/>
      <c r="H31" s="406"/>
      <c r="I31" s="405"/>
      <c r="J31" s="406"/>
      <c r="K31" s="193" t="s">
        <v>0</v>
      </c>
      <c r="L31" s="194" t="s">
        <v>1</v>
      </c>
      <c r="M31" s="116" t="s">
        <v>2</v>
      </c>
      <c r="N31" s="405"/>
      <c r="O31" s="406"/>
      <c r="P31" s="405"/>
      <c r="Q31" s="406"/>
      <c r="R31" s="405"/>
      <c r="S31" s="408"/>
    </row>
    <row r="32" spans="1:19" ht="15" customHeight="1">
      <c r="A32" s="406"/>
      <c r="B32" s="195"/>
      <c r="C32" s="196"/>
      <c r="D32" s="118"/>
      <c r="E32" s="197" t="s">
        <v>1</v>
      </c>
      <c r="F32" s="198" t="s">
        <v>2</v>
      </c>
      <c r="G32" s="197" t="s">
        <v>1</v>
      </c>
      <c r="H32" s="198" t="s">
        <v>2</v>
      </c>
      <c r="I32" s="197" t="s">
        <v>1</v>
      </c>
      <c r="J32" s="198" t="s">
        <v>2</v>
      </c>
      <c r="K32" s="195"/>
      <c r="L32" s="196"/>
      <c r="M32" s="118"/>
      <c r="N32" s="197" t="s">
        <v>1</v>
      </c>
      <c r="O32" s="198" t="s">
        <v>2</v>
      </c>
      <c r="P32" s="197" t="s">
        <v>1</v>
      </c>
      <c r="Q32" s="197" t="s">
        <v>2</v>
      </c>
      <c r="R32" s="198" t="s">
        <v>1</v>
      </c>
      <c r="S32" s="199" t="s">
        <v>2</v>
      </c>
    </row>
    <row r="33" spans="1:19" ht="15" customHeight="1">
      <c r="A33" s="113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customHeight="1">
      <c r="A34" s="137" t="s">
        <v>212</v>
      </c>
      <c r="B34" s="202">
        <v>33272</v>
      </c>
      <c r="C34" s="203">
        <v>16927</v>
      </c>
      <c r="D34" s="203">
        <v>16345</v>
      </c>
      <c r="E34" s="203">
        <v>3868</v>
      </c>
      <c r="F34" s="203">
        <v>3781</v>
      </c>
      <c r="G34" s="203">
        <v>6297</v>
      </c>
      <c r="H34" s="203">
        <v>6173</v>
      </c>
      <c r="I34" s="203">
        <v>6762</v>
      </c>
      <c r="J34" s="203">
        <v>6391</v>
      </c>
      <c r="K34" s="203">
        <v>12952</v>
      </c>
      <c r="L34" s="203">
        <v>6503</v>
      </c>
      <c r="M34" s="203">
        <v>6449</v>
      </c>
      <c r="N34" s="203">
        <v>3573</v>
      </c>
      <c r="O34" s="203">
        <v>3467</v>
      </c>
      <c r="P34" s="203">
        <v>2608</v>
      </c>
      <c r="Q34" s="203">
        <v>2645</v>
      </c>
      <c r="R34" s="203">
        <v>322</v>
      </c>
      <c r="S34" s="203">
        <v>337</v>
      </c>
    </row>
    <row r="35" spans="1:19" s="293" customFormat="1" ht="15" customHeight="1">
      <c r="A35" s="137" t="s">
        <v>213</v>
      </c>
      <c r="B35" s="294">
        <f>SUM(B37:B39)</f>
        <v>33017</v>
      </c>
      <c r="C35" s="295">
        <f aca="true" t="shared" si="3" ref="C35:S35">SUM(C37:C39)</f>
        <v>16734</v>
      </c>
      <c r="D35" s="295">
        <f t="shared" si="3"/>
        <v>16283</v>
      </c>
      <c r="E35" s="295">
        <f t="shared" si="3"/>
        <v>4188</v>
      </c>
      <c r="F35" s="295">
        <f t="shared" si="3"/>
        <v>3984</v>
      </c>
      <c r="G35" s="295">
        <f t="shared" si="3"/>
        <v>6086</v>
      </c>
      <c r="H35" s="295">
        <f t="shared" si="3"/>
        <v>5941</v>
      </c>
      <c r="I35" s="295">
        <f t="shared" si="3"/>
        <v>6460</v>
      </c>
      <c r="J35" s="295">
        <f t="shared" si="3"/>
        <v>6358</v>
      </c>
      <c r="K35" s="295">
        <f t="shared" si="3"/>
        <v>12741</v>
      </c>
      <c r="L35" s="295">
        <f t="shared" si="3"/>
        <v>6478</v>
      </c>
      <c r="M35" s="295">
        <f t="shared" si="3"/>
        <v>6263</v>
      </c>
      <c r="N35" s="295">
        <f t="shared" si="3"/>
        <v>3802</v>
      </c>
      <c r="O35" s="295">
        <f t="shared" si="3"/>
        <v>3640</v>
      </c>
      <c r="P35" s="295">
        <f t="shared" si="3"/>
        <v>2354</v>
      </c>
      <c r="Q35" s="295">
        <f t="shared" si="3"/>
        <v>2298</v>
      </c>
      <c r="R35" s="295">
        <f t="shared" si="3"/>
        <v>322</v>
      </c>
      <c r="S35" s="295">
        <f t="shared" si="3"/>
        <v>325</v>
      </c>
    </row>
    <row r="36" spans="1:19" s="120" customFormat="1" ht="15" customHeight="1">
      <c r="A36" s="211"/>
      <c r="B36" s="200">
        <v>33272</v>
      </c>
      <c r="C36" s="201">
        <v>16927</v>
      </c>
      <c r="D36" s="201">
        <v>16345</v>
      </c>
      <c r="E36" s="201">
        <v>3868</v>
      </c>
      <c r="F36" s="201">
        <v>3781</v>
      </c>
      <c r="G36" s="201">
        <v>6297</v>
      </c>
      <c r="H36" s="201">
        <v>6173</v>
      </c>
      <c r="I36" s="201">
        <v>6762</v>
      </c>
      <c r="J36" s="201">
        <v>6391</v>
      </c>
      <c r="K36" s="201">
        <v>12952</v>
      </c>
      <c r="L36" s="201">
        <v>6503</v>
      </c>
      <c r="M36" s="201">
        <v>6449</v>
      </c>
      <c r="N36" s="201">
        <v>3573</v>
      </c>
      <c r="O36" s="201">
        <v>3467</v>
      </c>
      <c r="P36" s="201">
        <v>2608</v>
      </c>
      <c r="Q36" s="201">
        <v>2645</v>
      </c>
      <c r="R36" s="201">
        <v>322</v>
      </c>
      <c r="S36" s="201">
        <v>337</v>
      </c>
    </row>
    <row r="37" spans="1:19" ht="15" customHeight="1">
      <c r="A37" s="116" t="s">
        <v>69</v>
      </c>
      <c r="B37" s="202">
        <f>C37+D37</f>
        <v>147</v>
      </c>
      <c r="C37" s="203">
        <f>SUM(E37,G37,I37)</f>
        <v>73</v>
      </c>
      <c r="D37" s="203">
        <f>SUM(F37,H37,J37)</f>
        <v>74</v>
      </c>
      <c r="E37" s="203">
        <v>16</v>
      </c>
      <c r="F37" s="203">
        <v>14</v>
      </c>
      <c r="G37" s="203">
        <v>29</v>
      </c>
      <c r="H37" s="203">
        <v>30</v>
      </c>
      <c r="I37" s="203">
        <v>28</v>
      </c>
      <c r="J37" s="203">
        <v>30</v>
      </c>
      <c r="K37" s="203">
        <f>L37+M37</f>
        <v>72</v>
      </c>
      <c r="L37" s="203">
        <f>SUM(N37,P37,R37)</f>
        <v>40</v>
      </c>
      <c r="M37" s="203">
        <f>SUM(O37,Q37,S37)</f>
        <v>32</v>
      </c>
      <c r="N37" s="203">
        <v>16</v>
      </c>
      <c r="O37" s="203">
        <v>14</v>
      </c>
      <c r="P37" s="203">
        <v>18</v>
      </c>
      <c r="Q37" s="203">
        <v>14</v>
      </c>
      <c r="R37" s="203">
        <v>6</v>
      </c>
      <c r="S37" s="203">
        <v>4</v>
      </c>
    </row>
    <row r="38" spans="1:19" ht="15" customHeight="1">
      <c r="A38" s="116" t="s">
        <v>68</v>
      </c>
      <c r="B38" s="202">
        <f aca="true" t="shared" si="4" ref="B38:B47">C38+D38</f>
        <v>4522</v>
      </c>
      <c r="C38" s="203">
        <f aca="true" t="shared" si="5" ref="C38:C47">SUM(E38,G38,I38)</f>
        <v>2285</v>
      </c>
      <c r="D38" s="203">
        <f aca="true" t="shared" si="6" ref="D38:D47">SUM(F38,H38,J38)</f>
        <v>2237</v>
      </c>
      <c r="E38" s="203">
        <v>421</v>
      </c>
      <c r="F38" s="203">
        <v>386</v>
      </c>
      <c r="G38" s="203">
        <v>895</v>
      </c>
      <c r="H38" s="203">
        <v>843</v>
      </c>
      <c r="I38" s="203">
        <v>969</v>
      </c>
      <c r="J38" s="203">
        <v>1008</v>
      </c>
      <c r="K38" s="203">
        <f aca="true" t="shared" si="7" ref="K38:K47">L38+M38</f>
        <v>2105</v>
      </c>
      <c r="L38" s="203">
        <f aca="true" t="shared" si="8" ref="L38:L47">SUM(N38,P38,R38)</f>
        <v>1087</v>
      </c>
      <c r="M38" s="203">
        <f aca="true" t="shared" si="9" ref="M38:M47">SUM(O38,Q38,S38)</f>
        <v>1018</v>
      </c>
      <c r="N38" s="203">
        <v>420</v>
      </c>
      <c r="O38" s="203">
        <v>385</v>
      </c>
      <c r="P38" s="203">
        <v>542</v>
      </c>
      <c r="Q38" s="203">
        <v>508</v>
      </c>
      <c r="R38" s="203">
        <v>125</v>
      </c>
      <c r="S38" s="203">
        <v>125</v>
      </c>
    </row>
    <row r="39" spans="1:19" ht="15" customHeight="1">
      <c r="A39" s="116" t="s">
        <v>162</v>
      </c>
      <c r="B39" s="114">
        <f t="shared" si="4"/>
        <v>28348</v>
      </c>
      <c r="C39" s="115">
        <f t="shared" si="5"/>
        <v>14376</v>
      </c>
      <c r="D39" s="115">
        <f t="shared" si="6"/>
        <v>13972</v>
      </c>
      <c r="E39" s="115">
        <f aca="true" t="shared" si="10" ref="E39:S39">SUM(E42:E47)</f>
        <v>3751</v>
      </c>
      <c r="F39" s="115">
        <f t="shared" si="10"/>
        <v>3584</v>
      </c>
      <c r="G39" s="115">
        <f t="shared" si="10"/>
        <v>5162</v>
      </c>
      <c r="H39" s="115">
        <f t="shared" si="10"/>
        <v>5068</v>
      </c>
      <c r="I39" s="115">
        <f t="shared" si="10"/>
        <v>5463</v>
      </c>
      <c r="J39" s="115">
        <f t="shared" si="10"/>
        <v>5320</v>
      </c>
      <c r="K39" s="115">
        <f t="shared" si="7"/>
        <v>10564</v>
      </c>
      <c r="L39" s="115">
        <f t="shared" si="8"/>
        <v>5351</v>
      </c>
      <c r="M39" s="115">
        <f t="shared" si="9"/>
        <v>5213</v>
      </c>
      <c r="N39" s="115">
        <f t="shared" si="10"/>
        <v>3366</v>
      </c>
      <c r="O39" s="115">
        <f t="shared" si="10"/>
        <v>3241</v>
      </c>
      <c r="P39" s="115">
        <f t="shared" si="10"/>
        <v>1794</v>
      </c>
      <c r="Q39" s="115">
        <f t="shared" si="10"/>
        <v>1776</v>
      </c>
      <c r="R39" s="115">
        <f t="shared" si="10"/>
        <v>191</v>
      </c>
      <c r="S39" s="115">
        <f t="shared" si="10"/>
        <v>196</v>
      </c>
    </row>
    <row r="40" spans="1:19" ht="15" customHeight="1">
      <c r="A40" s="116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19" ht="15" customHeight="1">
      <c r="A41" s="116" t="s">
        <v>116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19" ht="15" customHeight="1">
      <c r="A42" s="117" t="s">
        <v>163</v>
      </c>
      <c r="B42" s="202">
        <f t="shared" si="4"/>
        <v>26091</v>
      </c>
      <c r="C42" s="203">
        <f t="shared" si="5"/>
        <v>13245</v>
      </c>
      <c r="D42" s="203">
        <f t="shared" si="6"/>
        <v>12846</v>
      </c>
      <c r="E42" s="208">
        <v>3495</v>
      </c>
      <c r="F42" s="208">
        <v>3323</v>
      </c>
      <c r="G42" s="208">
        <v>4745</v>
      </c>
      <c r="H42" s="208">
        <v>4638</v>
      </c>
      <c r="I42" s="208">
        <v>5005</v>
      </c>
      <c r="J42" s="208">
        <v>4885</v>
      </c>
      <c r="K42" s="203">
        <f t="shared" si="7"/>
        <v>9696</v>
      </c>
      <c r="L42" s="203">
        <f t="shared" si="8"/>
        <v>4916</v>
      </c>
      <c r="M42" s="203">
        <f t="shared" si="9"/>
        <v>4780</v>
      </c>
      <c r="N42" s="208">
        <v>3127</v>
      </c>
      <c r="O42" s="208">
        <v>3003</v>
      </c>
      <c r="P42" s="208">
        <v>1619</v>
      </c>
      <c r="Q42" s="208">
        <v>1605</v>
      </c>
      <c r="R42" s="208">
        <v>170</v>
      </c>
      <c r="S42" s="208">
        <v>172</v>
      </c>
    </row>
    <row r="43" spans="1:19" ht="15" customHeight="1">
      <c r="A43" s="117" t="s">
        <v>164</v>
      </c>
      <c r="B43" s="296">
        <f t="shared" si="4"/>
        <v>0</v>
      </c>
      <c r="C43" s="208">
        <f t="shared" si="5"/>
        <v>0</v>
      </c>
      <c r="D43" s="208">
        <f t="shared" si="6"/>
        <v>0</v>
      </c>
      <c r="E43" s="208"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f t="shared" si="7"/>
        <v>0</v>
      </c>
      <c r="L43" s="208">
        <f t="shared" si="8"/>
        <v>0</v>
      </c>
      <c r="M43" s="208">
        <f t="shared" si="9"/>
        <v>0</v>
      </c>
      <c r="N43" s="208">
        <v>0</v>
      </c>
      <c r="O43" s="208">
        <v>0</v>
      </c>
      <c r="P43" s="208">
        <v>0</v>
      </c>
      <c r="Q43" s="208">
        <v>0</v>
      </c>
      <c r="R43" s="208">
        <v>0</v>
      </c>
      <c r="S43" s="208">
        <v>0</v>
      </c>
    </row>
    <row r="44" spans="1:19" ht="15" customHeight="1">
      <c r="A44" s="117" t="s">
        <v>100</v>
      </c>
      <c r="B44" s="297">
        <f t="shared" si="4"/>
        <v>0</v>
      </c>
      <c r="C44" s="209">
        <f t="shared" si="5"/>
        <v>0</v>
      </c>
      <c r="D44" s="209">
        <f t="shared" si="6"/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f t="shared" si="7"/>
        <v>0</v>
      </c>
      <c r="L44" s="209">
        <f t="shared" si="8"/>
        <v>0</v>
      </c>
      <c r="M44" s="209">
        <f t="shared" si="9"/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</row>
    <row r="45" spans="1:19" ht="15" customHeight="1">
      <c r="A45" s="117" t="s">
        <v>165</v>
      </c>
      <c r="B45" s="202">
        <f t="shared" si="4"/>
        <v>713</v>
      </c>
      <c r="C45" s="203">
        <f t="shared" si="5"/>
        <v>330</v>
      </c>
      <c r="D45" s="203">
        <f t="shared" si="6"/>
        <v>383</v>
      </c>
      <c r="E45" s="208">
        <v>60</v>
      </c>
      <c r="F45" s="208">
        <v>86</v>
      </c>
      <c r="G45" s="208">
        <v>123</v>
      </c>
      <c r="H45" s="208">
        <v>145</v>
      </c>
      <c r="I45" s="208">
        <v>147</v>
      </c>
      <c r="J45" s="208">
        <v>152</v>
      </c>
      <c r="K45" s="203">
        <f t="shared" si="7"/>
        <v>265</v>
      </c>
      <c r="L45" s="203">
        <f t="shared" si="8"/>
        <v>122</v>
      </c>
      <c r="M45" s="203">
        <f t="shared" si="9"/>
        <v>143</v>
      </c>
      <c r="N45" s="208">
        <v>54</v>
      </c>
      <c r="O45" s="208">
        <v>69</v>
      </c>
      <c r="P45" s="208">
        <v>60</v>
      </c>
      <c r="Q45" s="208">
        <v>59</v>
      </c>
      <c r="R45" s="208">
        <v>8</v>
      </c>
      <c r="S45" s="208">
        <v>15</v>
      </c>
    </row>
    <row r="46" spans="1:19" ht="15" customHeight="1">
      <c r="A46" s="117" t="s">
        <v>59</v>
      </c>
      <c r="B46" s="202">
        <f t="shared" si="4"/>
        <v>76</v>
      </c>
      <c r="C46" s="203">
        <f t="shared" si="5"/>
        <v>50</v>
      </c>
      <c r="D46" s="203">
        <f t="shared" si="6"/>
        <v>26</v>
      </c>
      <c r="E46" s="208">
        <v>19</v>
      </c>
      <c r="F46" s="208">
        <v>6</v>
      </c>
      <c r="G46" s="208">
        <v>16</v>
      </c>
      <c r="H46" s="208">
        <v>11</v>
      </c>
      <c r="I46" s="208">
        <v>15</v>
      </c>
      <c r="J46" s="208">
        <v>9</v>
      </c>
      <c r="K46" s="203">
        <f t="shared" si="7"/>
        <v>41</v>
      </c>
      <c r="L46" s="203">
        <f t="shared" si="8"/>
        <v>30</v>
      </c>
      <c r="M46" s="203">
        <f t="shared" si="9"/>
        <v>11</v>
      </c>
      <c r="N46" s="208">
        <v>19</v>
      </c>
      <c r="O46" s="208">
        <v>6</v>
      </c>
      <c r="P46" s="208">
        <v>6</v>
      </c>
      <c r="Q46" s="208">
        <v>5</v>
      </c>
      <c r="R46" s="208">
        <v>5</v>
      </c>
      <c r="S46" s="208">
        <v>0</v>
      </c>
    </row>
    <row r="47" spans="1:19" ht="15" customHeight="1">
      <c r="A47" s="117" t="s">
        <v>166</v>
      </c>
      <c r="B47" s="202">
        <f t="shared" si="4"/>
        <v>1468</v>
      </c>
      <c r="C47" s="203">
        <f t="shared" si="5"/>
        <v>751</v>
      </c>
      <c r="D47" s="203">
        <f t="shared" si="6"/>
        <v>717</v>
      </c>
      <c r="E47" s="208">
        <v>177</v>
      </c>
      <c r="F47" s="208">
        <v>169</v>
      </c>
      <c r="G47" s="208">
        <v>278</v>
      </c>
      <c r="H47" s="208">
        <v>274</v>
      </c>
      <c r="I47" s="208">
        <v>296</v>
      </c>
      <c r="J47" s="208">
        <v>274</v>
      </c>
      <c r="K47" s="203">
        <f t="shared" si="7"/>
        <v>562</v>
      </c>
      <c r="L47" s="203">
        <f t="shared" si="8"/>
        <v>283</v>
      </c>
      <c r="M47" s="203">
        <f t="shared" si="9"/>
        <v>279</v>
      </c>
      <c r="N47" s="208">
        <v>166</v>
      </c>
      <c r="O47" s="210">
        <v>163</v>
      </c>
      <c r="P47" s="208">
        <v>109</v>
      </c>
      <c r="Q47" s="208">
        <v>107</v>
      </c>
      <c r="R47" s="208">
        <v>8</v>
      </c>
      <c r="S47" s="208">
        <v>9</v>
      </c>
    </row>
    <row r="48" spans="1:19" ht="15" customHeight="1">
      <c r="A48" s="118"/>
      <c r="B48" s="19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ht="1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1:19" ht="1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204"/>
      <c r="L50" s="204"/>
      <c r="M50" s="204"/>
      <c r="N50" s="204"/>
      <c r="O50" s="204"/>
      <c r="P50" s="204"/>
      <c r="Q50" s="204"/>
      <c r="R50" s="204"/>
      <c r="S50" s="204"/>
    </row>
  </sheetData>
  <sheetProtection/>
  <mergeCells count="9">
    <mergeCell ref="N30:O31"/>
    <mergeCell ref="P30:Q31"/>
    <mergeCell ref="R30:S31"/>
    <mergeCell ref="A1:K1"/>
    <mergeCell ref="A27:K27"/>
    <mergeCell ref="A29:A32"/>
    <mergeCell ref="E30:F31"/>
    <mergeCell ref="G30:H31"/>
    <mergeCell ref="I30:J3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1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R82"/>
  <sheetViews>
    <sheetView showGridLines="0" view="pageBreakPreview" zoomScale="75" zoomScaleNormal="70" zoomScaleSheetLayoutView="75" zoomScalePageLayoutView="0" workbookViewId="0" topLeftCell="A1">
      <pane xSplit="2" ySplit="7" topLeftCell="C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2" sqref="A2"/>
    </sheetView>
  </sheetViews>
  <sheetFormatPr defaultColWidth="8.75" defaultRowHeight="11.25" customHeight="1"/>
  <cols>
    <col min="1" max="1" width="1.328125" style="40" customWidth="1"/>
    <col min="2" max="2" width="13.25" style="40" bestFit="1" customWidth="1"/>
    <col min="3" max="5" width="7.58203125" style="40" customWidth="1"/>
    <col min="6" max="20" width="6.58203125" style="40" customWidth="1"/>
    <col min="21" max="23" width="8.75" style="40" customWidth="1"/>
    <col min="24" max="42" width="7.08203125" style="40" customWidth="1"/>
    <col min="43" max="43" width="13.25" style="39" bestFit="1" customWidth="1"/>
    <col min="44" max="44" width="1.328125" style="40" customWidth="1"/>
    <col min="45" max="16384" width="8.75" style="40" customWidth="1"/>
  </cols>
  <sheetData>
    <row r="1" spans="1:42" ht="16.5" customHeight="1">
      <c r="A1" s="437" t="s">
        <v>129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37"/>
      <c r="Y1" s="37"/>
      <c r="Z1" s="37"/>
      <c r="AA1" s="37"/>
      <c r="AB1" s="37"/>
      <c r="AC1" s="37"/>
      <c r="AD1" s="37"/>
      <c r="AE1" s="38" t="s">
        <v>123</v>
      </c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37"/>
      <c r="Z2" s="37"/>
      <c r="AA2" s="37"/>
      <c r="AB2" s="37"/>
      <c r="AC2" s="37"/>
      <c r="AD2" s="37"/>
      <c r="AE2" s="38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4" ht="16.5" customHeight="1">
      <c r="A3" s="38" t="s">
        <v>107</v>
      </c>
      <c r="C3" s="271"/>
      <c r="D3" s="271"/>
      <c r="E3" s="27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1"/>
      <c r="X3" s="41" t="s">
        <v>157</v>
      </c>
      <c r="Z3" s="41"/>
      <c r="AA3" s="41"/>
      <c r="AB3" s="41"/>
      <c r="AC3" s="41"/>
      <c r="AD3" s="41"/>
      <c r="AE3" s="42"/>
      <c r="AF3" s="41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5" t="s">
        <v>64</v>
      </c>
    </row>
    <row r="4" spans="1:44" ht="24.75" customHeight="1">
      <c r="A4" s="430" t="s">
        <v>174</v>
      </c>
      <c r="B4" s="431"/>
      <c r="C4" s="414" t="s">
        <v>137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6"/>
      <c r="AM4" s="434" t="s">
        <v>110</v>
      </c>
      <c r="AN4" s="436" t="s">
        <v>85</v>
      </c>
      <c r="AO4" s="422"/>
      <c r="AP4" s="431"/>
      <c r="AQ4" s="421" t="s">
        <v>174</v>
      </c>
      <c r="AR4" s="422"/>
    </row>
    <row r="5" spans="1:44" ht="24.75" customHeight="1">
      <c r="A5" s="424"/>
      <c r="B5" s="432"/>
      <c r="C5" s="414" t="s">
        <v>0</v>
      </c>
      <c r="D5" s="415"/>
      <c r="E5" s="416"/>
      <c r="F5" s="414" t="s">
        <v>111</v>
      </c>
      <c r="G5" s="415"/>
      <c r="H5" s="416"/>
      <c r="I5" s="414" t="s">
        <v>170</v>
      </c>
      <c r="J5" s="415"/>
      <c r="K5" s="416"/>
      <c r="L5" s="414" t="s">
        <v>86</v>
      </c>
      <c r="M5" s="415"/>
      <c r="N5" s="416"/>
      <c r="O5" s="414" t="s">
        <v>171</v>
      </c>
      <c r="P5" s="415"/>
      <c r="Q5" s="416"/>
      <c r="R5" s="414" t="s">
        <v>172</v>
      </c>
      <c r="S5" s="415"/>
      <c r="T5" s="416"/>
      <c r="U5" s="414" t="s">
        <v>87</v>
      </c>
      <c r="V5" s="415"/>
      <c r="W5" s="416"/>
      <c r="X5" s="414" t="s">
        <v>88</v>
      </c>
      <c r="Y5" s="415"/>
      <c r="Z5" s="416"/>
      <c r="AA5" s="414" t="s">
        <v>89</v>
      </c>
      <c r="AB5" s="415"/>
      <c r="AC5" s="416"/>
      <c r="AD5" s="414" t="s">
        <v>90</v>
      </c>
      <c r="AE5" s="415"/>
      <c r="AF5" s="416"/>
      <c r="AG5" s="414" t="s">
        <v>74</v>
      </c>
      <c r="AH5" s="415"/>
      <c r="AI5" s="416"/>
      <c r="AJ5" s="414" t="s">
        <v>91</v>
      </c>
      <c r="AK5" s="415"/>
      <c r="AL5" s="416"/>
      <c r="AM5" s="435"/>
      <c r="AN5" s="425"/>
      <c r="AO5" s="426"/>
      <c r="AP5" s="433"/>
      <c r="AQ5" s="423"/>
      <c r="AR5" s="424"/>
    </row>
    <row r="6" spans="1:44" ht="24.75" customHeight="1">
      <c r="A6" s="424"/>
      <c r="B6" s="432"/>
      <c r="C6" s="412" t="s">
        <v>0</v>
      </c>
      <c r="D6" s="412" t="s">
        <v>1</v>
      </c>
      <c r="E6" s="412" t="s">
        <v>2</v>
      </c>
      <c r="F6" s="412" t="s">
        <v>0</v>
      </c>
      <c r="G6" s="412" t="s">
        <v>1</v>
      </c>
      <c r="H6" s="412" t="s">
        <v>2</v>
      </c>
      <c r="I6" s="412" t="s">
        <v>0</v>
      </c>
      <c r="J6" s="412" t="s">
        <v>1</v>
      </c>
      <c r="K6" s="412" t="s">
        <v>2</v>
      </c>
      <c r="L6" s="412" t="s">
        <v>0</v>
      </c>
      <c r="M6" s="412" t="s">
        <v>1</v>
      </c>
      <c r="N6" s="412" t="s">
        <v>2</v>
      </c>
      <c r="O6" s="412" t="s">
        <v>0</v>
      </c>
      <c r="P6" s="412" t="s">
        <v>1</v>
      </c>
      <c r="Q6" s="412" t="s">
        <v>2</v>
      </c>
      <c r="R6" s="412" t="s">
        <v>0</v>
      </c>
      <c r="S6" s="412" t="s">
        <v>1</v>
      </c>
      <c r="T6" s="412" t="s">
        <v>2</v>
      </c>
      <c r="U6" s="412" t="s">
        <v>0</v>
      </c>
      <c r="V6" s="412" t="s">
        <v>1</v>
      </c>
      <c r="W6" s="412" t="s">
        <v>2</v>
      </c>
      <c r="X6" s="412" t="s">
        <v>0</v>
      </c>
      <c r="Y6" s="412" t="s">
        <v>1</v>
      </c>
      <c r="Z6" s="412" t="s">
        <v>2</v>
      </c>
      <c r="AA6" s="412" t="s">
        <v>0</v>
      </c>
      <c r="AB6" s="412" t="s">
        <v>1</v>
      </c>
      <c r="AC6" s="412" t="s">
        <v>2</v>
      </c>
      <c r="AD6" s="412" t="s">
        <v>0</v>
      </c>
      <c r="AE6" s="412" t="s">
        <v>1</v>
      </c>
      <c r="AF6" s="412" t="s">
        <v>2</v>
      </c>
      <c r="AG6" s="412" t="s">
        <v>0</v>
      </c>
      <c r="AH6" s="412" t="s">
        <v>1</v>
      </c>
      <c r="AI6" s="412" t="s">
        <v>2</v>
      </c>
      <c r="AJ6" s="412" t="s">
        <v>0</v>
      </c>
      <c r="AK6" s="412" t="s">
        <v>1</v>
      </c>
      <c r="AL6" s="412" t="s">
        <v>2</v>
      </c>
      <c r="AM6" s="435"/>
      <c r="AN6" s="412" t="s">
        <v>0</v>
      </c>
      <c r="AO6" s="412" t="s">
        <v>1</v>
      </c>
      <c r="AP6" s="412" t="s">
        <v>2</v>
      </c>
      <c r="AQ6" s="423"/>
      <c r="AR6" s="424"/>
    </row>
    <row r="7" spans="1:44" ht="24.75" customHeight="1">
      <c r="A7" s="426"/>
      <c r="B7" s="43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25"/>
      <c r="AR7" s="426"/>
    </row>
    <row r="8" spans="1:44" ht="24.75" customHeight="1">
      <c r="A8" s="46"/>
      <c r="B8" s="47"/>
      <c r="C8" s="272"/>
      <c r="D8" s="48"/>
      <c r="E8" s="48"/>
      <c r="F8" s="43"/>
      <c r="G8" s="48"/>
      <c r="H8" s="48"/>
      <c r="I8" s="43"/>
      <c r="J8" s="48"/>
      <c r="K8" s="48"/>
      <c r="L8" s="43"/>
      <c r="M8" s="48"/>
      <c r="N8" s="48"/>
      <c r="O8" s="43"/>
      <c r="P8" s="48"/>
      <c r="Q8" s="48"/>
      <c r="R8" s="43"/>
      <c r="S8" s="48"/>
      <c r="T8" s="48"/>
      <c r="U8" s="43"/>
      <c r="V8" s="48"/>
      <c r="W8" s="48"/>
      <c r="X8" s="43"/>
      <c r="Y8" s="48"/>
      <c r="Z8" s="48"/>
      <c r="AA8" s="43"/>
      <c r="AB8" s="48"/>
      <c r="AC8" s="48"/>
      <c r="AD8" s="43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9"/>
      <c r="AR8" s="50"/>
    </row>
    <row r="9" spans="1:44" ht="24.75" customHeight="1">
      <c r="A9" s="215"/>
      <c r="B9" s="273" t="s">
        <v>212</v>
      </c>
      <c r="C9" s="274">
        <v>2394</v>
      </c>
      <c r="D9" s="213">
        <v>208</v>
      </c>
      <c r="E9" s="213">
        <v>2186</v>
      </c>
      <c r="F9" s="213">
        <v>212</v>
      </c>
      <c r="G9" s="213">
        <v>112</v>
      </c>
      <c r="H9" s="213">
        <v>100</v>
      </c>
      <c r="I9" s="213">
        <v>69</v>
      </c>
      <c r="J9" s="213">
        <v>14</v>
      </c>
      <c r="K9" s="213">
        <v>55</v>
      </c>
      <c r="L9" s="213">
        <v>50</v>
      </c>
      <c r="M9" s="213">
        <v>5</v>
      </c>
      <c r="N9" s="213">
        <v>45</v>
      </c>
      <c r="O9" s="213">
        <v>54</v>
      </c>
      <c r="P9" s="213">
        <v>2</v>
      </c>
      <c r="Q9" s="213">
        <v>52</v>
      </c>
      <c r="R9" s="213">
        <v>23</v>
      </c>
      <c r="S9" s="213">
        <v>1</v>
      </c>
      <c r="T9" s="213">
        <v>22</v>
      </c>
      <c r="U9" s="213">
        <v>1794</v>
      </c>
      <c r="V9" s="213">
        <v>64</v>
      </c>
      <c r="W9" s="213">
        <v>1730</v>
      </c>
      <c r="X9" s="213">
        <v>31</v>
      </c>
      <c r="Y9" s="213">
        <v>3</v>
      </c>
      <c r="Z9" s="213">
        <v>28</v>
      </c>
      <c r="AA9" s="213">
        <v>2</v>
      </c>
      <c r="AB9" s="213">
        <v>0</v>
      </c>
      <c r="AC9" s="213">
        <v>2</v>
      </c>
      <c r="AD9" s="213">
        <v>0</v>
      </c>
      <c r="AE9" s="213">
        <v>0</v>
      </c>
      <c r="AF9" s="213">
        <v>0</v>
      </c>
      <c r="AG9" s="213">
        <v>1</v>
      </c>
      <c r="AH9" s="213">
        <v>0</v>
      </c>
      <c r="AI9" s="213">
        <v>1</v>
      </c>
      <c r="AJ9" s="213">
        <v>158</v>
      </c>
      <c r="AK9" s="213">
        <v>7</v>
      </c>
      <c r="AL9" s="213">
        <v>151</v>
      </c>
      <c r="AM9" s="213">
        <v>113</v>
      </c>
      <c r="AN9" s="213">
        <v>446</v>
      </c>
      <c r="AO9" s="213">
        <v>59</v>
      </c>
      <c r="AP9" s="213">
        <v>387</v>
      </c>
      <c r="AQ9" s="53" t="s">
        <v>212</v>
      </c>
      <c r="AR9" s="51"/>
    </row>
    <row r="10" spans="1:44" s="279" customFormat="1" ht="24.75" customHeight="1">
      <c r="A10" s="275"/>
      <c r="B10" s="273" t="s">
        <v>213</v>
      </c>
      <c r="C10" s="276">
        <f>SUM(C16,C35,C38,C43,C45,C48,C52,C57,C60,C63,C65)</f>
        <v>2385</v>
      </c>
      <c r="D10" s="277">
        <f aca="true" t="shared" si="0" ref="D10:AP10">SUM(D16,D35,D38,D43,D45,D48,D52,D57,D60,D63,D65)</f>
        <v>204</v>
      </c>
      <c r="E10" s="277">
        <f t="shared" si="0"/>
        <v>2181</v>
      </c>
      <c r="F10" s="277">
        <f t="shared" si="0"/>
        <v>205</v>
      </c>
      <c r="G10" s="277">
        <f t="shared" si="0"/>
        <v>106</v>
      </c>
      <c r="H10" s="277">
        <f t="shared" si="0"/>
        <v>99</v>
      </c>
      <c r="I10" s="277">
        <f t="shared" si="0"/>
        <v>67</v>
      </c>
      <c r="J10" s="277">
        <f t="shared" si="0"/>
        <v>14</v>
      </c>
      <c r="K10" s="277">
        <f t="shared" si="0"/>
        <v>53</v>
      </c>
      <c r="L10" s="277">
        <f t="shared" si="0"/>
        <v>59</v>
      </c>
      <c r="M10" s="277">
        <f t="shared" si="0"/>
        <v>6</v>
      </c>
      <c r="N10" s="277">
        <f t="shared" si="0"/>
        <v>53</v>
      </c>
      <c r="O10" s="277">
        <f t="shared" si="0"/>
        <v>60</v>
      </c>
      <c r="P10" s="277">
        <f t="shared" si="0"/>
        <v>1</v>
      </c>
      <c r="Q10" s="277">
        <f t="shared" si="0"/>
        <v>59</v>
      </c>
      <c r="R10" s="277">
        <f t="shared" si="0"/>
        <v>27</v>
      </c>
      <c r="S10" s="277">
        <f t="shared" si="0"/>
        <v>2</v>
      </c>
      <c r="T10" s="277">
        <f t="shared" si="0"/>
        <v>25</v>
      </c>
      <c r="U10" s="277">
        <f t="shared" si="0"/>
        <v>1796</v>
      </c>
      <c r="V10" s="277">
        <f t="shared" si="0"/>
        <v>65</v>
      </c>
      <c r="W10" s="277">
        <f t="shared" si="0"/>
        <v>1731</v>
      </c>
      <c r="X10" s="277">
        <f t="shared" si="0"/>
        <v>17</v>
      </c>
      <c r="Y10" s="277">
        <f t="shared" si="0"/>
        <v>4</v>
      </c>
      <c r="Z10" s="277">
        <f t="shared" si="0"/>
        <v>13</v>
      </c>
      <c r="AA10" s="277">
        <f t="shared" si="0"/>
        <v>2</v>
      </c>
      <c r="AB10" s="277">
        <f t="shared" si="0"/>
        <v>0</v>
      </c>
      <c r="AC10" s="277">
        <f t="shared" si="0"/>
        <v>2</v>
      </c>
      <c r="AD10" s="277">
        <f t="shared" si="0"/>
        <v>0</v>
      </c>
      <c r="AE10" s="277">
        <f t="shared" si="0"/>
        <v>0</v>
      </c>
      <c r="AF10" s="277">
        <f t="shared" si="0"/>
        <v>0</v>
      </c>
      <c r="AG10" s="277">
        <f t="shared" si="0"/>
        <v>1</v>
      </c>
      <c r="AH10" s="277">
        <f t="shared" si="0"/>
        <v>0</v>
      </c>
      <c r="AI10" s="277">
        <f t="shared" si="0"/>
        <v>1</v>
      </c>
      <c r="AJ10" s="277">
        <f t="shared" si="0"/>
        <v>151</v>
      </c>
      <c r="AK10" s="277">
        <f t="shared" si="0"/>
        <v>6</v>
      </c>
      <c r="AL10" s="277">
        <f t="shared" si="0"/>
        <v>145</v>
      </c>
      <c r="AM10" s="277">
        <f t="shared" si="0"/>
        <v>131</v>
      </c>
      <c r="AN10" s="277">
        <f t="shared" si="0"/>
        <v>480</v>
      </c>
      <c r="AO10" s="277">
        <f t="shared" si="0"/>
        <v>57</v>
      </c>
      <c r="AP10" s="277">
        <f t="shared" si="0"/>
        <v>423</v>
      </c>
      <c r="AQ10" s="53" t="s">
        <v>213</v>
      </c>
      <c r="AR10" s="278"/>
    </row>
    <row r="11" spans="1:44" ht="24.75" customHeight="1">
      <c r="A11" s="46"/>
      <c r="B11" s="47"/>
      <c r="C11" s="280" t="s">
        <v>109</v>
      </c>
      <c r="D11" s="212" t="s">
        <v>109</v>
      </c>
      <c r="E11" s="212" t="s">
        <v>109</v>
      </c>
      <c r="F11" s="212" t="s">
        <v>109</v>
      </c>
      <c r="G11" s="212" t="s">
        <v>109</v>
      </c>
      <c r="H11" s="212"/>
      <c r="I11" s="212" t="s">
        <v>109</v>
      </c>
      <c r="J11" s="212" t="s">
        <v>109</v>
      </c>
      <c r="K11" s="212" t="s">
        <v>109</v>
      </c>
      <c r="L11" s="212" t="s">
        <v>109</v>
      </c>
      <c r="M11" s="212" t="s">
        <v>109</v>
      </c>
      <c r="N11" s="212" t="s">
        <v>109</v>
      </c>
      <c r="O11" s="212" t="s">
        <v>109</v>
      </c>
      <c r="P11" s="212" t="s">
        <v>109</v>
      </c>
      <c r="Q11" s="212" t="s">
        <v>109</v>
      </c>
      <c r="R11" s="212" t="s">
        <v>109</v>
      </c>
      <c r="S11" s="212" t="s">
        <v>109</v>
      </c>
      <c r="T11" s="212" t="s">
        <v>109</v>
      </c>
      <c r="U11" s="212" t="s">
        <v>109</v>
      </c>
      <c r="V11" s="212" t="s">
        <v>109</v>
      </c>
      <c r="W11" s="212" t="s">
        <v>109</v>
      </c>
      <c r="X11" s="212" t="s">
        <v>109</v>
      </c>
      <c r="Y11" s="212" t="s">
        <v>109</v>
      </c>
      <c r="Z11" s="212" t="s">
        <v>109</v>
      </c>
      <c r="AA11" s="212" t="s">
        <v>109</v>
      </c>
      <c r="AB11" s="212" t="s">
        <v>109</v>
      </c>
      <c r="AC11" s="212" t="s">
        <v>109</v>
      </c>
      <c r="AD11" s="212" t="s">
        <v>109</v>
      </c>
      <c r="AE11" s="212" t="s">
        <v>109</v>
      </c>
      <c r="AF11" s="212" t="s">
        <v>109</v>
      </c>
      <c r="AG11" s="212" t="s">
        <v>109</v>
      </c>
      <c r="AH11" s="212" t="s">
        <v>109</v>
      </c>
      <c r="AI11" s="212" t="s">
        <v>109</v>
      </c>
      <c r="AJ11" s="212" t="s">
        <v>109</v>
      </c>
      <c r="AK11" s="212" t="s">
        <v>109</v>
      </c>
      <c r="AL11" s="212" t="s">
        <v>109</v>
      </c>
      <c r="AM11" s="212" t="s">
        <v>109</v>
      </c>
      <c r="AN11" s="212" t="s">
        <v>109</v>
      </c>
      <c r="AO11" s="212" t="s">
        <v>109</v>
      </c>
      <c r="AP11" s="212" t="s">
        <v>109</v>
      </c>
      <c r="AQ11" s="52"/>
      <c r="AR11" s="51"/>
    </row>
    <row r="12" spans="1:44" ht="24.75" customHeight="1">
      <c r="A12" s="46"/>
      <c r="B12" s="85" t="s">
        <v>18</v>
      </c>
      <c r="C12" s="284">
        <f>D12+E12</f>
        <v>7</v>
      </c>
      <c r="D12" s="285">
        <f>SUM(G12,J12,M12,P12,S12,V12,Y12,AB12,AE12,AH12,AK12)</f>
        <v>2</v>
      </c>
      <c r="E12" s="285">
        <f>SUM(H12,K12,N12,Q12,T12,W12,Z12,AC12,AF12,AI12,AL12)</f>
        <v>5</v>
      </c>
      <c r="F12" s="285">
        <f>G12+H12</f>
        <v>0</v>
      </c>
      <c r="G12" s="213">
        <v>0</v>
      </c>
      <c r="H12" s="213">
        <v>0</v>
      </c>
      <c r="I12" s="285">
        <f>J12+K12</f>
        <v>1</v>
      </c>
      <c r="J12" s="213">
        <v>1</v>
      </c>
      <c r="K12" s="213">
        <v>0</v>
      </c>
      <c r="L12" s="285">
        <f>M12+N12</f>
        <v>1</v>
      </c>
      <c r="M12" s="213">
        <v>1</v>
      </c>
      <c r="N12" s="213">
        <v>0</v>
      </c>
      <c r="O12" s="285">
        <f>P12+Q12</f>
        <v>0</v>
      </c>
      <c r="P12" s="213">
        <v>0</v>
      </c>
      <c r="Q12" s="213">
        <v>0</v>
      </c>
      <c r="R12" s="285">
        <f>S12+T12</f>
        <v>0</v>
      </c>
      <c r="S12" s="213">
        <v>0</v>
      </c>
      <c r="T12" s="213">
        <v>0</v>
      </c>
      <c r="U12" s="285">
        <f>V12+W12</f>
        <v>4</v>
      </c>
      <c r="V12" s="213">
        <v>0</v>
      </c>
      <c r="W12" s="213">
        <v>4</v>
      </c>
      <c r="X12" s="285">
        <f>Y12+Z12</f>
        <v>0</v>
      </c>
      <c r="Y12" s="213">
        <v>0</v>
      </c>
      <c r="Z12" s="213">
        <v>0</v>
      </c>
      <c r="AA12" s="285">
        <f>AB12+AC12</f>
        <v>1</v>
      </c>
      <c r="AB12" s="213">
        <v>0</v>
      </c>
      <c r="AC12" s="213">
        <v>1</v>
      </c>
      <c r="AD12" s="285">
        <f>AE12+AF12</f>
        <v>0</v>
      </c>
      <c r="AE12" s="213">
        <v>0</v>
      </c>
      <c r="AF12" s="213">
        <v>0</v>
      </c>
      <c r="AG12" s="285">
        <f>AH12+AI12</f>
        <v>0</v>
      </c>
      <c r="AH12" s="213">
        <v>0</v>
      </c>
      <c r="AI12" s="213">
        <v>0</v>
      </c>
      <c r="AJ12" s="285">
        <f>AK12+AL12</f>
        <v>0</v>
      </c>
      <c r="AK12" s="213">
        <v>0</v>
      </c>
      <c r="AL12" s="213">
        <v>0</v>
      </c>
      <c r="AM12" s="213">
        <v>0</v>
      </c>
      <c r="AN12" s="285">
        <f>AO12+AP12</f>
        <v>5</v>
      </c>
      <c r="AO12" s="213">
        <v>1</v>
      </c>
      <c r="AP12" s="213">
        <v>4</v>
      </c>
      <c r="AQ12" s="53" t="s">
        <v>177</v>
      </c>
      <c r="AR12" s="51"/>
    </row>
    <row r="13" spans="1:44" ht="24.75" customHeight="1">
      <c r="A13" s="46"/>
      <c r="B13" s="85" t="s">
        <v>19</v>
      </c>
      <c r="C13" s="284">
        <f aca="true" t="shared" si="1" ref="C13:C66">D13+E13</f>
        <v>522</v>
      </c>
      <c r="D13" s="285">
        <f aca="true" t="shared" si="2" ref="D13:D66">SUM(G13,J13,M13,P13,S13,V13,Y13,AB13,AE13,AH13,AK13)</f>
        <v>48</v>
      </c>
      <c r="E13" s="285">
        <f aca="true" t="shared" si="3" ref="E13:E66">SUM(H13,K13,N13,Q13,T13,W13,Z13,AC13,AF13,AI13,AL13)</f>
        <v>474</v>
      </c>
      <c r="F13" s="285">
        <f aca="true" t="shared" si="4" ref="F13:F66">G13+H13</f>
        <v>51</v>
      </c>
      <c r="G13" s="213">
        <v>13</v>
      </c>
      <c r="H13" s="213">
        <v>38</v>
      </c>
      <c r="I13" s="285">
        <f aca="true" t="shared" si="5" ref="I13:I66">J13+K13</f>
        <v>29</v>
      </c>
      <c r="J13" s="213">
        <v>2</v>
      </c>
      <c r="K13" s="213">
        <v>27</v>
      </c>
      <c r="L13" s="285">
        <f aca="true" t="shared" si="6" ref="L13:L66">M13+N13</f>
        <v>4</v>
      </c>
      <c r="M13" s="213">
        <v>0</v>
      </c>
      <c r="N13" s="213">
        <v>4</v>
      </c>
      <c r="O13" s="285">
        <f aca="true" t="shared" si="7" ref="O13:O66">P13+Q13</f>
        <v>19</v>
      </c>
      <c r="P13" s="213">
        <v>0</v>
      </c>
      <c r="Q13" s="213">
        <v>19</v>
      </c>
      <c r="R13" s="285">
        <f aca="true" t="shared" si="8" ref="R13:R66">S13+T13</f>
        <v>0</v>
      </c>
      <c r="S13" s="213">
        <v>0</v>
      </c>
      <c r="T13" s="213">
        <v>0</v>
      </c>
      <c r="U13" s="285">
        <f aca="true" t="shared" si="9" ref="U13:U66">V13+W13</f>
        <v>278</v>
      </c>
      <c r="V13" s="213">
        <v>27</v>
      </c>
      <c r="W13" s="213">
        <v>251</v>
      </c>
      <c r="X13" s="285">
        <f aca="true" t="shared" si="10" ref="X13:X66">Y13+Z13</f>
        <v>9</v>
      </c>
      <c r="Y13" s="213">
        <v>1</v>
      </c>
      <c r="Z13" s="213">
        <v>8</v>
      </c>
      <c r="AA13" s="285">
        <f aca="true" t="shared" si="11" ref="AA13:AA66">AB13+AC13</f>
        <v>0</v>
      </c>
      <c r="AB13" s="213">
        <v>0</v>
      </c>
      <c r="AC13" s="213">
        <v>0</v>
      </c>
      <c r="AD13" s="285">
        <f aca="true" t="shared" si="12" ref="AD13:AD66">AE13+AF13</f>
        <v>0</v>
      </c>
      <c r="AE13" s="213">
        <v>0</v>
      </c>
      <c r="AF13" s="213">
        <v>0</v>
      </c>
      <c r="AG13" s="213">
        <f aca="true" t="shared" si="13" ref="AG13:AG66">AH13+AI13</f>
        <v>0</v>
      </c>
      <c r="AH13" s="213">
        <v>0</v>
      </c>
      <c r="AI13" s="213">
        <v>0</v>
      </c>
      <c r="AJ13" s="213">
        <f aca="true" t="shared" si="14" ref="AJ13:AJ66">AK13+AL13</f>
        <v>132</v>
      </c>
      <c r="AK13" s="213">
        <v>5</v>
      </c>
      <c r="AL13" s="213">
        <v>127</v>
      </c>
      <c r="AM13" s="213">
        <v>83</v>
      </c>
      <c r="AN13" s="213">
        <f aca="true" t="shared" si="15" ref="AN13:AN66">AO13+AP13</f>
        <v>110</v>
      </c>
      <c r="AO13" s="216">
        <v>25</v>
      </c>
      <c r="AP13" s="216">
        <v>85</v>
      </c>
      <c r="AQ13" s="53" t="s">
        <v>178</v>
      </c>
      <c r="AR13" s="51"/>
    </row>
    <row r="14" spans="1:44" ht="24.75" customHeight="1">
      <c r="A14" s="46"/>
      <c r="B14" s="85" t="s">
        <v>20</v>
      </c>
      <c r="C14" s="284">
        <f t="shared" si="1"/>
        <v>1856</v>
      </c>
      <c r="D14" s="285">
        <f t="shared" si="2"/>
        <v>154</v>
      </c>
      <c r="E14" s="285">
        <f t="shared" si="3"/>
        <v>1702</v>
      </c>
      <c r="F14" s="285">
        <f t="shared" si="4"/>
        <v>154</v>
      </c>
      <c r="G14" s="213">
        <v>93</v>
      </c>
      <c r="H14" s="213">
        <v>61</v>
      </c>
      <c r="I14" s="285">
        <f t="shared" si="5"/>
        <v>37</v>
      </c>
      <c r="J14" s="213">
        <v>11</v>
      </c>
      <c r="K14" s="213">
        <v>26</v>
      </c>
      <c r="L14" s="285">
        <f t="shared" si="6"/>
        <v>54</v>
      </c>
      <c r="M14" s="213">
        <v>5</v>
      </c>
      <c r="N14" s="213">
        <v>49</v>
      </c>
      <c r="O14" s="285">
        <f t="shared" si="7"/>
        <v>41</v>
      </c>
      <c r="P14" s="213">
        <v>1</v>
      </c>
      <c r="Q14" s="213">
        <v>40</v>
      </c>
      <c r="R14" s="285">
        <f t="shared" si="8"/>
        <v>27</v>
      </c>
      <c r="S14" s="213">
        <v>2</v>
      </c>
      <c r="T14" s="213">
        <v>25</v>
      </c>
      <c r="U14" s="285">
        <f t="shared" si="9"/>
        <v>1514</v>
      </c>
      <c r="V14" s="213">
        <v>38</v>
      </c>
      <c r="W14" s="213">
        <v>1476</v>
      </c>
      <c r="X14" s="285">
        <f t="shared" si="10"/>
        <v>8</v>
      </c>
      <c r="Y14" s="213">
        <v>3</v>
      </c>
      <c r="Z14" s="213">
        <v>5</v>
      </c>
      <c r="AA14" s="285">
        <f t="shared" si="11"/>
        <v>1</v>
      </c>
      <c r="AB14" s="213">
        <v>0</v>
      </c>
      <c r="AC14" s="213">
        <v>1</v>
      </c>
      <c r="AD14" s="285">
        <f t="shared" si="12"/>
        <v>0</v>
      </c>
      <c r="AE14" s="213">
        <v>0</v>
      </c>
      <c r="AF14" s="213">
        <v>0</v>
      </c>
      <c r="AG14" s="213">
        <f t="shared" si="13"/>
        <v>1</v>
      </c>
      <c r="AH14" s="213">
        <v>0</v>
      </c>
      <c r="AI14" s="213">
        <v>1</v>
      </c>
      <c r="AJ14" s="213">
        <f t="shared" si="14"/>
        <v>19</v>
      </c>
      <c r="AK14" s="213">
        <v>1</v>
      </c>
      <c r="AL14" s="213">
        <v>18</v>
      </c>
      <c r="AM14" s="213">
        <v>48</v>
      </c>
      <c r="AN14" s="213">
        <f t="shared" si="15"/>
        <v>365</v>
      </c>
      <c r="AO14" s="213">
        <v>31</v>
      </c>
      <c r="AP14" s="213">
        <v>334</v>
      </c>
      <c r="AQ14" s="53" t="s">
        <v>179</v>
      </c>
      <c r="AR14" s="51"/>
    </row>
    <row r="15" spans="1:44" ht="24.75" customHeight="1">
      <c r="A15" s="46"/>
      <c r="B15" s="5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52"/>
      <c r="AR15" s="51"/>
    </row>
    <row r="16" spans="1:44" s="279" customFormat="1" ht="24.75" customHeight="1">
      <c r="A16" s="427" t="s">
        <v>145</v>
      </c>
      <c r="B16" s="438"/>
      <c r="C16" s="276">
        <f t="shared" si="1"/>
        <v>1948</v>
      </c>
      <c r="D16" s="277">
        <f t="shared" si="2"/>
        <v>168</v>
      </c>
      <c r="E16" s="277">
        <f t="shared" si="3"/>
        <v>1780</v>
      </c>
      <c r="F16" s="277">
        <f t="shared" si="4"/>
        <v>169</v>
      </c>
      <c r="G16" s="277">
        <f aca="true" t="shared" si="16" ref="G16:AP16">SUM(G18:G34)</f>
        <v>89</v>
      </c>
      <c r="H16" s="277">
        <f t="shared" si="16"/>
        <v>80</v>
      </c>
      <c r="I16" s="277">
        <f t="shared" si="5"/>
        <v>58</v>
      </c>
      <c r="J16" s="277">
        <f t="shared" si="16"/>
        <v>14</v>
      </c>
      <c r="K16" s="277">
        <f t="shared" si="16"/>
        <v>44</v>
      </c>
      <c r="L16" s="277">
        <f t="shared" si="6"/>
        <v>46</v>
      </c>
      <c r="M16" s="277">
        <f t="shared" si="16"/>
        <v>6</v>
      </c>
      <c r="N16" s="277">
        <f t="shared" si="16"/>
        <v>40</v>
      </c>
      <c r="O16" s="277">
        <f t="shared" si="7"/>
        <v>48</v>
      </c>
      <c r="P16" s="277">
        <f t="shared" si="16"/>
        <v>1</v>
      </c>
      <c r="Q16" s="277">
        <f t="shared" si="16"/>
        <v>47</v>
      </c>
      <c r="R16" s="277">
        <f t="shared" si="8"/>
        <v>26</v>
      </c>
      <c r="S16" s="277">
        <f t="shared" si="16"/>
        <v>2</v>
      </c>
      <c r="T16" s="277">
        <f t="shared" si="16"/>
        <v>24</v>
      </c>
      <c r="U16" s="277">
        <f t="shared" si="9"/>
        <v>1472</v>
      </c>
      <c r="V16" s="277">
        <f t="shared" si="16"/>
        <v>49</v>
      </c>
      <c r="W16" s="277">
        <f t="shared" si="16"/>
        <v>1423</v>
      </c>
      <c r="X16" s="277">
        <f t="shared" si="10"/>
        <v>8</v>
      </c>
      <c r="Y16" s="277">
        <f t="shared" si="16"/>
        <v>3</v>
      </c>
      <c r="Z16" s="277">
        <f t="shared" si="16"/>
        <v>5</v>
      </c>
      <c r="AA16" s="277">
        <f t="shared" si="11"/>
        <v>2</v>
      </c>
      <c r="AB16" s="277">
        <f t="shared" si="16"/>
        <v>0</v>
      </c>
      <c r="AC16" s="277">
        <f t="shared" si="16"/>
        <v>2</v>
      </c>
      <c r="AD16" s="277">
        <f t="shared" si="12"/>
        <v>0</v>
      </c>
      <c r="AE16" s="277">
        <f t="shared" si="16"/>
        <v>0</v>
      </c>
      <c r="AF16" s="277">
        <f t="shared" si="16"/>
        <v>0</v>
      </c>
      <c r="AG16" s="277">
        <f t="shared" si="13"/>
        <v>1</v>
      </c>
      <c r="AH16" s="277">
        <f t="shared" si="16"/>
        <v>0</v>
      </c>
      <c r="AI16" s="277">
        <f t="shared" si="16"/>
        <v>1</v>
      </c>
      <c r="AJ16" s="277">
        <f t="shared" si="14"/>
        <v>118</v>
      </c>
      <c r="AK16" s="277">
        <f t="shared" si="16"/>
        <v>4</v>
      </c>
      <c r="AL16" s="277">
        <f t="shared" si="16"/>
        <v>114</v>
      </c>
      <c r="AM16" s="277">
        <f t="shared" si="16"/>
        <v>91</v>
      </c>
      <c r="AN16" s="277">
        <f t="shared" si="15"/>
        <v>412</v>
      </c>
      <c r="AO16" s="277">
        <f t="shared" si="16"/>
        <v>42</v>
      </c>
      <c r="AP16" s="277">
        <f t="shared" si="16"/>
        <v>370</v>
      </c>
      <c r="AQ16" s="417" t="s">
        <v>145</v>
      </c>
      <c r="AR16" s="418"/>
    </row>
    <row r="17" spans="1:44" s="279" customFormat="1" ht="21" customHeight="1">
      <c r="A17" s="289"/>
      <c r="B17" s="290" t="s">
        <v>146</v>
      </c>
      <c r="C17" s="276">
        <f t="shared" si="1"/>
        <v>1006</v>
      </c>
      <c r="D17" s="277">
        <f t="shared" si="2"/>
        <v>96</v>
      </c>
      <c r="E17" s="277">
        <f t="shared" si="3"/>
        <v>910</v>
      </c>
      <c r="F17" s="277">
        <f t="shared" si="4"/>
        <v>85</v>
      </c>
      <c r="G17" s="277">
        <f aca="true" t="shared" si="17" ref="G17:AP17">SUM(G18:G22)</f>
        <v>51</v>
      </c>
      <c r="H17" s="277">
        <f t="shared" si="17"/>
        <v>34</v>
      </c>
      <c r="I17" s="277">
        <f t="shared" si="5"/>
        <v>21</v>
      </c>
      <c r="J17" s="277">
        <f t="shared" si="17"/>
        <v>9</v>
      </c>
      <c r="K17" s="277">
        <f t="shared" si="17"/>
        <v>12</v>
      </c>
      <c r="L17" s="277">
        <f t="shared" si="6"/>
        <v>25</v>
      </c>
      <c r="M17" s="277">
        <f t="shared" si="17"/>
        <v>5</v>
      </c>
      <c r="N17" s="277">
        <f t="shared" si="17"/>
        <v>20</v>
      </c>
      <c r="O17" s="277">
        <f t="shared" si="7"/>
        <v>21</v>
      </c>
      <c r="P17" s="277">
        <f t="shared" si="17"/>
        <v>0</v>
      </c>
      <c r="Q17" s="277">
        <f t="shared" si="17"/>
        <v>21</v>
      </c>
      <c r="R17" s="277">
        <f t="shared" si="8"/>
        <v>21</v>
      </c>
      <c r="S17" s="277">
        <f t="shared" si="17"/>
        <v>2</v>
      </c>
      <c r="T17" s="277">
        <f t="shared" si="17"/>
        <v>19</v>
      </c>
      <c r="U17" s="277">
        <f t="shared" si="9"/>
        <v>806</v>
      </c>
      <c r="V17" s="277">
        <f t="shared" si="17"/>
        <v>26</v>
      </c>
      <c r="W17" s="277">
        <f t="shared" si="17"/>
        <v>780</v>
      </c>
      <c r="X17" s="277">
        <f t="shared" si="10"/>
        <v>7</v>
      </c>
      <c r="Y17" s="277">
        <f t="shared" si="17"/>
        <v>2</v>
      </c>
      <c r="Z17" s="277">
        <f t="shared" si="17"/>
        <v>5</v>
      </c>
      <c r="AA17" s="277">
        <f t="shared" si="11"/>
        <v>2</v>
      </c>
      <c r="AB17" s="277">
        <f t="shared" si="17"/>
        <v>0</v>
      </c>
      <c r="AC17" s="277">
        <f t="shared" si="17"/>
        <v>2</v>
      </c>
      <c r="AD17" s="277">
        <f t="shared" si="12"/>
        <v>0</v>
      </c>
      <c r="AE17" s="277">
        <f t="shared" si="17"/>
        <v>0</v>
      </c>
      <c r="AF17" s="277">
        <f t="shared" si="17"/>
        <v>0</v>
      </c>
      <c r="AG17" s="277">
        <f t="shared" si="13"/>
        <v>1</v>
      </c>
      <c r="AH17" s="277">
        <f t="shared" si="17"/>
        <v>0</v>
      </c>
      <c r="AI17" s="277">
        <f t="shared" si="17"/>
        <v>1</v>
      </c>
      <c r="AJ17" s="277">
        <f t="shared" si="14"/>
        <v>17</v>
      </c>
      <c r="AK17" s="277">
        <f t="shared" si="17"/>
        <v>1</v>
      </c>
      <c r="AL17" s="277">
        <f t="shared" si="17"/>
        <v>16</v>
      </c>
      <c r="AM17" s="277">
        <f t="shared" si="17"/>
        <v>33</v>
      </c>
      <c r="AN17" s="277">
        <f t="shared" si="15"/>
        <v>253</v>
      </c>
      <c r="AO17" s="277">
        <f t="shared" si="17"/>
        <v>18</v>
      </c>
      <c r="AP17" s="277">
        <f t="shared" si="17"/>
        <v>235</v>
      </c>
      <c r="AQ17" s="281" t="s">
        <v>146</v>
      </c>
      <c r="AR17" s="283"/>
    </row>
    <row r="18" spans="1:44" ht="24.75" customHeight="1">
      <c r="A18" s="55"/>
      <c r="B18" s="56" t="s">
        <v>35</v>
      </c>
      <c r="C18" s="284">
        <f t="shared" si="1"/>
        <v>229</v>
      </c>
      <c r="D18" s="285">
        <f t="shared" si="2"/>
        <v>20</v>
      </c>
      <c r="E18" s="285">
        <f t="shared" si="3"/>
        <v>209</v>
      </c>
      <c r="F18" s="285">
        <f t="shared" si="4"/>
        <v>21</v>
      </c>
      <c r="G18" s="213">
        <v>10</v>
      </c>
      <c r="H18" s="213">
        <v>11</v>
      </c>
      <c r="I18" s="285">
        <f t="shared" si="5"/>
        <v>12</v>
      </c>
      <c r="J18" s="213">
        <v>4</v>
      </c>
      <c r="K18" s="213">
        <v>8</v>
      </c>
      <c r="L18" s="285">
        <f t="shared" si="6"/>
        <v>8</v>
      </c>
      <c r="M18" s="213">
        <v>1</v>
      </c>
      <c r="N18" s="213">
        <v>7</v>
      </c>
      <c r="O18" s="285">
        <f t="shared" si="7"/>
        <v>6</v>
      </c>
      <c r="P18" s="213">
        <v>0</v>
      </c>
      <c r="Q18" s="213">
        <v>6</v>
      </c>
      <c r="R18" s="285">
        <f t="shared" si="8"/>
        <v>1</v>
      </c>
      <c r="S18" s="213">
        <v>0</v>
      </c>
      <c r="T18" s="213">
        <v>1</v>
      </c>
      <c r="U18" s="285">
        <f t="shared" si="9"/>
        <v>165</v>
      </c>
      <c r="V18" s="213">
        <v>5</v>
      </c>
      <c r="W18" s="213">
        <v>160</v>
      </c>
      <c r="X18" s="285">
        <f t="shared" si="10"/>
        <v>0</v>
      </c>
      <c r="Y18" s="213">
        <v>0</v>
      </c>
      <c r="Z18" s="213">
        <v>0</v>
      </c>
      <c r="AA18" s="285">
        <f t="shared" si="11"/>
        <v>1</v>
      </c>
      <c r="AB18" s="213">
        <v>0</v>
      </c>
      <c r="AC18" s="213">
        <v>1</v>
      </c>
      <c r="AD18" s="285">
        <f t="shared" si="12"/>
        <v>0</v>
      </c>
      <c r="AE18" s="213">
        <v>0</v>
      </c>
      <c r="AF18" s="213">
        <v>0</v>
      </c>
      <c r="AG18" s="285">
        <f t="shared" si="13"/>
        <v>0</v>
      </c>
      <c r="AH18" s="213">
        <v>0</v>
      </c>
      <c r="AI18" s="213">
        <v>0</v>
      </c>
      <c r="AJ18" s="285">
        <f t="shared" si="14"/>
        <v>15</v>
      </c>
      <c r="AK18" s="213">
        <v>0</v>
      </c>
      <c r="AL18" s="213">
        <v>15</v>
      </c>
      <c r="AM18" s="213">
        <v>2</v>
      </c>
      <c r="AN18" s="213">
        <f t="shared" si="15"/>
        <v>83</v>
      </c>
      <c r="AO18" s="213">
        <v>6</v>
      </c>
      <c r="AP18" s="213">
        <v>77</v>
      </c>
      <c r="AQ18" s="53" t="s">
        <v>35</v>
      </c>
      <c r="AR18" s="57"/>
    </row>
    <row r="19" spans="1:44" ht="24.75" customHeight="1">
      <c r="A19" s="55"/>
      <c r="B19" s="56" t="s">
        <v>36</v>
      </c>
      <c r="C19" s="284">
        <f t="shared" si="1"/>
        <v>181</v>
      </c>
      <c r="D19" s="285">
        <f t="shared" si="2"/>
        <v>18</v>
      </c>
      <c r="E19" s="285">
        <f t="shared" si="3"/>
        <v>163</v>
      </c>
      <c r="F19" s="285">
        <f t="shared" si="4"/>
        <v>14</v>
      </c>
      <c r="G19" s="213">
        <v>11</v>
      </c>
      <c r="H19" s="213">
        <v>3</v>
      </c>
      <c r="I19" s="285">
        <f t="shared" si="5"/>
        <v>2</v>
      </c>
      <c r="J19" s="213">
        <v>1</v>
      </c>
      <c r="K19" s="213">
        <v>1</v>
      </c>
      <c r="L19" s="285">
        <f t="shared" si="6"/>
        <v>7</v>
      </c>
      <c r="M19" s="213">
        <v>1</v>
      </c>
      <c r="N19" s="213">
        <v>6</v>
      </c>
      <c r="O19" s="285">
        <f t="shared" si="7"/>
        <v>4</v>
      </c>
      <c r="P19" s="213">
        <v>0</v>
      </c>
      <c r="Q19" s="213">
        <v>4</v>
      </c>
      <c r="R19" s="285">
        <f t="shared" si="8"/>
        <v>3</v>
      </c>
      <c r="S19" s="213">
        <v>0</v>
      </c>
      <c r="T19" s="213">
        <v>3</v>
      </c>
      <c r="U19" s="285">
        <f t="shared" si="9"/>
        <v>147</v>
      </c>
      <c r="V19" s="213">
        <v>4</v>
      </c>
      <c r="W19" s="213">
        <v>143</v>
      </c>
      <c r="X19" s="285">
        <f t="shared" si="10"/>
        <v>3</v>
      </c>
      <c r="Y19" s="213">
        <v>0</v>
      </c>
      <c r="Z19" s="213">
        <v>3</v>
      </c>
      <c r="AA19" s="285">
        <f t="shared" si="11"/>
        <v>0</v>
      </c>
      <c r="AB19" s="213">
        <v>0</v>
      </c>
      <c r="AC19" s="213">
        <v>0</v>
      </c>
      <c r="AD19" s="285">
        <f t="shared" si="12"/>
        <v>0</v>
      </c>
      <c r="AE19" s="213">
        <v>0</v>
      </c>
      <c r="AF19" s="213">
        <v>0</v>
      </c>
      <c r="AG19" s="285">
        <f t="shared" si="13"/>
        <v>0</v>
      </c>
      <c r="AH19" s="213">
        <v>0</v>
      </c>
      <c r="AI19" s="213">
        <v>0</v>
      </c>
      <c r="AJ19" s="285">
        <f t="shared" si="14"/>
        <v>1</v>
      </c>
      <c r="AK19" s="213">
        <v>1</v>
      </c>
      <c r="AL19" s="213">
        <v>0</v>
      </c>
      <c r="AM19" s="213">
        <v>7</v>
      </c>
      <c r="AN19" s="213">
        <f t="shared" si="15"/>
        <v>34</v>
      </c>
      <c r="AO19" s="213">
        <v>8</v>
      </c>
      <c r="AP19" s="213">
        <v>26</v>
      </c>
      <c r="AQ19" s="53" t="s">
        <v>36</v>
      </c>
      <c r="AR19" s="57"/>
    </row>
    <row r="20" spans="1:44" ht="24.75" customHeight="1">
      <c r="A20" s="55"/>
      <c r="B20" s="56" t="s">
        <v>37</v>
      </c>
      <c r="C20" s="284">
        <f t="shared" si="1"/>
        <v>129</v>
      </c>
      <c r="D20" s="285">
        <f t="shared" si="2"/>
        <v>14</v>
      </c>
      <c r="E20" s="285">
        <f t="shared" si="3"/>
        <v>115</v>
      </c>
      <c r="F20" s="285">
        <f t="shared" si="4"/>
        <v>14</v>
      </c>
      <c r="G20" s="213">
        <v>9</v>
      </c>
      <c r="H20" s="213">
        <v>5</v>
      </c>
      <c r="I20" s="285">
        <f t="shared" si="5"/>
        <v>1</v>
      </c>
      <c r="J20" s="213">
        <v>1</v>
      </c>
      <c r="K20" s="213">
        <v>0</v>
      </c>
      <c r="L20" s="285">
        <f t="shared" si="6"/>
        <v>1</v>
      </c>
      <c r="M20" s="213">
        <v>0</v>
      </c>
      <c r="N20" s="213">
        <v>1</v>
      </c>
      <c r="O20" s="285">
        <f t="shared" si="7"/>
        <v>3</v>
      </c>
      <c r="P20" s="213">
        <v>0</v>
      </c>
      <c r="Q20" s="213">
        <v>3</v>
      </c>
      <c r="R20" s="285">
        <f t="shared" si="8"/>
        <v>11</v>
      </c>
      <c r="S20" s="213">
        <v>1</v>
      </c>
      <c r="T20" s="213">
        <v>10</v>
      </c>
      <c r="U20" s="285">
        <f t="shared" si="9"/>
        <v>98</v>
      </c>
      <c r="V20" s="213">
        <v>3</v>
      </c>
      <c r="W20" s="213">
        <v>95</v>
      </c>
      <c r="X20" s="285">
        <f t="shared" si="10"/>
        <v>0</v>
      </c>
      <c r="Y20" s="213">
        <v>0</v>
      </c>
      <c r="Z20" s="213">
        <v>0</v>
      </c>
      <c r="AA20" s="285">
        <f t="shared" si="11"/>
        <v>0</v>
      </c>
      <c r="AB20" s="213">
        <v>0</v>
      </c>
      <c r="AC20" s="213">
        <v>0</v>
      </c>
      <c r="AD20" s="285">
        <f t="shared" si="12"/>
        <v>0</v>
      </c>
      <c r="AE20" s="213">
        <v>0</v>
      </c>
      <c r="AF20" s="213">
        <v>0</v>
      </c>
      <c r="AG20" s="285">
        <f t="shared" si="13"/>
        <v>0</v>
      </c>
      <c r="AH20" s="213">
        <v>0</v>
      </c>
      <c r="AI20" s="213">
        <v>0</v>
      </c>
      <c r="AJ20" s="285">
        <f t="shared" si="14"/>
        <v>1</v>
      </c>
      <c r="AK20" s="213">
        <v>0</v>
      </c>
      <c r="AL20" s="213">
        <v>1</v>
      </c>
      <c r="AM20" s="213">
        <v>1</v>
      </c>
      <c r="AN20" s="213">
        <f t="shared" si="15"/>
        <v>27</v>
      </c>
      <c r="AO20" s="213">
        <v>0</v>
      </c>
      <c r="AP20" s="213">
        <v>27</v>
      </c>
      <c r="AQ20" s="53" t="s">
        <v>37</v>
      </c>
      <c r="AR20" s="57"/>
    </row>
    <row r="21" spans="1:44" ht="24.75" customHeight="1">
      <c r="A21" s="55"/>
      <c r="B21" s="56" t="s">
        <v>38</v>
      </c>
      <c r="C21" s="284">
        <f t="shared" si="1"/>
        <v>229</v>
      </c>
      <c r="D21" s="285">
        <f t="shared" si="2"/>
        <v>23</v>
      </c>
      <c r="E21" s="285">
        <f t="shared" si="3"/>
        <v>206</v>
      </c>
      <c r="F21" s="285">
        <f t="shared" si="4"/>
        <v>20</v>
      </c>
      <c r="G21" s="213">
        <v>14</v>
      </c>
      <c r="H21" s="213">
        <v>6</v>
      </c>
      <c r="I21" s="285">
        <f t="shared" si="5"/>
        <v>3</v>
      </c>
      <c r="J21" s="213">
        <v>0</v>
      </c>
      <c r="K21" s="213">
        <v>3</v>
      </c>
      <c r="L21" s="285">
        <f t="shared" si="6"/>
        <v>3</v>
      </c>
      <c r="M21" s="213">
        <v>2</v>
      </c>
      <c r="N21" s="213">
        <v>1</v>
      </c>
      <c r="O21" s="285">
        <f t="shared" si="7"/>
        <v>6</v>
      </c>
      <c r="P21" s="213">
        <v>0</v>
      </c>
      <c r="Q21" s="213">
        <v>6</v>
      </c>
      <c r="R21" s="285">
        <f t="shared" si="8"/>
        <v>3</v>
      </c>
      <c r="S21" s="213">
        <v>0</v>
      </c>
      <c r="T21" s="213">
        <v>3</v>
      </c>
      <c r="U21" s="285">
        <f t="shared" si="9"/>
        <v>192</v>
      </c>
      <c r="V21" s="213">
        <v>7</v>
      </c>
      <c r="W21" s="213">
        <v>185</v>
      </c>
      <c r="X21" s="285">
        <f t="shared" si="10"/>
        <v>0</v>
      </c>
      <c r="Y21" s="213">
        <v>0</v>
      </c>
      <c r="Z21" s="213">
        <v>0</v>
      </c>
      <c r="AA21" s="285">
        <f t="shared" si="11"/>
        <v>1</v>
      </c>
      <c r="AB21" s="213">
        <v>0</v>
      </c>
      <c r="AC21" s="213">
        <v>1</v>
      </c>
      <c r="AD21" s="285">
        <f t="shared" si="12"/>
        <v>0</v>
      </c>
      <c r="AE21" s="213">
        <v>0</v>
      </c>
      <c r="AF21" s="213">
        <v>0</v>
      </c>
      <c r="AG21" s="285">
        <f t="shared" si="13"/>
        <v>1</v>
      </c>
      <c r="AH21" s="213">
        <v>0</v>
      </c>
      <c r="AI21" s="213">
        <v>1</v>
      </c>
      <c r="AJ21" s="285">
        <f t="shared" si="14"/>
        <v>0</v>
      </c>
      <c r="AK21" s="213">
        <v>0</v>
      </c>
      <c r="AL21" s="213">
        <v>0</v>
      </c>
      <c r="AM21" s="213">
        <v>0</v>
      </c>
      <c r="AN21" s="213">
        <f t="shared" si="15"/>
        <v>36</v>
      </c>
      <c r="AO21" s="213">
        <v>1</v>
      </c>
      <c r="AP21" s="213">
        <v>35</v>
      </c>
      <c r="AQ21" s="53" t="s">
        <v>38</v>
      </c>
      <c r="AR21" s="57"/>
    </row>
    <row r="22" spans="1:44" ht="24.75" customHeight="1">
      <c r="A22" s="55"/>
      <c r="B22" s="56" t="s">
        <v>39</v>
      </c>
      <c r="C22" s="284">
        <f t="shared" si="1"/>
        <v>238</v>
      </c>
      <c r="D22" s="285">
        <f t="shared" si="2"/>
        <v>21</v>
      </c>
      <c r="E22" s="285">
        <f t="shared" si="3"/>
        <v>217</v>
      </c>
      <c r="F22" s="285">
        <f t="shared" si="4"/>
        <v>16</v>
      </c>
      <c r="G22" s="213">
        <v>7</v>
      </c>
      <c r="H22" s="213">
        <v>9</v>
      </c>
      <c r="I22" s="285">
        <f t="shared" si="5"/>
        <v>3</v>
      </c>
      <c r="J22" s="213">
        <v>3</v>
      </c>
      <c r="K22" s="213">
        <v>0</v>
      </c>
      <c r="L22" s="285">
        <f t="shared" si="6"/>
        <v>6</v>
      </c>
      <c r="M22" s="213">
        <v>1</v>
      </c>
      <c r="N22" s="213">
        <v>5</v>
      </c>
      <c r="O22" s="285">
        <f t="shared" si="7"/>
        <v>2</v>
      </c>
      <c r="P22" s="213">
        <v>0</v>
      </c>
      <c r="Q22" s="213">
        <v>2</v>
      </c>
      <c r="R22" s="285">
        <f t="shared" si="8"/>
        <v>3</v>
      </c>
      <c r="S22" s="213">
        <v>1</v>
      </c>
      <c r="T22" s="213">
        <v>2</v>
      </c>
      <c r="U22" s="285">
        <f t="shared" si="9"/>
        <v>204</v>
      </c>
      <c r="V22" s="213">
        <v>7</v>
      </c>
      <c r="W22" s="213">
        <v>197</v>
      </c>
      <c r="X22" s="285">
        <f t="shared" si="10"/>
        <v>4</v>
      </c>
      <c r="Y22" s="213">
        <v>2</v>
      </c>
      <c r="Z22" s="213">
        <v>2</v>
      </c>
      <c r="AA22" s="285">
        <f t="shared" si="11"/>
        <v>0</v>
      </c>
      <c r="AB22" s="213">
        <v>0</v>
      </c>
      <c r="AC22" s="213">
        <v>0</v>
      </c>
      <c r="AD22" s="285">
        <f t="shared" si="12"/>
        <v>0</v>
      </c>
      <c r="AE22" s="213">
        <v>0</v>
      </c>
      <c r="AF22" s="213">
        <v>0</v>
      </c>
      <c r="AG22" s="285">
        <f t="shared" si="13"/>
        <v>0</v>
      </c>
      <c r="AH22" s="213">
        <v>0</v>
      </c>
      <c r="AI22" s="213">
        <v>0</v>
      </c>
      <c r="AJ22" s="285">
        <f t="shared" si="14"/>
        <v>0</v>
      </c>
      <c r="AK22" s="213">
        <v>0</v>
      </c>
      <c r="AL22" s="213">
        <v>0</v>
      </c>
      <c r="AM22" s="213">
        <v>23</v>
      </c>
      <c r="AN22" s="213">
        <f t="shared" si="15"/>
        <v>73</v>
      </c>
      <c r="AO22" s="213">
        <v>3</v>
      </c>
      <c r="AP22" s="213">
        <v>70</v>
      </c>
      <c r="AQ22" s="53" t="s">
        <v>39</v>
      </c>
      <c r="AR22" s="57"/>
    </row>
    <row r="23" spans="1:44" ht="24.75" customHeight="1">
      <c r="A23" s="55"/>
      <c r="B23" s="56" t="s">
        <v>40</v>
      </c>
      <c r="C23" s="284">
        <f t="shared" si="1"/>
        <v>111</v>
      </c>
      <c r="D23" s="285">
        <f t="shared" si="2"/>
        <v>9</v>
      </c>
      <c r="E23" s="285">
        <f t="shared" si="3"/>
        <v>102</v>
      </c>
      <c r="F23" s="285">
        <f t="shared" si="4"/>
        <v>11</v>
      </c>
      <c r="G23" s="213">
        <v>6</v>
      </c>
      <c r="H23" s="213">
        <v>5</v>
      </c>
      <c r="I23" s="285">
        <f t="shared" si="5"/>
        <v>7</v>
      </c>
      <c r="J23" s="213">
        <v>1</v>
      </c>
      <c r="K23" s="213">
        <v>6</v>
      </c>
      <c r="L23" s="285">
        <f t="shared" si="6"/>
        <v>4</v>
      </c>
      <c r="M23" s="213">
        <v>0</v>
      </c>
      <c r="N23" s="213">
        <v>4</v>
      </c>
      <c r="O23" s="285">
        <f t="shared" si="7"/>
        <v>3</v>
      </c>
      <c r="P23" s="213">
        <v>0</v>
      </c>
      <c r="Q23" s="213">
        <v>3</v>
      </c>
      <c r="R23" s="285">
        <f t="shared" si="8"/>
        <v>0</v>
      </c>
      <c r="S23" s="213">
        <v>0</v>
      </c>
      <c r="T23" s="213">
        <v>0</v>
      </c>
      <c r="U23" s="285">
        <f t="shared" si="9"/>
        <v>84</v>
      </c>
      <c r="V23" s="213">
        <v>2</v>
      </c>
      <c r="W23" s="213">
        <v>82</v>
      </c>
      <c r="X23" s="285">
        <f t="shared" si="10"/>
        <v>0</v>
      </c>
      <c r="Y23" s="213">
        <v>0</v>
      </c>
      <c r="Z23" s="213">
        <v>0</v>
      </c>
      <c r="AA23" s="285">
        <f t="shared" si="11"/>
        <v>0</v>
      </c>
      <c r="AB23" s="213">
        <v>0</v>
      </c>
      <c r="AC23" s="213">
        <v>0</v>
      </c>
      <c r="AD23" s="285">
        <f t="shared" si="12"/>
        <v>0</v>
      </c>
      <c r="AE23" s="213">
        <v>0</v>
      </c>
      <c r="AF23" s="213">
        <v>0</v>
      </c>
      <c r="AG23" s="285">
        <f t="shared" si="13"/>
        <v>0</v>
      </c>
      <c r="AH23" s="213">
        <v>0</v>
      </c>
      <c r="AI23" s="213">
        <v>0</v>
      </c>
      <c r="AJ23" s="285">
        <f t="shared" si="14"/>
        <v>2</v>
      </c>
      <c r="AK23" s="213">
        <v>0</v>
      </c>
      <c r="AL23" s="213">
        <v>2</v>
      </c>
      <c r="AM23" s="213">
        <v>3</v>
      </c>
      <c r="AN23" s="213">
        <f t="shared" si="15"/>
        <v>11</v>
      </c>
      <c r="AO23" s="213">
        <v>3</v>
      </c>
      <c r="AP23" s="213">
        <v>8</v>
      </c>
      <c r="AQ23" s="53" t="s">
        <v>40</v>
      </c>
      <c r="AR23" s="57"/>
    </row>
    <row r="24" spans="1:44" ht="24.75" customHeight="1">
      <c r="A24" s="55"/>
      <c r="B24" s="56" t="s">
        <v>119</v>
      </c>
      <c r="C24" s="284">
        <f t="shared" si="1"/>
        <v>52</v>
      </c>
      <c r="D24" s="285">
        <f t="shared" si="2"/>
        <v>8</v>
      </c>
      <c r="E24" s="285">
        <f t="shared" si="3"/>
        <v>44</v>
      </c>
      <c r="F24" s="285">
        <f t="shared" si="4"/>
        <v>6</v>
      </c>
      <c r="G24" s="213">
        <v>3</v>
      </c>
      <c r="H24" s="213">
        <v>3</v>
      </c>
      <c r="I24" s="285">
        <f t="shared" si="5"/>
        <v>3</v>
      </c>
      <c r="J24" s="213">
        <v>1</v>
      </c>
      <c r="K24" s="213">
        <v>2</v>
      </c>
      <c r="L24" s="285">
        <f t="shared" si="6"/>
        <v>1</v>
      </c>
      <c r="M24" s="213">
        <v>1</v>
      </c>
      <c r="N24" s="213">
        <v>0</v>
      </c>
      <c r="O24" s="285">
        <f t="shared" si="7"/>
        <v>3</v>
      </c>
      <c r="P24" s="213">
        <v>0</v>
      </c>
      <c r="Q24" s="213">
        <v>3</v>
      </c>
      <c r="R24" s="285">
        <f t="shared" si="8"/>
        <v>3</v>
      </c>
      <c r="S24" s="213">
        <v>0</v>
      </c>
      <c r="T24" s="213">
        <v>3</v>
      </c>
      <c r="U24" s="285">
        <f t="shared" si="9"/>
        <v>35</v>
      </c>
      <c r="V24" s="213">
        <v>2</v>
      </c>
      <c r="W24" s="213">
        <v>33</v>
      </c>
      <c r="X24" s="285">
        <f t="shared" si="10"/>
        <v>1</v>
      </c>
      <c r="Y24" s="213">
        <v>1</v>
      </c>
      <c r="Z24" s="213">
        <v>0</v>
      </c>
      <c r="AA24" s="285">
        <f t="shared" si="11"/>
        <v>0</v>
      </c>
      <c r="AB24" s="213">
        <v>0</v>
      </c>
      <c r="AC24" s="213">
        <v>0</v>
      </c>
      <c r="AD24" s="285">
        <f t="shared" si="12"/>
        <v>0</v>
      </c>
      <c r="AE24" s="213">
        <v>0</v>
      </c>
      <c r="AF24" s="213">
        <v>0</v>
      </c>
      <c r="AG24" s="285">
        <f t="shared" si="13"/>
        <v>0</v>
      </c>
      <c r="AH24" s="213">
        <v>0</v>
      </c>
      <c r="AI24" s="213">
        <v>0</v>
      </c>
      <c r="AJ24" s="285">
        <f t="shared" si="14"/>
        <v>0</v>
      </c>
      <c r="AK24" s="213">
        <v>0</v>
      </c>
      <c r="AL24" s="213">
        <v>0</v>
      </c>
      <c r="AM24" s="213">
        <v>3</v>
      </c>
      <c r="AN24" s="213">
        <f t="shared" si="15"/>
        <v>13</v>
      </c>
      <c r="AO24" s="213">
        <v>0</v>
      </c>
      <c r="AP24" s="213">
        <v>13</v>
      </c>
      <c r="AQ24" s="53" t="s">
        <v>119</v>
      </c>
      <c r="AR24" s="57"/>
    </row>
    <row r="25" spans="1:44" ht="24.75" customHeight="1">
      <c r="A25" s="55"/>
      <c r="B25" s="56" t="s">
        <v>6</v>
      </c>
      <c r="C25" s="284">
        <f t="shared" si="1"/>
        <v>63</v>
      </c>
      <c r="D25" s="285">
        <f t="shared" si="2"/>
        <v>3</v>
      </c>
      <c r="E25" s="285">
        <f t="shared" si="3"/>
        <v>60</v>
      </c>
      <c r="F25" s="285">
        <f t="shared" si="4"/>
        <v>10</v>
      </c>
      <c r="G25" s="213">
        <v>3</v>
      </c>
      <c r="H25" s="213">
        <v>7</v>
      </c>
      <c r="I25" s="285">
        <f t="shared" si="5"/>
        <v>2</v>
      </c>
      <c r="J25" s="213">
        <v>0</v>
      </c>
      <c r="K25" s="213">
        <v>2</v>
      </c>
      <c r="L25" s="285">
        <f t="shared" si="6"/>
        <v>0</v>
      </c>
      <c r="M25" s="213">
        <v>0</v>
      </c>
      <c r="N25" s="213">
        <v>0</v>
      </c>
      <c r="O25" s="285">
        <f t="shared" si="7"/>
        <v>2</v>
      </c>
      <c r="P25" s="213">
        <v>0</v>
      </c>
      <c r="Q25" s="213">
        <v>2</v>
      </c>
      <c r="R25" s="285">
        <f t="shared" si="8"/>
        <v>0</v>
      </c>
      <c r="S25" s="213">
        <v>0</v>
      </c>
      <c r="T25" s="213">
        <v>0</v>
      </c>
      <c r="U25" s="285">
        <f t="shared" si="9"/>
        <v>41</v>
      </c>
      <c r="V25" s="213">
        <v>0</v>
      </c>
      <c r="W25" s="213">
        <v>41</v>
      </c>
      <c r="X25" s="285">
        <f t="shared" si="10"/>
        <v>0</v>
      </c>
      <c r="Y25" s="213">
        <v>0</v>
      </c>
      <c r="Z25" s="213">
        <v>0</v>
      </c>
      <c r="AA25" s="285">
        <f t="shared" si="11"/>
        <v>0</v>
      </c>
      <c r="AB25" s="213">
        <v>0</v>
      </c>
      <c r="AC25" s="213">
        <v>0</v>
      </c>
      <c r="AD25" s="285">
        <f t="shared" si="12"/>
        <v>0</v>
      </c>
      <c r="AE25" s="213">
        <v>0</v>
      </c>
      <c r="AF25" s="213">
        <v>0</v>
      </c>
      <c r="AG25" s="285">
        <f t="shared" si="13"/>
        <v>0</v>
      </c>
      <c r="AH25" s="213">
        <v>0</v>
      </c>
      <c r="AI25" s="213">
        <v>0</v>
      </c>
      <c r="AJ25" s="285">
        <f t="shared" si="14"/>
        <v>8</v>
      </c>
      <c r="AK25" s="213">
        <v>0</v>
      </c>
      <c r="AL25" s="213">
        <v>8</v>
      </c>
      <c r="AM25" s="213">
        <v>8</v>
      </c>
      <c r="AN25" s="213">
        <f t="shared" si="15"/>
        <v>10</v>
      </c>
      <c r="AO25" s="213">
        <v>1</v>
      </c>
      <c r="AP25" s="213">
        <v>9</v>
      </c>
      <c r="AQ25" s="53" t="s">
        <v>6</v>
      </c>
      <c r="AR25" s="57"/>
    </row>
    <row r="26" spans="1:44" ht="24.75" customHeight="1">
      <c r="A26" s="55"/>
      <c r="B26" s="56" t="s">
        <v>41</v>
      </c>
      <c r="C26" s="284">
        <f t="shared" si="1"/>
        <v>34</v>
      </c>
      <c r="D26" s="285">
        <f t="shared" si="2"/>
        <v>2</v>
      </c>
      <c r="E26" s="285">
        <f t="shared" si="3"/>
        <v>32</v>
      </c>
      <c r="F26" s="285">
        <f t="shared" si="4"/>
        <v>3</v>
      </c>
      <c r="G26" s="213">
        <v>1</v>
      </c>
      <c r="H26" s="213">
        <v>2</v>
      </c>
      <c r="I26" s="285">
        <f t="shared" si="5"/>
        <v>0</v>
      </c>
      <c r="J26" s="213">
        <v>0</v>
      </c>
      <c r="K26" s="213">
        <v>0</v>
      </c>
      <c r="L26" s="285">
        <f t="shared" si="6"/>
        <v>1</v>
      </c>
      <c r="M26" s="213">
        <v>0</v>
      </c>
      <c r="N26" s="213">
        <v>1</v>
      </c>
      <c r="O26" s="285">
        <f t="shared" si="7"/>
        <v>1</v>
      </c>
      <c r="P26" s="213">
        <v>0</v>
      </c>
      <c r="Q26" s="213">
        <v>1</v>
      </c>
      <c r="R26" s="285">
        <f t="shared" si="8"/>
        <v>0</v>
      </c>
      <c r="S26" s="213">
        <v>0</v>
      </c>
      <c r="T26" s="213">
        <v>0</v>
      </c>
      <c r="U26" s="285">
        <f t="shared" si="9"/>
        <v>29</v>
      </c>
      <c r="V26" s="213">
        <v>1</v>
      </c>
      <c r="W26" s="213">
        <v>28</v>
      </c>
      <c r="X26" s="285">
        <f t="shared" si="10"/>
        <v>0</v>
      </c>
      <c r="Y26" s="213">
        <v>0</v>
      </c>
      <c r="Z26" s="213">
        <v>0</v>
      </c>
      <c r="AA26" s="285">
        <f t="shared" si="11"/>
        <v>0</v>
      </c>
      <c r="AB26" s="213">
        <v>0</v>
      </c>
      <c r="AC26" s="213">
        <v>0</v>
      </c>
      <c r="AD26" s="285">
        <f t="shared" si="12"/>
        <v>0</v>
      </c>
      <c r="AE26" s="213">
        <v>0</v>
      </c>
      <c r="AF26" s="213">
        <v>0</v>
      </c>
      <c r="AG26" s="285">
        <f t="shared" si="13"/>
        <v>0</v>
      </c>
      <c r="AH26" s="213">
        <v>0</v>
      </c>
      <c r="AI26" s="213">
        <v>0</v>
      </c>
      <c r="AJ26" s="285">
        <f t="shared" si="14"/>
        <v>0</v>
      </c>
      <c r="AK26" s="213">
        <v>0</v>
      </c>
      <c r="AL26" s="213">
        <v>0</v>
      </c>
      <c r="AM26" s="213">
        <v>4</v>
      </c>
      <c r="AN26" s="213">
        <f t="shared" si="15"/>
        <v>2</v>
      </c>
      <c r="AO26" s="213">
        <v>0</v>
      </c>
      <c r="AP26" s="213">
        <v>2</v>
      </c>
      <c r="AQ26" s="53" t="s">
        <v>41</v>
      </c>
      <c r="AR26" s="57"/>
    </row>
    <row r="27" spans="1:44" ht="24.75" customHeight="1">
      <c r="A27" s="55"/>
      <c r="B27" s="56" t="s">
        <v>42</v>
      </c>
      <c r="C27" s="284">
        <f t="shared" si="1"/>
        <v>93</v>
      </c>
      <c r="D27" s="285">
        <f t="shared" si="2"/>
        <v>4</v>
      </c>
      <c r="E27" s="285">
        <f t="shared" si="3"/>
        <v>89</v>
      </c>
      <c r="F27" s="285">
        <f t="shared" si="4"/>
        <v>3</v>
      </c>
      <c r="G27" s="213">
        <v>2</v>
      </c>
      <c r="H27" s="213">
        <v>1</v>
      </c>
      <c r="I27" s="285">
        <f t="shared" si="5"/>
        <v>1</v>
      </c>
      <c r="J27" s="213">
        <v>0</v>
      </c>
      <c r="K27" s="213">
        <v>1</v>
      </c>
      <c r="L27" s="285">
        <f t="shared" si="6"/>
        <v>1</v>
      </c>
      <c r="M27" s="213">
        <v>0</v>
      </c>
      <c r="N27" s="213">
        <v>1</v>
      </c>
      <c r="O27" s="285">
        <f t="shared" si="7"/>
        <v>2</v>
      </c>
      <c r="P27" s="213">
        <v>0</v>
      </c>
      <c r="Q27" s="213">
        <v>2</v>
      </c>
      <c r="R27" s="285">
        <f t="shared" si="8"/>
        <v>1</v>
      </c>
      <c r="S27" s="213">
        <v>0</v>
      </c>
      <c r="T27" s="213">
        <v>1</v>
      </c>
      <c r="U27" s="285">
        <f t="shared" si="9"/>
        <v>84</v>
      </c>
      <c r="V27" s="213">
        <v>2</v>
      </c>
      <c r="W27" s="213">
        <v>82</v>
      </c>
      <c r="X27" s="285">
        <f t="shared" si="10"/>
        <v>0</v>
      </c>
      <c r="Y27" s="213">
        <v>0</v>
      </c>
      <c r="Z27" s="213">
        <v>0</v>
      </c>
      <c r="AA27" s="285">
        <f t="shared" si="11"/>
        <v>0</v>
      </c>
      <c r="AB27" s="213">
        <v>0</v>
      </c>
      <c r="AC27" s="213">
        <v>0</v>
      </c>
      <c r="AD27" s="285">
        <f t="shared" si="12"/>
        <v>0</v>
      </c>
      <c r="AE27" s="213">
        <v>0</v>
      </c>
      <c r="AF27" s="213">
        <v>0</v>
      </c>
      <c r="AG27" s="285">
        <f t="shared" si="13"/>
        <v>0</v>
      </c>
      <c r="AH27" s="213">
        <v>0</v>
      </c>
      <c r="AI27" s="213">
        <v>0</v>
      </c>
      <c r="AJ27" s="285">
        <f t="shared" si="14"/>
        <v>1</v>
      </c>
      <c r="AK27" s="213">
        <v>0</v>
      </c>
      <c r="AL27" s="213">
        <v>1</v>
      </c>
      <c r="AM27" s="213">
        <v>8</v>
      </c>
      <c r="AN27" s="213">
        <f t="shared" si="15"/>
        <v>29</v>
      </c>
      <c r="AO27" s="213">
        <v>9</v>
      </c>
      <c r="AP27" s="213">
        <v>20</v>
      </c>
      <c r="AQ27" s="53" t="s">
        <v>42</v>
      </c>
      <c r="AR27" s="57"/>
    </row>
    <row r="28" spans="1:44" ht="24.75" customHeight="1">
      <c r="A28" s="55"/>
      <c r="B28" s="56" t="s">
        <v>43</v>
      </c>
      <c r="C28" s="284">
        <f t="shared" si="1"/>
        <v>26</v>
      </c>
      <c r="D28" s="285">
        <f t="shared" si="2"/>
        <v>2</v>
      </c>
      <c r="E28" s="285">
        <f t="shared" si="3"/>
        <v>24</v>
      </c>
      <c r="F28" s="285">
        <f t="shared" si="4"/>
        <v>3</v>
      </c>
      <c r="G28" s="213">
        <v>2</v>
      </c>
      <c r="H28" s="213">
        <v>1</v>
      </c>
      <c r="I28" s="285">
        <f t="shared" si="5"/>
        <v>0</v>
      </c>
      <c r="J28" s="213">
        <v>0</v>
      </c>
      <c r="K28" s="213">
        <v>0</v>
      </c>
      <c r="L28" s="285">
        <f t="shared" si="6"/>
        <v>1</v>
      </c>
      <c r="M28" s="213">
        <v>0</v>
      </c>
      <c r="N28" s="213">
        <v>1</v>
      </c>
      <c r="O28" s="285">
        <f t="shared" si="7"/>
        <v>0</v>
      </c>
      <c r="P28" s="213">
        <v>0</v>
      </c>
      <c r="Q28" s="213">
        <v>0</v>
      </c>
      <c r="R28" s="285">
        <f t="shared" si="8"/>
        <v>0</v>
      </c>
      <c r="S28" s="213">
        <v>0</v>
      </c>
      <c r="T28" s="213">
        <v>0</v>
      </c>
      <c r="U28" s="285">
        <f t="shared" si="9"/>
        <v>20</v>
      </c>
      <c r="V28" s="213">
        <v>0</v>
      </c>
      <c r="W28" s="213">
        <v>20</v>
      </c>
      <c r="X28" s="285">
        <f t="shared" si="10"/>
        <v>0</v>
      </c>
      <c r="Y28" s="213">
        <v>0</v>
      </c>
      <c r="Z28" s="213">
        <v>0</v>
      </c>
      <c r="AA28" s="285">
        <f t="shared" si="11"/>
        <v>0</v>
      </c>
      <c r="AB28" s="213">
        <v>0</v>
      </c>
      <c r="AC28" s="213">
        <v>0</v>
      </c>
      <c r="AD28" s="285">
        <f t="shared" si="12"/>
        <v>0</v>
      </c>
      <c r="AE28" s="213">
        <v>0</v>
      </c>
      <c r="AF28" s="213">
        <v>0</v>
      </c>
      <c r="AG28" s="285">
        <f t="shared" si="13"/>
        <v>0</v>
      </c>
      <c r="AH28" s="213">
        <v>0</v>
      </c>
      <c r="AI28" s="213">
        <v>0</v>
      </c>
      <c r="AJ28" s="285">
        <f t="shared" si="14"/>
        <v>2</v>
      </c>
      <c r="AK28" s="213">
        <v>0</v>
      </c>
      <c r="AL28" s="213">
        <v>2</v>
      </c>
      <c r="AM28" s="213">
        <v>1</v>
      </c>
      <c r="AN28" s="213">
        <f t="shared" si="15"/>
        <v>6</v>
      </c>
      <c r="AO28" s="213">
        <v>2</v>
      </c>
      <c r="AP28" s="213">
        <v>4</v>
      </c>
      <c r="AQ28" s="53" t="s">
        <v>43</v>
      </c>
      <c r="AR28" s="57"/>
    </row>
    <row r="29" spans="1:44" ht="24.75" customHeight="1">
      <c r="A29" s="55"/>
      <c r="B29" s="56" t="s">
        <v>7</v>
      </c>
      <c r="C29" s="284">
        <f t="shared" si="1"/>
        <v>85</v>
      </c>
      <c r="D29" s="285">
        <f t="shared" si="2"/>
        <v>6</v>
      </c>
      <c r="E29" s="285">
        <f t="shared" si="3"/>
        <v>79</v>
      </c>
      <c r="F29" s="285">
        <f t="shared" si="4"/>
        <v>7</v>
      </c>
      <c r="G29" s="213">
        <v>5</v>
      </c>
      <c r="H29" s="213">
        <v>2</v>
      </c>
      <c r="I29" s="285">
        <f t="shared" si="5"/>
        <v>1</v>
      </c>
      <c r="J29" s="213">
        <v>1</v>
      </c>
      <c r="K29" s="213">
        <v>0</v>
      </c>
      <c r="L29" s="285">
        <f t="shared" si="6"/>
        <v>3</v>
      </c>
      <c r="M29" s="213">
        <v>0</v>
      </c>
      <c r="N29" s="213">
        <v>3</v>
      </c>
      <c r="O29" s="285">
        <f t="shared" si="7"/>
        <v>1</v>
      </c>
      <c r="P29" s="213">
        <v>0</v>
      </c>
      <c r="Q29" s="213">
        <v>1</v>
      </c>
      <c r="R29" s="285">
        <f t="shared" si="8"/>
        <v>0</v>
      </c>
      <c r="S29" s="213">
        <v>0</v>
      </c>
      <c r="T29" s="213">
        <v>0</v>
      </c>
      <c r="U29" s="285">
        <f t="shared" si="9"/>
        <v>73</v>
      </c>
      <c r="V29" s="213">
        <v>0</v>
      </c>
      <c r="W29" s="213">
        <v>73</v>
      </c>
      <c r="X29" s="285">
        <f t="shared" si="10"/>
        <v>0</v>
      </c>
      <c r="Y29" s="213">
        <v>0</v>
      </c>
      <c r="Z29" s="213">
        <v>0</v>
      </c>
      <c r="AA29" s="285">
        <f t="shared" si="11"/>
        <v>0</v>
      </c>
      <c r="AB29" s="213">
        <v>0</v>
      </c>
      <c r="AC29" s="213">
        <v>0</v>
      </c>
      <c r="AD29" s="285">
        <f t="shared" si="12"/>
        <v>0</v>
      </c>
      <c r="AE29" s="213">
        <v>0</v>
      </c>
      <c r="AF29" s="213">
        <v>0</v>
      </c>
      <c r="AG29" s="285">
        <f t="shared" si="13"/>
        <v>0</v>
      </c>
      <c r="AH29" s="213">
        <v>0</v>
      </c>
      <c r="AI29" s="213">
        <v>0</v>
      </c>
      <c r="AJ29" s="285">
        <f t="shared" si="14"/>
        <v>0</v>
      </c>
      <c r="AK29" s="213">
        <v>0</v>
      </c>
      <c r="AL29" s="213">
        <v>0</v>
      </c>
      <c r="AM29" s="213">
        <v>0</v>
      </c>
      <c r="AN29" s="213">
        <f t="shared" si="15"/>
        <v>14</v>
      </c>
      <c r="AO29" s="213">
        <v>1</v>
      </c>
      <c r="AP29" s="213">
        <v>13</v>
      </c>
      <c r="AQ29" s="53" t="s">
        <v>7</v>
      </c>
      <c r="AR29" s="57"/>
    </row>
    <row r="30" spans="1:44" ht="24.75" customHeight="1">
      <c r="A30" s="55"/>
      <c r="B30" s="56" t="s">
        <v>44</v>
      </c>
      <c r="C30" s="284">
        <f t="shared" si="1"/>
        <v>65</v>
      </c>
      <c r="D30" s="285">
        <f t="shared" si="2"/>
        <v>2</v>
      </c>
      <c r="E30" s="285">
        <f t="shared" si="3"/>
        <v>63</v>
      </c>
      <c r="F30" s="285">
        <f t="shared" si="4"/>
        <v>3</v>
      </c>
      <c r="G30" s="213">
        <v>1</v>
      </c>
      <c r="H30" s="213">
        <v>2</v>
      </c>
      <c r="I30" s="285">
        <f t="shared" si="5"/>
        <v>2</v>
      </c>
      <c r="J30" s="213">
        <v>0</v>
      </c>
      <c r="K30" s="213">
        <v>2</v>
      </c>
      <c r="L30" s="285">
        <f t="shared" si="6"/>
        <v>3</v>
      </c>
      <c r="M30" s="213">
        <v>0</v>
      </c>
      <c r="N30" s="213">
        <v>3</v>
      </c>
      <c r="O30" s="285">
        <f t="shared" si="7"/>
        <v>0</v>
      </c>
      <c r="P30" s="213">
        <v>0</v>
      </c>
      <c r="Q30" s="213">
        <v>0</v>
      </c>
      <c r="R30" s="285">
        <f t="shared" si="8"/>
        <v>0</v>
      </c>
      <c r="S30" s="213">
        <v>0</v>
      </c>
      <c r="T30" s="213">
        <v>0</v>
      </c>
      <c r="U30" s="285">
        <f t="shared" si="9"/>
        <v>57</v>
      </c>
      <c r="V30" s="213">
        <v>1</v>
      </c>
      <c r="W30" s="213">
        <v>56</v>
      </c>
      <c r="X30" s="285">
        <f t="shared" si="10"/>
        <v>0</v>
      </c>
      <c r="Y30" s="213">
        <v>0</v>
      </c>
      <c r="Z30" s="213">
        <v>0</v>
      </c>
      <c r="AA30" s="285">
        <f t="shared" si="11"/>
        <v>0</v>
      </c>
      <c r="AB30" s="213">
        <v>0</v>
      </c>
      <c r="AC30" s="213">
        <v>0</v>
      </c>
      <c r="AD30" s="285">
        <f t="shared" si="12"/>
        <v>0</v>
      </c>
      <c r="AE30" s="213">
        <v>0</v>
      </c>
      <c r="AF30" s="213">
        <v>0</v>
      </c>
      <c r="AG30" s="285">
        <f t="shared" si="13"/>
        <v>0</v>
      </c>
      <c r="AH30" s="213">
        <v>0</v>
      </c>
      <c r="AI30" s="213">
        <v>0</v>
      </c>
      <c r="AJ30" s="285">
        <f t="shared" si="14"/>
        <v>0</v>
      </c>
      <c r="AK30" s="213">
        <v>0</v>
      </c>
      <c r="AL30" s="213">
        <v>0</v>
      </c>
      <c r="AM30" s="213">
        <v>1</v>
      </c>
      <c r="AN30" s="213">
        <f t="shared" si="15"/>
        <v>4</v>
      </c>
      <c r="AO30" s="213">
        <v>1</v>
      </c>
      <c r="AP30" s="213">
        <v>3</v>
      </c>
      <c r="AQ30" s="53" t="s">
        <v>44</v>
      </c>
      <c r="AR30" s="57"/>
    </row>
    <row r="31" spans="1:44" ht="24.75" customHeight="1">
      <c r="A31" s="55"/>
      <c r="B31" s="58" t="s">
        <v>70</v>
      </c>
      <c r="C31" s="284">
        <f t="shared" si="1"/>
        <v>102</v>
      </c>
      <c r="D31" s="285">
        <f t="shared" si="2"/>
        <v>16</v>
      </c>
      <c r="E31" s="285">
        <f t="shared" si="3"/>
        <v>86</v>
      </c>
      <c r="F31" s="285">
        <f t="shared" si="4"/>
        <v>12</v>
      </c>
      <c r="G31" s="213">
        <v>6</v>
      </c>
      <c r="H31" s="213">
        <v>6</v>
      </c>
      <c r="I31" s="285">
        <f t="shared" si="5"/>
        <v>9</v>
      </c>
      <c r="J31" s="213">
        <v>0</v>
      </c>
      <c r="K31" s="213">
        <v>9</v>
      </c>
      <c r="L31" s="285">
        <f t="shared" si="6"/>
        <v>1</v>
      </c>
      <c r="M31" s="213">
        <v>0</v>
      </c>
      <c r="N31" s="213">
        <v>1</v>
      </c>
      <c r="O31" s="285">
        <f t="shared" si="7"/>
        <v>2</v>
      </c>
      <c r="P31" s="213">
        <v>0</v>
      </c>
      <c r="Q31" s="213">
        <v>2</v>
      </c>
      <c r="R31" s="285">
        <f t="shared" si="8"/>
        <v>0</v>
      </c>
      <c r="S31" s="213">
        <v>0</v>
      </c>
      <c r="T31" s="213">
        <v>0</v>
      </c>
      <c r="U31" s="285">
        <f t="shared" si="9"/>
        <v>39</v>
      </c>
      <c r="V31" s="213">
        <v>9</v>
      </c>
      <c r="W31" s="213">
        <v>30</v>
      </c>
      <c r="X31" s="285">
        <f t="shared" si="10"/>
        <v>0</v>
      </c>
      <c r="Y31" s="213">
        <v>0</v>
      </c>
      <c r="Z31" s="213">
        <v>0</v>
      </c>
      <c r="AA31" s="285">
        <f t="shared" si="11"/>
        <v>0</v>
      </c>
      <c r="AB31" s="213">
        <v>0</v>
      </c>
      <c r="AC31" s="213">
        <v>0</v>
      </c>
      <c r="AD31" s="285">
        <f t="shared" si="12"/>
        <v>0</v>
      </c>
      <c r="AE31" s="213">
        <v>0</v>
      </c>
      <c r="AF31" s="213">
        <v>0</v>
      </c>
      <c r="AG31" s="285">
        <f t="shared" si="13"/>
        <v>0</v>
      </c>
      <c r="AH31" s="213">
        <v>0</v>
      </c>
      <c r="AI31" s="213">
        <v>0</v>
      </c>
      <c r="AJ31" s="285">
        <f t="shared" si="14"/>
        <v>39</v>
      </c>
      <c r="AK31" s="213">
        <v>1</v>
      </c>
      <c r="AL31" s="213">
        <v>38</v>
      </c>
      <c r="AM31" s="213">
        <v>5</v>
      </c>
      <c r="AN31" s="213">
        <f t="shared" si="15"/>
        <v>22</v>
      </c>
      <c r="AO31" s="213">
        <v>1</v>
      </c>
      <c r="AP31" s="213">
        <v>21</v>
      </c>
      <c r="AQ31" s="53" t="s">
        <v>77</v>
      </c>
      <c r="AR31" s="57"/>
    </row>
    <row r="32" spans="1:44" ht="24.75" customHeight="1">
      <c r="A32" s="55"/>
      <c r="B32" s="58" t="s">
        <v>71</v>
      </c>
      <c r="C32" s="284">
        <f t="shared" si="1"/>
        <v>112</v>
      </c>
      <c r="D32" s="285">
        <f t="shared" si="2"/>
        <v>10</v>
      </c>
      <c r="E32" s="285">
        <f t="shared" si="3"/>
        <v>102</v>
      </c>
      <c r="F32" s="285">
        <f t="shared" si="4"/>
        <v>10</v>
      </c>
      <c r="G32" s="213">
        <v>3</v>
      </c>
      <c r="H32" s="213">
        <v>7</v>
      </c>
      <c r="I32" s="285">
        <f t="shared" si="5"/>
        <v>0</v>
      </c>
      <c r="J32" s="213">
        <v>0</v>
      </c>
      <c r="K32" s="213">
        <v>0</v>
      </c>
      <c r="L32" s="285">
        <f t="shared" si="6"/>
        <v>0</v>
      </c>
      <c r="M32" s="213">
        <v>0</v>
      </c>
      <c r="N32" s="213">
        <v>0</v>
      </c>
      <c r="O32" s="285">
        <f t="shared" si="7"/>
        <v>0</v>
      </c>
      <c r="P32" s="213">
        <v>0</v>
      </c>
      <c r="Q32" s="213">
        <v>0</v>
      </c>
      <c r="R32" s="285">
        <f t="shared" si="8"/>
        <v>0</v>
      </c>
      <c r="S32" s="213">
        <v>0</v>
      </c>
      <c r="T32" s="213">
        <v>0</v>
      </c>
      <c r="U32" s="285">
        <f t="shared" si="9"/>
        <v>68</v>
      </c>
      <c r="V32" s="213">
        <v>6</v>
      </c>
      <c r="W32" s="213">
        <v>62</v>
      </c>
      <c r="X32" s="285">
        <f t="shared" si="10"/>
        <v>0</v>
      </c>
      <c r="Y32" s="213">
        <v>0</v>
      </c>
      <c r="Z32" s="213">
        <v>0</v>
      </c>
      <c r="AA32" s="285">
        <f t="shared" si="11"/>
        <v>0</v>
      </c>
      <c r="AB32" s="213">
        <v>0</v>
      </c>
      <c r="AC32" s="213">
        <v>0</v>
      </c>
      <c r="AD32" s="285">
        <f t="shared" si="12"/>
        <v>0</v>
      </c>
      <c r="AE32" s="213">
        <v>0</v>
      </c>
      <c r="AF32" s="213">
        <v>0</v>
      </c>
      <c r="AG32" s="285">
        <f t="shared" si="13"/>
        <v>0</v>
      </c>
      <c r="AH32" s="213">
        <v>0</v>
      </c>
      <c r="AI32" s="213">
        <v>0</v>
      </c>
      <c r="AJ32" s="285">
        <f t="shared" si="14"/>
        <v>34</v>
      </c>
      <c r="AK32" s="213">
        <v>1</v>
      </c>
      <c r="AL32" s="213">
        <v>33</v>
      </c>
      <c r="AM32" s="213">
        <v>17</v>
      </c>
      <c r="AN32" s="213">
        <f t="shared" si="15"/>
        <v>17</v>
      </c>
      <c r="AO32" s="213">
        <v>1</v>
      </c>
      <c r="AP32" s="213">
        <v>16</v>
      </c>
      <c r="AQ32" s="53" t="s">
        <v>78</v>
      </c>
      <c r="AR32" s="57"/>
    </row>
    <row r="33" spans="1:44" ht="24.75" customHeight="1">
      <c r="A33" s="55"/>
      <c r="B33" s="58" t="s">
        <v>79</v>
      </c>
      <c r="C33" s="284">
        <f t="shared" si="1"/>
        <v>37</v>
      </c>
      <c r="D33" s="285">
        <f t="shared" si="2"/>
        <v>4</v>
      </c>
      <c r="E33" s="285">
        <f t="shared" si="3"/>
        <v>33</v>
      </c>
      <c r="F33" s="285">
        <f t="shared" si="4"/>
        <v>4</v>
      </c>
      <c r="G33" s="213">
        <v>3</v>
      </c>
      <c r="H33" s="213">
        <v>1</v>
      </c>
      <c r="I33" s="285">
        <f t="shared" si="5"/>
        <v>1</v>
      </c>
      <c r="J33" s="213">
        <v>0</v>
      </c>
      <c r="K33" s="213">
        <v>1</v>
      </c>
      <c r="L33" s="285">
        <f t="shared" si="6"/>
        <v>2</v>
      </c>
      <c r="M33" s="213">
        <v>0</v>
      </c>
      <c r="N33" s="213">
        <v>2</v>
      </c>
      <c r="O33" s="285">
        <f t="shared" si="7"/>
        <v>1</v>
      </c>
      <c r="P33" s="213">
        <v>1</v>
      </c>
      <c r="Q33" s="213">
        <v>0</v>
      </c>
      <c r="R33" s="285">
        <f t="shared" si="8"/>
        <v>1</v>
      </c>
      <c r="S33" s="213">
        <v>0</v>
      </c>
      <c r="T33" s="213">
        <v>1</v>
      </c>
      <c r="U33" s="285">
        <f t="shared" si="9"/>
        <v>25</v>
      </c>
      <c r="V33" s="213">
        <v>0</v>
      </c>
      <c r="W33" s="213">
        <v>25</v>
      </c>
      <c r="X33" s="285">
        <f t="shared" si="10"/>
        <v>0</v>
      </c>
      <c r="Y33" s="213">
        <v>0</v>
      </c>
      <c r="Z33" s="213">
        <v>0</v>
      </c>
      <c r="AA33" s="285">
        <f t="shared" si="11"/>
        <v>0</v>
      </c>
      <c r="AB33" s="213">
        <v>0</v>
      </c>
      <c r="AC33" s="213">
        <v>0</v>
      </c>
      <c r="AD33" s="285">
        <f t="shared" si="12"/>
        <v>0</v>
      </c>
      <c r="AE33" s="213">
        <v>0</v>
      </c>
      <c r="AF33" s="213">
        <v>0</v>
      </c>
      <c r="AG33" s="285">
        <f t="shared" si="13"/>
        <v>0</v>
      </c>
      <c r="AH33" s="213">
        <v>0</v>
      </c>
      <c r="AI33" s="213">
        <v>0</v>
      </c>
      <c r="AJ33" s="285">
        <f t="shared" si="14"/>
        <v>3</v>
      </c>
      <c r="AK33" s="213">
        <v>0</v>
      </c>
      <c r="AL33" s="213">
        <v>3</v>
      </c>
      <c r="AM33" s="213">
        <v>2</v>
      </c>
      <c r="AN33" s="213">
        <f t="shared" si="15"/>
        <v>2</v>
      </c>
      <c r="AO33" s="213">
        <v>0</v>
      </c>
      <c r="AP33" s="213">
        <v>2</v>
      </c>
      <c r="AQ33" s="53" t="s">
        <v>80</v>
      </c>
      <c r="AR33" s="57"/>
    </row>
    <row r="34" spans="1:44" ht="24.75" customHeight="1">
      <c r="A34" s="55"/>
      <c r="B34" s="58" t="s">
        <v>142</v>
      </c>
      <c r="C34" s="284">
        <f t="shared" si="1"/>
        <v>162</v>
      </c>
      <c r="D34" s="285">
        <f t="shared" si="2"/>
        <v>6</v>
      </c>
      <c r="E34" s="285">
        <f t="shared" si="3"/>
        <v>156</v>
      </c>
      <c r="F34" s="285">
        <f t="shared" si="4"/>
        <v>12</v>
      </c>
      <c r="G34" s="213">
        <v>3</v>
      </c>
      <c r="H34" s="213">
        <v>9</v>
      </c>
      <c r="I34" s="285">
        <f t="shared" si="5"/>
        <v>11</v>
      </c>
      <c r="J34" s="213">
        <v>2</v>
      </c>
      <c r="K34" s="213">
        <v>9</v>
      </c>
      <c r="L34" s="285">
        <f t="shared" si="6"/>
        <v>4</v>
      </c>
      <c r="M34" s="213">
        <v>0</v>
      </c>
      <c r="N34" s="213">
        <v>4</v>
      </c>
      <c r="O34" s="285">
        <f t="shared" si="7"/>
        <v>12</v>
      </c>
      <c r="P34" s="213">
        <v>0</v>
      </c>
      <c r="Q34" s="213">
        <v>12</v>
      </c>
      <c r="R34" s="285">
        <f t="shared" si="8"/>
        <v>0</v>
      </c>
      <c r="S34" s="213">
        <v>0</v>
      </c>
      <c r="T34" s="213">
        <v>0</v>
      </c>
      <c r="U34" s="285">
        <f t="shared" si="9"/>
        <v>111</v>
      </c>
      <c r="V34" s="213">
        <v>0</v>
      </c>
      <c r="W34" s="213">
        <v>111</v>
      </c>
      <c r="X34" s="285">
        <f t="shared" si="10"/>
        <v>0</v>
      </c>
      <c r="Y34" s="213">
        <v>0</v>
      </c>
      <c r="Z34" s="213">
        <v>0</v>
      </c>
      <c r="AA34" s="285">
        <f t="shared" si="11"/>
        <v>0</v>
      </c>
      <c r="AB34" s="213">
        <v>0</v>
      </c>
      <c r="AC34" s="213">
        <v>0</v>
      </c>
      <c r="AD34" s="285">
        <f t="shared" si="12"/>
        <v>0</v>
      </c>
      <c r="AE34" s="213">
        <v>0</v>
      </c>
      <c r="AF34" s="213">
        <v>0</v>
      </c>
      <c r="AG34" s="285">
        <f t="shared" si="13"/>
        <v>0</v>
      </c>
      <c r="AH34" s="213">
        <v>0</v>
      </c>
      <c r="AI34" s="213">
        <v>0</v>
      </c>
      <c r="AJ34" s="285">
        <f t="shared" si="14"/>
        <v>12</v>
      </c>
      <c r="AK34" s="213">
        <v>1</v>
      </c>
      <c r="AL34" s="213">
        <v>11</v>
      </c>
      <c r="AM34" s="213">
        <v>6</v>
      </c>
      <c r="AN34" s="213">
        <f t="shared" si="15"/>
        <v>29</v>
      </c>
      <c r="AO34" s="213">
        <v>5</v>
      </c>
      <c r="AP34" s="213">
        <v>24</v>
      </c>
      <c r="AQ34" s="53" t="s">
        <v>142</v>
      </c>
      <c r="AR34" s="57"/>
    </row>
    <row r="35" spans="1:44" s="279" customFormat="1" ht="24.75" customHeight="1">
      <c r="A35" s="439" t="s">
        <v>180</v>
      </c>
      <c r="B35" s="440"/>
      <c r="C35" s="276">
        <f t="shared" si="1"/>
        <v>14</v>
      </c>
      <c r="D35" s="277">
        <f t="shared" si="2"/>
        <v>1</v>
      </c>
      <c r="E35" s="277">
        <f t="shared" si="3"/>
        <v>13</v>
      </c>
      <c r="F35" s="277">
        <f t="shared" si="4"/>
        <v>0</v>
      </c>
      <c r="G35" s="277">
        <f aca="true" t="shared" si="18" ref="G35:AP35">SUM(G36:G37)</f>
        <v>0</v>
      </c>
      <c r="H35" s="277">
        <f t="shared" si="18"/>
        <v>0</v>
      </c>
      <c r="I35" s="277">
        <f t="shared" si="5"/>
        <v>0</v>
      </c>
      <c r="J35" s="277">
        <f t="shared" si="18"/>
        <v>0</v>
      </c>
      <c r="K35" s="277">
        <f t="shared" si="18"/>
        <v>0</v>
      </c>
      <c r="L35" s="277">
        <f t="shared" si="6"/>
        <v>0</v>
      </c>
      <c r="M35" s="277">
        <f t="shared" si="18"/>
        <v>0</v>
      </c>
      <c r="N35" s="277">
        <f t="shared" si="18"/>
        <v>0</v>
      </c>
      <c r="O35" s="277">
        <f t="shared" si="7"/>
        <v>0</v>
      </c>
      <c r="P35" s="277">
        <f t="shared" si="18"/>
        <v>0</v>
      </c>
      <c r="Q35" s="277">
        <f t="shared" si="18"/>
        <v>0</v>
      </c>
      <c r="R35" s="277">
        <f t="shared" si="8"/>
        <v>0</v>
      </c>
      <c r="S35" s="277">
        <f t="shared" si="18"/>
        <v>0</v>
      </c>
      <c r="T35" s="277">
        <f t="shared" si="18"/>
        <v>0</v>
      </c>
      <c r="U35" s="277">
        <f t="shared" si="9"/>
        <v>10</v>
      </c>
      <c r="V35" s="277">
        <f t="shared" si="18"/>
        <v>0</v>
      </c>
      <c r="W35" s="277">
        <f t="shared" si="18"/>
        <v>10</v>
      </c>
      <c r="X35" s="277">
        <f t="shared" si="10"/>
        <v>0</v>
      </c>
      <c r="Y35" s="277">
        <f t="shared" si="18"/>
        <v>0</v>
      </c>
      <c r="Z35" s="277">
        <f t="shared" si="18"/>
        <v>0</v>
      </c>
      <c r="AA35" s="277">
        <f t="shared" si="11"/>
        <v>0</v>
      </c>
      <c r="AB35" s="277">
        <f t="shared" si="18"/>
        <v>0</v>
      </c>
      <c r="AC35" s="277">
        <f t="shared" si="18"/>
        <v>0</v>
      </c>
      <c r="AD35" s="277">
        <f t="shared" si="12"/>
        <v>0</v>
      </c>
      <c r="AE35" s="277">
        <f t="shared" si="18"/>
        <v>0</v>
      </c>
      <c r="AF35" s="277">
        <f t="shared" si="18"/>
        <v>0</v>
      </c>
      <c r="AG35" s="277">
        <f t="shared" si="13"/>
        <v>0</v>
      </c>
      <c r="AH35" s="277">
        <f t="shared" si="18"/>
        <v>0</v>
      </c>
      <c r="AI35" s="277">
        <f t="shared" si="18"/>
        <v>0</v>
      </c>
      <c r="AJ35" s="277">
        <f t="shared" si="14"/>
        <v>4</v>
      </c>
      <c r="AK35" s="277">
        <f t="shared" si="18"/>
        <v>1</v>
      </c>
      <c r="AL35" s="277">
        <f t="shared" si="18"/>
        <v>3</v>
      </c>
      <c r="AM35" s="277">
        <f t="shared" si="18"/>
        <v>0</v>
      </c>
      <c r="AN35" s="286">
        <f t="shared" si="15"/>
        <v>3</v>
      </c>
      <c r="AO35" s="277">
        <f t="shared" si="18"/>
        <v>2</v>
      </c>
      <c r="AP35" s="277">
        <f t="shared" si="18"/>
        <v>1</v>
      </c>
      <c r="AQ35" s="417" t="s">
        <v>181</v>
      </c>
      <c r="AR35" s="418"/>
    </row>
    <row r="36" spans="1:44" ht="24.75" customHeight="1">
      <c r="A36" s="55"/>
      <c r="B36" s="56" t="s">
        <v>45</v>
      </c>
      <c r="C36" s="284">
        <f t="shared" si="1"/>
        <v>14</v>
      </c>
      <c r="D36" s="285">
        <f t="shared" si="2"/>
        <v>1</v>
      </c>
      <c r="E36" s="285">
        <f t="shared" si="3"/>
        <v>13</v>
      </c>
      <c r="F36" s="285">
        <f t="shared" si="4"/>
        <v>0</v>
      </c>
      <c r="G36" s="213">
        <v>0</v>
      </c>
      <c r="H36" s="213">
        <v>0</v>
      </c>
      <c r="I36" s="285">
        <f t="shared" si="5"/>
        <v>0</v>
      </c>
      <c r="J36" s="213">
        <v>0</v>
      </c>
      <c r="K36" s="213">
        <v>0</v>
      </c>
      <c r="L36" s="285">
        <f t="shared" si="6"/>
        <v>0</v>
      </c>
      <c r="M36" s="213">
        <v>0</v>
      </c>
      <c r="N36" s="213">
        <v>0</v>
      </c>
      <c r="O36" s="285">
        <f t="shared" si="7"/>
        <v>0</v>
      </c>
      <c r="P36" s="213">
        <v>0</v>
      </c>
      <c r="Q36" s="213">
        <v>0</v>
      </c>
      <c r="R36" s="285">
        <f t="shared" si="8"/>
        <v>0</v>
      </c>
      <c r="S36" s="213">
        <v>0</v>
      </c>
      <c r="T36" s="213">
        <v>0</v>
      </c>
      <c r="U36" s="285">
        <f t="shared" si="9"/>
        <v>10</v>
      </c>
      <c r="V36" s="213">
        <v>0</v>
      </c>
      <c r="W36" s="213">
        <v>10</v>
      </c>
      <c r="X36" s="285">
        <f t="shared" si="10"/>
        <v>0</v>
      </c>
      <c r="Y36" s="213">
        <v>0</v>
      </c>
      <c r="Z36" s="213">
        <v>0</v>
      </c>
      <c r="AA36" s="285">
        <f t="shared" si="11"/>
        <v>0</v>
      </c>
      <c r="AB36" s="213">
        <v>0</v>
      </c>
      <c r="AC36" s="213">
        <v>0</v>
      </c>
      <c r="AD36" s="285">
        <f t="shared" si="12"/>
        <v>0</v>
      </c>
      <c r="AE36" s="213">
        <v>0</v>
      </c>
      <c r="AF36" s="213">
        <v>0</v>
      </c>
      <c r="AG36" s="285">
        <f t="shared" si="13"/>
        <v>0</v>
      </c>
      <c r="AH36" s="213">
        <v>0</v>
      </c>
      <c r="AI36" s="213">
        <v>0</v>
      </c>
      <c r="AJ36" s="285">
        <f t="shared" si="14"/>
        <v>4</v>
      </c>
      <c r="AK36" s="213">
        <v>1</v>
      </c>
      <c r="AL36" s="213">
        <v>3</v>
      </c>
      <c r="AM36" s="213">
        <v>0</v>
      </c>
      <c r="AN36" s="213">
        <f t="shared" si="15"/>
        <v>3</v>
      </c>
      <c r="AO36" s="213">
        <v>2</v>
      </c>
      <c r="AP36" s="213">
        <v>1</v>
      </c>
      <c r="AQ36" s="53" t="s">
        <v>45</v>
      </c>
      <c r="AR36" s="57"/>
    </row>
    <row r="37" spans="1:44" ht="24.75" customHeight="1">
      <c r="A37" s="55"/>
      <c r="B37" s="56" t="s">
        <v>8</v>
      </c>
      <c r="C37" s="284">
        <f t="shared" si="1"/>
        <v>0</v>
      </c>
      <c r="D37" s="285">
        <f t="shared" si="2"/>
        <v>0</v>
      </c>
      <c r="E37" s="285">
        <f t="shared" si="3"/>
        <v>0</v>
      </c>
      <c r="F37" s="285">
        <f t="shared" si="4"/>
        <v>0</v>
      </c>
      <c r="G37" s="213">
        <v>0</v>
      </c>
      <c r="H37" s="213">
        <v>0</v>
      </c>
      <c r="I37" s="285">
        <f t="shared" si="5"/>
        <v>0</v>
      </c>
      <c r="J37" s="213">
        <v>0</v>
      </c>
      <c r="K37" s="213">
        <v>0</v>
      </c>
      <c r="L37" s="285">
        <f t="shared" si="6"/>
        <v>0</v>
      </c>
      <c r="M37" s="213">
        <v>0</v>
      </c>
      <c r="N37" s="213">
        <v>0</v>
      </c>
      <c r="O37" s="285">
        <f t="shared" si="7"/>
        <v>0</v>
      </c>
      <c r="P37" s="213">
        <v>0</v>
      </c>
      <c r="Q37" s="213">
        <v>0</v>
      </c>
      <c r="R37" s="285">
        <f t="shared" si="8"/>
        <v>0</v>
      </c>
      <c r="S37" s="213">
        <v>0</v>
      </c>
      <c r="T37" s="213">
        <v>0</v>
      </c>
      <c r="U37" s="285">
        <f t="shared" si="9"/>
        <v>0</v>
      </c>
      <c r="V37" s="213">
        <v>0</v>
      </c>
      <c r="W37" s="213">
        <v>0</v>
      </c>
      <c r="X37" s="285">
        <f t="shared" si="10"/>
        <v>0</v>
      </c>
      <c r="Y37" s="213">
        <v>0</v>
      </c>
      <c r="Z37" s="213">
        <v>0</v>
      </c>
      <c r="AA37" s="285">
        <f t="shared" si="11"/>
        <v>0</v>
      </c>
      <c r="AB37" s="213">
        <v>0</v>
      </c>
      <c r="AC37" s="213">
        <v>0</v>
      </c>
      <c r="AD37" s="285">
        <f t="shared" si="12"/>
        <v>0</v>
      </c>
      <c r="AE37" s="213">
        <v>0</v>
      </c>
      <c r="AF37" s="213">
        <v>0</v>
      </c>
      <c r="AG37" s="285">
        <f t="shared" si="13"/>
        <v>0</v>
      </c>
      <c r="AH37" s="213">
        <v>0</v>
      </c>
      <c r="AI37" s="213">
        <v>0</v>
      </c>
      <c r="AJ37" s="285">
        <f t="shared" si="14"/>
        <v>0</v>
      </c>
      <c r="AK37" s="213">
        <v>0</v>
      </c>
      <c r="AL37" s="213">
        <v>0</v>
      </c>
      <c r="AM37" s="213">
        <v>0</v>
      </c>
      <c r="AN37" s="213">
        <f t="shared" si="15"/>
        <v>0</v>
      </c>
      <c r="AO37" s="213">
        <v>0</v>
      </c>
      <c r="AP37" s="213">
        <v>0</v>
      </c>
      <c r="AQ37" s="53" t="s">
        <v>8</v>
      </c>
      <c r="AR37" s="57"/>
    </row>
    <row r="38" spans="1:44" s="279" customFormat="1" ht="24.75" customHeight="1">
      <c r="A38" s="427" t="s">
        <v>182</v>
      </c>
      <c r="B38" s="429"/>
      <c r="C38" s="276">
        <f t="shared" si="1"/>
        <v>71</v>
      </c>
      <c r="D38" s="277">
        <f t="shared" si="2"/>
        <v>9</v>
      </c>
      <c r="E38" s="277">
        <f t="shared" si="3"/>
        <v>62</v>
      </c>
      <c r="F38" s="277">
        <f t="shared" si="4"/>
        <v>7</v>
      </c>
      <c r="G38" s="277">
        <f aca="true" t="shared" si="19" ref="G38:AP38">SUM(G39:G42)</f>
        <v>5</v>
      </c>
      <c r="H38" s="277">
        <f t="shared" si="19"/>
        <v>2</v>
      </c>
      <c r="I38" s="277">
        <f t="shared" si="5"/>
        <v>2</v>
      </c>
      <c r="J38" s="277">
        <f t="shared" si="19"/>
        <v>0</v>
      </c>
      <c r="K38" s="277">
        <f t="shared" si="19"/>
        <v>2</v>
      </c>
      <c r="L38" s="277">
        <f t="shared" si="6"/>
        <v>5</v>
      </c>
      <c r="M38" s="277">
        <f t="shared" si="19"/>
        <v>0</v>
      </c>
      <c r="N38" s="277">
        <f t="shared" si="19"/>
        <v>5</v>
      </c>
      <c r="O38" s="277">
        <f t="shared" si="7"/>
        <v>4</v>
      </c>
      <c r="P38" s="277">
        <f t="shared" si="19"/>
        <v>0</v>
      </c>
      <c r="Q38" s="277">
        <f t="shared" si="19"/>
        <v>4</v>
      </c>
      <c r="R38" s="277">
        <f t="shared" si="8"/>
        <v>0</v>
      </c>
      <c r="S38" s="277">
        <f t="shared" si="19"/>
        <v>0</v>
      </c>
      <c r="T38" s="277">
        <f t="shared" si="19"/>
        <v>0</v>
      </c>
      <c r="U38" s="277">
        <f t="shared" si="9"/>
        <v>46</v>
      </c>
      <c r="V38" s="277">
        <f t="shared" si="19"/>
        <v>3</v>
      </c>
      <c r="W38" s="277">
        <f t="shared" si="19"/>
        <v>43</v>
      </c>
      <c r="X38" s="277">
        <f t="shared" si="10"/>
        <v>0</v>
      </c>
      <c r="Y38" s="277">
        <f t="shared" si="19"/>
        <v>0</v>
      </c>
      <c r="Z38" s="277">
        <f t="shared" si="19"/>
        <v>0</v>
      </c>
      <c r="AA38" s="277">
        <f t="shared" si="11"/>
        <v>0</v>
      </c>
      <c r="AB38" s="277">
        <f t="shared" si="19"/>
        <v>0</v>
      </c>
      <c r="AC38" s="277">
        <f t="shared" si="19"/>
        <v>0</v>
      </c>
      <c r="AD38" s="277">
        <f t="shared" si="12"/>
        <v>0</v>
      </c>
      <c r="AE38" s="277">
        <f t="shared" si="19"/>
        <v>0</v>
      </c>
      <c r="AF38" s="277">
        <f t="shared" si="19"/>
        <v>0</v>
      </c>
      <c r="AG38" s="277">
        <f t="shared" si="13"/>
        <v>0</v>
      </c>
      <c r="AH38" s="277">
        <f t="shared" si="19"/>
        <v>0</v>
      </c>
      <c r="AI38" s="277">
        <f t="shared" si="19"/>
        <v>0</v>
      </c>
      <c r="AJ38" s="277">
        <f t="shared" si="14"/>
        <v>7</v>
      </c>
      <c r="AK38" s="277">
        <f t="shared" si="19"/>
        <v>1</v>
      </c>
      <c r="AL38" s="277">
        <f t="shared" si="19"/>
        <v>6</v>
      </c>
      <c r="AM38" s="277">
        <f t="shared" si="19"/>
        <v>9</v>
      </c>
      <c r="AN38" s="286">
        <f t="shared" si="15"/>
        <v>6</v>
      </c>
      <c r="AO38" s="277">
        <f t="shared" si="19"/>
        <v>3</v>
      </c>
      <c r="AP38" s="277">
        <f t="shared" si="19"/>
        <v>3</v>
      </c>
      <c r="AQ38" s="417" t="s">
        <v>183</v>
      </c>
      <c r="AR38" s="418"/>
    </row>
    <row r="39" spans="1:44" ht="24.75" customHeight="1">
      <c r="A39" s="55"/>
      <c r="B39" s="56" t="s">
        <v>84</v>
      </c>
      <c r="C39" s="284">
        <f t="shared" si="1"/>
        <v>9</v>
      </c>
      <c r="D39" s="285">
        <f t="shared" si="2"/>
        <v>1</v>
      </c>
      <c r="E39" s="285">
        <f t="shared" si="3"/>
        <v>8</v>
      </c>
      <c r="F39" s="285">
        <f t="shared" si="4"/>
        <v>1</v>
      </c>
      <c r="G39" s="213">
        <v>1</v>
      </c>
      <c r="H39" s="213">
        <v>0</v>
      </c>
      <c r="I39" s="285">
        <f t="shared" si="5"/>
        <v>0</v>
      </c>
      <c r="J39" s="213">
        <v>0</v>
      </c>
      <c r="K39" s="213">
        <v>0</v>
      </c>
      <c r="L39" s="285">
        <f t="shared" si="6"/>
        <v>0</v>
      </c>
      <c r="M39" s="213">
        <v>0</v>
      </c>
      <c r="N39" s="213">
        <v>0</v>
      </c>
      <c r="O39" s="285">
        <f t="shared" si="7"/>
        <v>0</v>
      </c>
      <c r="P39" s="213">
        <v>0</v>
      </c>
      <c r="Q39" s="213">
        <v>0</v>
      </c>
      <c r="R39" s="285">
        <f t="shared" si="8"/>
        <v>0</v>
      </c>
      <c r="S39" s="213">
        <v>0</v>
      </c>
      <c r="T39" s="213">
        <v>0</v>
      </c>
      <c r="U39" s="285">
        <f t="shared" si="9"/>
        <v>8</v>
      </c>
      <c r="V39" s="213">
        <v>0</v>
      </c>
      <c r="W39" s="213">
        <v>8</v>
      </c>
      <c r="X39" s="285">
        <f t="shared" si="10"/>
        <v>0</v>
      </c>
      <c r="Y39" s="213">
        <v>0</v>
      </c>
      <c r="Z39" s="213">
        <v>0</v>
      </c>
      <c r="AA39" s="285">
        <f t="shared" si="11"/>
        <v>0</v>
      </c>
      <c r="AB39" s="213">
        <v>0</v>
      </c>
      <c r="AC39" s="213">
        <v>0</v>
      </c>
      <c r="AD39" s="285">
        <f t="shared" si="12"/>
        <v>0</v>
      </c>
      <c r="AE39" s="213">
        <v>0</v>
      </c>
      <c r="AF39" s="213">
        <v>0</v>
      </c>
      <c r="AG39" s="285">
        <f t="shared" si="13"/>
        <v>0</v>
      </c>
      <c r="AH39" s="213">
        <v>0</v>
      </c>
      <c r="AI39" s="213">
        <v>0</v>
      </c>
      <c r="AJ39" s="285">
        <f t="shared" si="14"/>
        <v>0</v>
      </c>
      <c r="AK39" s="213">
        <v>0</v>
      </c>
      <c r="AL39" s="213">
        <v>0</v>
      </c>
      <c r="AM39" s="213">
        <v>0</v>
      </c>
      <c r="AN39" s="213">
        <f t="shared" si="15"/>
        <v>2</v>
      </c>
      <c r="AO39" s="213">
        <v>0</v>
      </c>
      <c r="AP39" s="213">
        <v>2</v>
      </c>
      <c r="AQ39" s="53" t="s">
        <v>9</v>
      </c>
      <c r="AR39" s="57"/>
    </row>
    <row r="40" spans="1:44" ht="24.75" customHeight="1">
      <c r="A40" s="55"/>
      <c r="B40" s="56" t="s">
        <v>82</v>
      </c>
      <c r="C40" s="284">
        <f t="shared" si="1"/>
        <v>11</v>
      </c>
      <c r="D40" s="285">
        <f t="shared" si="2"/>
        <v>1</v>
      </c>
      <c r="E40" s="285">
        <f t="shared" si="3"/>
        <v>10</v>
      </c>
      <c r="F40" s="285">
        <f t="shared" si="4"/>
        <v>1</v>
      </c>
      <c r="G40" s="213">
        <v>1</v>
      </c>
      <c r="H40" s="213">
        <v>0</v>
      </c>
      <c r="I40" s="285">
        <f t="shared" si="5"/>
        <v>0</v>
      </c>
      <c r="J40" s="213">
        <v>0</v>
      </c>
      <c r="K40" s="213">
        <v>0</v>
      </c>
      <c r="L40" s="285">
        <f t="shared" si="6"/>
        <v>3</v>
      </c>
      <c r="M40" s="213">
        <v>0</v>
      </c>
      <c r="N40" s="213">
        <v>3</v>
      </c>
      <c r="O40" s="285">
        <f t="shared" si="7"/>
        <v>0</v>
      </c>
      <c r="P40" s="213">
        <v>0</v>
      </c>
      <c r="Q40" s="213">
        <v>0</v>
      </c>
      <c r="R40" s="285">
        <f t="shared" si="8"/>
        <v>0</v>
      </c>
      <c r="S40" s="213">
        <v>0</v>
      </c>
      <c r="T40" s="213">
        <v>0</v>
      </c>
      <c r="U40" s="285">
        <f t="shared" si="9"/>
        <v>4</v>
      </c>
      <c r="V40" s="213">
        <v>0</v>
      </c>
      <c r="W40" s="213">
        <v>4</v>
      </c>
      <c r="X40" s="285">
        <f t="shared" si="10"/>
        <v>0</v>
      </c>
      <c r="Y40" s="213">
        <v>0</v>
      </c>
      <c r="Z40" s="213">
        <v>0</v>
      </c>
      <c r="AA40" s="285">
        <f t="shared" si="11"/>
        <v>0</v>
      </c>
      <c r="AB40" s="213">
        <v>0</v>
      </c>
      <c r="AC40" s="213">
        <v>0</v>
      </c>
      <c r="AD40" s="285">
        <f t="shared" si="12"/>
        <v>0</v>
      </c>
      <c r="AE40" s="213">
        <v>0</v>
      </c>
      <c r="AF40" s="213">
        <v>0</v>
      </c>
      <c r="AG40" s="285">
        <f t="shared" si="13"/>
        <v>0</v>
      </c>
      <c r="AH40" s="213">
        <v>0</v>
      </c>
      <c r="AI40" s="213">
        <v>0</v>
      </c>
      <c r="AJ40" s="285">
        <f t="shared" si="14"/>
        <v>3</v>
      </c>
      <c r="AK40" s="213">
        <v>0</v>
      </c>
      <c r="AL40" s="213">
        <v>3</v>
      </c>
      <c r="AM40" s="213">
        <v>5</v>
      </c>
      <c r="AN40" s="213">
        <f t="shared" si="15"/>
        <v>1</v>
      </c>
      <c r="AO40" s="213">
        <v>1</v>
      </c>
      <c r="AP40" s="213">
        <v>0</v>
      </c>
      <c r="AQ40" s="53" t="s">
        <v>60</v>
      </c>
      <c r="AR40" s="57"/>
    </row>
    <row r="41" spans="1:44" ht="24.75" customHeight="1">
      <c r="A41" s="55"/>
      <c r="B41" s="56" t="s">
        <v>72</v>
      </c>
      <c r="C41" s="284">
        <f t="shared" si="1"/>
        <v>34</v>
      </c>
      <c r="D41" s="285">
        <f t="shared" si="2"/>
        <v>3</v>
      </c>
      <c r="E41" s="285">
        <f t="shared" si="3"/>
        <v>31</v>
      </c>
      <c r="F41" s="285">
        <f t="shared" si="4"/>
        <v>3</v>
      </c>
      <c r="G41" s="213">
        <v>3</v>
      </c>
      <c r="H41" s="213">
        <v>0</v>
      </c>
      <c r="I41" s="285">
        <f t="shared" si="5"/>
        <v>2</v>
      </c>
      <c r="J41" s="213">
        <v>0</v>
      </c>
      <c r="K41" s="213">
        <v>2</v>
      </c>
      <c r="L41" s="285">
        <f t="shared" si="6"/>
        <v>2</v>
      </c>
      <c r="M41" s="213">
        <v>0</v>
      </c>
      <c r="N41" s="213">
        <v>2</v>
      </c>
      <c r="O41" s="285">
        <f t="shared" si="7"/>
        <v>0</v>
      </c>
      <c r="P41" s="213">
        <v>0</v>
      </c>
      <c r="Q41" s="213">
        <v>0</v>
      </c>
      <c r="R41" s="285">
        <f t="shared" si="8"/>
        <v>0</v>
      </c>
      <c r="S41" s="213">
        <v>0</v>
      </c>
      <c r="T41" s="213">
        <v>0</v>
      </c>
      <c r="U41" s="285">
        <f t="shared" si="9"/>
        <v>25</v>
      </c>
      <c r="V41" s="213">
        <v>0</v>
      </c>
      <c r="W41" s="213">
        <v>25</v>
      </c>
      <c r="X41" s="285">
        <f t="shared" si="10"/>
        <v>0</v>
      </c>
      <c r="Y41" s="213">
        <v>0</v>
      </c>
      <c r="Z41" s="213">
        <v>0</v>
      </c>
      <c r="AA41" s="285">
        <f t="shared" si="11"/>
        <v>0</v>
      </c>
      <c r="AB41" s="213">
        <v>0</v>
      </c>
      <c r="AC41" s="213">
        <v>0</v>
      </c>
      <c r="AD41" s="285">
        <f t="shared" si="12"/>
        <v>0</v>
      </c>
      <c r="AE41" s="213">
        <v>0</v>
      </c>
      <c r="AF41" s="213">
        <v>0</v>
      </c>
      <c r="AG41" s="285">
        <f t="shared" si="13"/>
        <v>0</v>
      </c>
      <c r="AH41" s="213">
        <v>0</v>
      </c>
      <c r="AI41" s="213">
        <v>0</v>
      </c>
      <c r="AJ41" s="285">
        <f t="shared" si="14"/>
        <v>2</v>
      </c>
      <c r="AK41" s="213">
        <v>0</v>
      </c>
      <c r="AL41" s="213">
        <v>2</v>
      </c>
      <c r="AM41" s="213">
        <v>0</v>
      </c>
      <c r="AN41" s="213">
        <f t="shared" si="15"/>
        <v>3</v>
      </c>
      <c r="AO41" s="213">
        <v>2</v>
      </c>
      <c r="AP41" s="213">
        <v>1</v>
      </c>
      <c r="AQ41" s="53" t="s">
        <v>61</v>
      </c>
      <c r="AR41" s="57"/>
    </row>
    <row r="42" spans="1:44" ht="24.75" customHeight="1">
      <c r="A42" s="55"/>
      <c r="B42" s="56" t="s">
        <v>83</v>
      </c>
      <c r="C42" s="284">
        <f t="shared" si="1"/>
        <v>17</v>
      </c>
      <c r="D42" s="285">
        <f t="shared" si="2"/>
        <v>4</v>
      </c>
      <c r="E42" s="285">
        <f t="shared" si="3"/>
        <v>13</v>
      </c>
      <c r="F42" s="285">
        <f t="shared" si="4"/>
        <v>2</v>
      </c>
      <c r="G42" s="213">
        <v>0</v>
      </c>
      <c r="H42" s="213">
        <v>2</v>
      </c>
      <c r="I42" s="285">
        <f t="shared" si="5"/>
        <v>0</v>
      </c>
      <c r="J42" s="213">
        <v>0</v>
      </c>
      <c r="K42" s="213">
        <v>0</v>
      </c>
      <c r="L42" s="285">
        <f t="shared" si="6"/>
        <v>0</v>
      </c>
      <c r="M42" s="213">
        <v>0</v>
      </c>
      <c r="N42" s="213">
        <v>0</v>
      </c>
      <c r="O42" s="285">
        <f t="shared" si="7"/>
        <v>4</v>
      </c>
      <c r="P42" s="213">
        <v>0</v>
      </c>
      <c r="Q42" s="213">
        <v>4</v>
      </c>
      <c r="R42" s="285">
        <f t="shared" si="8"/>
        <v>0</v>
      </c>
      <c r="S42" s="213">
        <v>0</v>
      </c>
      <c r="T42" s="213">
        <v>0</v>
      </c>
      <c r="U42" s="285">
        <f t="shared" si="9"/>
        <v>9</v>
      </c>
      <c r="V42" s="213">
        <v>3</v>
      </c>
      <c r="W42" s="213">
        <v>6</v>
      </c>
      <c r="X42" s="285">
        <f t="shared" si="10"/>
        <v>0</v>
      </c>
      <c r="Y42" s="213">
        <v>0</v>
      </c>
      <c r="Z42" s="213">
        <v>0</v>
      </c>
      <c r="AA42" s="285">
        <f t="shared" si="11"/>
        <v>0</v>
      </c>
      <c r="AB42" s="213">
        <v>0</v>
      </c>
      <c r="AC42" s="213">
        <v>0</v>
      </c>
      <c r="AD42" s="285">
        <f t="shared" si="12"/>
        <v>0</v>
      </c>
      <c r="AE42" s="213">
        <v>0</v>
      </c>
      <c r="AF42" s="213">
        <v>0</v>
      </c>
      <c r="AG42" s="285">
        <f t="shared" si="13"/>
        <v>0</v>
      </c>
      <c r="AH42" s="213">
        <v>0</v>
      </c>
      <c r="AI42" s="213">
        <v>0</v>
      </c>
      <c r="AJ42" s="285">
        <f t="shared" si="14"/>
        <v>2</v>
      </c>
      <c r="AK42" s="213">
        <v>1</v>
      </c>
      <c r="AL42" s="213">
        <v>1</v>
      </c>
      <c r="AM42" s="213">
        <v>4</v>
      </c>
      <c r="AN42" s="213">
        <f t="shared" si="15"/>
        <v>0</v>
      </c>
      <c r="AO42" s="213">
        <v>0</v>
      </c>
      <c r="AP42" s="213">
        <v>0</v>
      </c>
      <c r="AQ42" s="53" t="s">
        <v>62</v>
      </c>
      <c r="AR42" s="57"/>
    </row>
    <row r="43" spans="1:44" s="279" customFormat="1" ht="24.75" customHeight="1">
      <c r="A43" s="427" t="s">
        <v>184</v>
      </c>
      <c r="B43" s="429"/>
      <c r="C43" s="276">
        <f t="shared" si="1"/>
        <v>0</v>
      </c>
      <c r="D43" s="277">
        <f t="shared" si="2"/>
        <v>0</v>
      </c>
      <c r="E43" s="277">
        <f t="shared" si="3"/>
        <v>0</v>
      </c>
      <c r="F43" s="277">
        <f t="shared" si="4"/>
        <v>0</v>
      </c>
      <c r="G43" s="277">
        <f aca="true" t="shared" si="20" ref="G43:AP43">G44</f>
        <v>0</v>
      </c>
      <c r="H43" s="277">
        <f t="shared" si="20"/>
        <v>0</v>
      </c>
      <c r="I43" s="277">
        <f t="shared" si="5"/>
        <v>0</v>
      </c>
      <c r="J43" s="277">
        <f t="shared" si="20"/>
        <v>0</v>
      </c>
      <c r="K43" s="277">
        <f t="shared" si="20"/>
        <v>0</v>
      </c>
      <c r="L43" s="277">
        <f t="shared" si="6"/>
        <v>0</v>
      </c>
      <c r="M43" s="277">
        <f t="shared" si="20"/>
        <v>0</v>
      </c>
      <c r="N43" s="277">
        <f t="shared" si="20"/>
        <v>0</v>
      </c>
      <c r="O43" s="277">
        <f t="shared" si="7"/>
        <v>0</v>
      </c>
      <c r="P43" s="277">
        <f t="shared" si="20"/>
        <v>0</v>
      </c>
      <c r="Q43" s="277">
        <f t="shared" si="20"/>
        <v>0</v>
      </c>
      <c r="R43" s="277">
        <f t="shared" si="8"/>
        <v>0</v>
      </c>
      <c r="S43" s="277">
        <f t="shared" si="20"/>
        <v>0</v>
      </c>
      <c r="T43" s="277">
        <f t="shared" si="20"/>
        <v>0</v>
      </c>
      <c r="U43" s="277">
        <f t="shared" si="9"/>
        <v>0</v>
      </c>
      <c r="V43" s="277">
        <f t="shared" si="20"/>
        <v>0</v>
      </c>
      <c r="W43" s="277">
        <f t="shared" si="20"/>
        <v>0</v>
      </c>
      <c r="X43" s="277">
        <f t="shared" si="10"/>
        <v>0</v>
      </c>
      <c r="Y43" s="277">
        <f t="shared" si="20"/>
        <v>0</v>
      </c>
      <c r="Z43" s="277">
        <f t="shared" si="20"/>
        <v>0</v>
      </c>
      <c r="AA43" s="277">
        <f t="shared" si="11"/>
        <v>0</v>
      </c>
      <c r="AB43" s="277">
        <f t="shared" si="20"/>
        <v>0</v>
      </c>
      <c r="AC43" s="277">
        <f t="shared" si="20"/>
        <v>0</v>
      </c>
      <c r="AD43" s="277">
        <f t="shared" si="12"/>
        <v>0</v>
      </c>
      <c r="AE43" s="277">
        <f t="shared" si="20"/>
        <v>0</v>
      </c>
      <c r="AF43" s="277">
        <f t="shared" si="20"/>
        <v>0</v>
      </c>
      <c r="AG43" s="277">
        <f t="shared" si="13"/>
        <v>0</v>
      </c>
      <c r="AH43" s="277">
        <f t="shared" si="20"/>
        <v>0</v>
      </c>
      <c r="AI43" s="277">
        <f t="shared" si="20"/>
        <v>0</v>
      </c>
      <c r="AJ43" s="277">
        <f t="shared" si="14"/>
        <v>0</v>
      </c>
      <c r="AK43" s="277">
        <f t="shared" si="20"/>
        <v>0</v>
      </c>
      <c r="AL43" s="277">
        <f t="shared" si="20"/>
        <v>0</v>
      </c>
      <c r="AM43" s="277">
        <f t="shared" si="20"/>
        <v>0</v>
      </c>
      <c r="AN43" s="286">
        <f t="shared" si="15"/>
        <v>0</v>
      </c>
      <c r="AO43" s="277">
        <f t="shared" si="20"/>
        <v>0</v>
      </c>
      <c r="AP43" s="277">
        <f t="shared" si="20"/>
        <v>0</v>
      </c>
      <c r="AQ43" s="419" t="s">
        <v>58</v>
      </c>
      <c r="AR43" s="420"/>
    </row>
    <row r="44" spans="1:44" ht="24.75" customHeight="1">
      <c r="A44" s="55"/>
      <c r="B44" s="56" t="s">
        <v>46</v>
      </c>
      <c r="C44" s="284">
        <f t="shared" si="1"/>
        <v>0</v>
      </c>
      <c r="D44" s="285">
        <f t="shared" si="2"/>
        <v>0</v>
      </c>
      <c r="E44" s="285">
        <f t="shared" si="3"/>
        <v>0</v>
      </c>
      <c r="F44" s="285">
        <f t="shared" si="4"/>
        <v>0</v>
      </c>
      <c r="G44" s="213">
        <v>0</v>
      </c>
      <c r="H44" s="213">
        <v>0</v>
      </c>
      <c r="I44" s="285">
        <f t="shared" si="5"/>
        <v>0</v>
      </c>
      <c r="J44" s="213">
        <v>0</v>
      </c>
      <c r="K44" s="213">
        <v>0</v>
      </c>
      <c r="L44" s="285">
        <f t="shared" si="6"/>
        <v>0</v>
      </c>
      <c r="M44" s="213">
        <v>0</v>
      </c>
      <c r="N44" s="213">
        <v>0</v>
      </c>
      <c r="O44" s="285">
        <f t="shared" si="7"/>
        <v>0</v>
      </c>
      <c r="P44" s="213">
        <v>0</v>
      </c>
      <c r="Q44" s="213">
        <v>0</v>
      </c>
      <c r="R44" s="285">
        <f t="shared" si="8"/>
        <v>0</v>
      </c>
      <c r="S44" s="213">
        <v>0</v>
      </c>
      <c r="T44" s="213">
        <v>0</v>
      </c>
      <c r="U44" s="285">
        <f t="shared" si="9"/>
        <v>0</v>
      </c>
      <c r="V44" s="213">
        <v>0</v>
      </c>
      <c r="W44" s="213">
        <v>0</v>
      </c>
      <c r="X44" s="285">
        <f t="shared" si="10"/>
        <v>0</v>
      </c>
      <c r="Y44" s="213">
        <v>0</v>
      </c>
      <c r="Z44" s="213">
        <v>0</v>
      </c>
      <c r="AA44" s="285">
        <f t="shared" si="11"/>
        <v>0</v>
      </c>
      <c r="AB44" s="213">
        <v>0</v>
      </c>
      <c r="AC44" s="213">
        <v>0</v>
      </c>
      <c r="AD44" s="285">
        <f t="shared" si="12"/>
        <v>0</v>
      </c>
      <c r="AE44" s="213">
        <v>0</v>
      </c>
      <c r="AF44" s="213">
        <v>0</v>
      </c>
      <c r="AG44" s="285">
        <f t="shared" si="13"/>
        <v>0</v>
      </c>
      <c r="AH44" s="213">
        <v>0</v>
      </c>
      <c r="AI44" s="213">
        <v>0</v>
      </c>
      <c r="AJ44" s="285">
        <f t="shared" si="14"/>
        <v>0</v>
      </c>
      <c r="AK44" s="213">
        <v>0</v>
      </c>
      <c r="AL44" s="213">
        <v>0</v>
      </c>
      <c r="AM44" s="213">
        <v>0</v>
      </c>
      <c r="AN44" s="213">
        <f t="shared" si="15"/>
        <v>0</v>
      </c>
      <c r="AO44" s="213">
        <v>0</v>
      </c>
      <c r="AP44" s="213">
        <v>0</v>
      </c>
      <c r="AQ44" s="53" t="s">
        <v>46</v>
      </c>
      <c r="AR44" s="57"/>
    </row>
    <row r="45" spans="1:44" s="279" customFormat="1" ht="24.75" customHeight="1">
      <c r="A45" s="427" t="s">
        <v>185</v>
      </c>
      <c r="B45" s="429"/>
      <c r="C45" s="276">
        <f t="shared" si="1"/>
        <v>25</v>
      </c>
      <c r="D45" s="277">
        <f t="shared" si="2"/>
        <v>1</v>
      </c>
      <c r="E45" s="277">
        <f t="shared" si="3"/>
        <v>24</v>
      </c>
      <c r="F45" s="277">
        <f t="shared" si="4"/>
        <v>3</v>
      </c>
      <c r="G45" s="277">
        <f aca="true" t="shared" si="21" ref="G45:AP45">SUM(G46:G47)</f>
        <v>1</v>
      </c>
      <c r="H45" s="277">
        <f t="shared" si="21"/>
        <v>2</v>
      </c>
      <c r="I45" s="277">
        <f t="shared" si="5"/>
        <v>1</v>
      </c>
      <c r="J45" s="277">
        <f t="shared" si="21"/>
        <v>0</v>
      </c>
      <c r="K45" s="277">
        <f t="shared" si="21"/>
        <v>1</v>
      </c>
      <c r="L45" s="277">
        <f t="shared" si="6"/>
        <v>2</v>
      </c>
      <c r="M45" s="277">
        <f t="shared" si="21"/>
        <v>0</v>
      </c>
      <c r="N45" s="277">
        <f t="shared" si="21"/>
        <v>2</v>
      </c>
      <c r="O45" s="277">
        <f t="shared" si="7"/>
        <v>0</v>
      </c>
      <c r="P45" s="277">
        <f t="shared" si="21"/>
        <v>0</v>
      </c>
      <c r="Q45" s="277">
        <f t="shared" si="21"/>
        <v>0</v>
      </c>
      <c r="R45" s="277">
        <f t="shared" si="8"/>
        <v>0</v>
      </c>
      <c r="S45" s="277">
        <f t="shared" si="21"/>
        <v>0</v>
      </c>
      <c r="T45" s="277">
        <f t="shared" si="21"/>
        <v>0</v>
      </c>
      <c r="U45" s="277">
        <f t="shared" si="9"/>
        <v>19</v>
      </c>
      <c r="V45" s="277">
        <f t="shared" si="21"/>
        <v>0</v>
      </c>
      <c r="W45" s="277">
        <f t="shared" si="21"/>
        <v>19</v>
      </c>
      <c r="X45" s="277">
        <f t="shared" si="10"/>
        <v>0</v>
      </c>
      <c r="Y45" s="277">
        <f t="shared" si="21"/>
        <v>0</v>
      </c>
      <c r="Z45" s="277">
        <f t="shared" si="21"/>
        <v>0</v>
      </c>
      <c r="AA45" s="277">
        <f t="shared" si="11"/>
        <v>0</v>
      </c>
      <c r="AB45" s="277">
        <f t="shared" si="21"/>
        <v>0</v>
      </c>
      <c r="AC45" s="277">
        <f t="shared" si="21"/>
        <v>0</v>
      </c>
      <c r="AD45" s="277">
        <f t="shared" si="12"/>
        <v>0</v>
      </c>
      <c r="AE45" s="277">
        <f t="shared" si="21"/>
        <v>0</v>
      </c>
      <c r="AF45" s="277">
        <f t="shared" si="21"/>
        <v>0</v>
      </c>
      <c r="AG45" s="277">
        <f t="shared" si="13"/>
        <v>0</v>
      </c>
      <c r="AH45" s="277">
        <f t="shared" si="21"/>
        <v>0</v>
      </c>
      <c r="AI45" s="277">
        <f t="shared" si="21"/>
        <v>0</v>
      </c>
      <c r="AJ45" s="277">
        <f t="shared" si="14"/>
        <v>0</v>
      </c>
      <c r="AK45" s="277">
        <f t="shared" si="21"/>
        <v>0</v>
      </c>
      <c r="AL45" s="277">
        <f t="shared" si="21"/>
        <v>0</v>
      </c>
      <c r="AM45" s="277">
        <f t="shared" si="21"/>
        <v>0</v>
      </c>
      <c r="AN45" s="286">
        <f t="shared" si="15"/>
        <v>3</v>
      </c>
      <c r="AO45" s="277">
        <f t="shared" si="21"/>
        <v>0</v>
      </c>
      <c r="AP45" s="277">
        <f t="shared" si="21"/>
        <v>3</v>
      </c>
      <c r="AQ45" s="417" t="s">
        <v>185</v>
      </c>
      <c r="AR45" s="418"/>
    </row>
    <row r="46" spans="1:44" ht="24.75" customHeight="1">
      <c r="A46" s="55"/>
      <c r="B46" s="56" t="s">
        <v>47</v>
      </c>
      <c r="C46" s="284">
        <f t="shared" si="1"/>
        <v>11</v>
      </c>
      <c r="D46" s="285">
        <f t="shared" si="2"/>
        <v>1</v>
      </c>
      <c r="E46" s="285">
        <f t="shared" si="3"/>
        <v>10</v>
      </c>
      <c r="F46" s="285">
        <f t="shared" si="4"/>
        <v>2</v>
      </c>
      <c r="G46" s="213">
        <v>1</v>
      </c>
      <c r="H46" s="213">
        <v>1</v>
      </c>
      <c r="I46" s="285">
        <f t="shared" si="5"/>
        <v>0</v>
      </c>
      <c r="J46" s="213">
        <v>0</v>
      </c>
      <c r="K46" s="213">
        <v>0</v>
      </c>
      <c r="L46" s="285">
        <f t="shared" si="6"/>
        <v>1</v>
      </c>
      <c r="M46" s="213">
        <v>0</v>
      </c>
      <c r="N46" s="213">
        <v>1</v>
      </c>
      <c r="O46" s="285">
        <f t="shared" si="7"/>
        <v>0</v>
      </c>
      <c r="P46" s="213">
        <v>0</v>
      </c>
      <c r="Q46" s="213">
        <v>0</v>
      </c>
      <c r="R46" s="285">
        <f t="shared" si="8"/>
        <v>0</v>
      </c>
      <c r="S46" s="213">
        <v>0</v>
      </c>
      <c r="T46" s="213">
        <v>0</v>
      </c>
      <c r="U46" s="285">
        <f t="shared" si="9"/>
        <v>8</v>
      </c>
      <c r="V46" s="213">
        <v>0</v>
      </c>
      <c r="W46" s="213">
        <v>8</v>
      </c>
      <c r="X46" s="285">
        <f t="shared" si="10"/>
        <v>0</v>
      </c>
      <c r="Y46" s="213">
        <v>0</v>
      </c>
      <c r="Z46" s="213">
        <v>0</v>
      </c>
      <c r="AA46" s="285">
        <f t="shared" si="11"/>
        <v>0</v>
      </c>
      <c r="AB46" s="213">
        <v>0</v>
      </c>
      <c r="AC46" s="213">
        <v>0</v>
      </c>
      <c r="AD46" s="285">
        <f t="shared" si="12"/>
        <v>0</v>
      </c>
      <c r="AE46" s="213">
        <v>0</v>
      </c>
      <c r="AF46" s="213">
        <v>0</v>
      </c>
      <c r="AG46" s="285">
        <f t="shared" si="13"/>
        <v>0</v>
      </c>
      <c r="AH46" s="213">
        <v>0</v>
      </c>
      <c r="AI46" s="213">
        <v>0</v>
      </c>
      <c r="AJ46" s="285">
        <f t="shared" si="14"/>
        <v>0</v>
      </c>
      <c r="AK46" s="213">
        <v>0</v>
      </c>
      <c r="AL46" s="213">
        <v>0</v>
      </c>
      <c r="AM46" s="213">
        <v>0</v>
      </c>
      <c r="AN46" s="213">
        <f t="shared" si="15"/>
        <v>0</v>
      </c>
      <c r="AO46" s="213">
        <v>0</v>
      </c>
      <c r="AP46" s="213">
        <v>0</v>
      </c>
      <c r="AQ46" s="53" t="s">
        <v>47</v>
      </c>
      <c r="AR46" s="57"/>
    </row>
    <row r="47" spans="1:44" ht="24.75" customHeight="1">
      <c r="A47" s="55"/>
      <c r="B47" s="56" t="s">
        <v>48</v>
      </c>
      <c r="C47" s="284">
        <f t="shared" si="1"/>
        <v>14</v>
      </c>
      <c r="D47" s="285">
        <f t="shared" si="2"/>
        <v>0</v>
      </c>
      <c r="E47" s="285">
        <f t="shared" si="3"/>
        <v>14</v>
      </c>
      <c r="F47" s="285">
        <f t="shared" si="4"/>
        <v>1</v>
      </c>
      <c r="G47" s="213">
        <v>0</v>
      </c>
      <c r="H47" s="213">
        <v>1</v>
      </c>
      <c r="I47" s="285">
        <f t="shared" si="5"/>
        <v>1</v>
      </c>
      <c r="J47" s="213">
        <v>0</v>
      </c>
      <c r="K47" s="213">
        <v>1</v>
      </c>
      <c r="L47" s="285">
        <f t="shared" si="6"/>
        <v>1</v>
      </c>
      <c r="M47" s="213">
        <v>0</v>
      </c>
      <c r="N47" s="213">
        <v>1</v>
      </c>
      <c r="O47" s="285">
        <f t="shared" si="7"/>
        <v>0</v>
      </c>
      <c r="P47" s="213">
        <v>0</v>
      </c>
      <c r="Q47" s="213">
        <v>0</v>
      </c>
      <c r="R47" s="285">
        <f t="shared" si="8"/>
        <v>0</v>
      </c>
      <c r="S47" s="213">
        <v>0</v>
      </c>
      <c r="T47" s="213">
        <v>0</v>
      </c>
      <c r="U47" s="285">
        <f t="shared" si="9"/>
        <v>11</v>
      </c>
      <c r="V47" s="213">
        <v>0</v>
      </c>
      <c r="W47" s="213">
        <v>11</v>
      </c>
      <c r="X47" s="285">
        <f t="shared" si="10"/>
        <v>0</v>
      </c>
      <c r="Y47" s="213">
        <v>0</v>
      </c>
      <c r="Z47" s="213">
        <v>0</v>
      </c>
      <c r="AA47" s="285">
        <f t="shared" si="11"/>
        <v>0</v>
      </c>
      <c r="AB47" s="213">
        <v>0</v>
      </c>
      <c r="AC47" s="213">
        <v>0</v>
      </c>
      <c r="AD47" s="285">
        <f t="shared" si="12"/>
        <v>0</v>
      </c>
      <c r="AE47" s="213">
        <v>0</v>
      </c>
      <c r="AF47" s="213">
        <v>0</v>
      </c>
      <c r="AG47" s="285">
        <f t="shared" si="13"/>
        <v>0</v>
      </c>
      <c r="AH47" s="213">
        <v>0</v>
      </c>
      <c r="AI47" s="213">
        <v>0</v>
      </c>
      <c r="AJ47" s="285">
        <f t="shared" si="14"/>
        <v>0</v>
      </c>
      <c r="AK47" s="213">
        <v>0</v>
      </c>
      <c r="AL47" s="213">
        <v>0</v>
      </c>
      <c r="AM47" s="213">
        <v>0</v>
      </c>
      <c r="AN47" s="213">
        <f t="shared" si="15"/>
        <v>3</v>
      </c>
      <c r="AO47" s="213">
        <v>0</v>
      </c>
      <c r="AP47" s="213">
        <v>3</v>
      </c>
      <c r="AQ47" s="53" t="s">
        <v>48</v>
      </c>
      <c r="AR47" s="57"/>
    </row>
    <row r="48" spans="1:44" s="279" customFormat="1" ht="24.75" customHeight="1">
      <c r="A48" s="427" t="s">
        <v>186</v>
      </c>
      <c r="B48" s="429"/>
      <c r="C48" s="276">
        <f t="shared" si="1"/>
        <v>70</v>
      </c>
      <c r="D48" s="277">
        <f t="shared" si="2"/>
        <v>6</v>
      </c>
      <c r="E48" s="277">
        <f t="shared" si="3"/>
        <v>64</v>
      </c>
      <c r="F48" s="277">
        <f t="shared" si="4"/>
        <v>7</v>
      </c>
      <c r="G48" s="277">
        <f aca="true" t="shared" si="22" ref="G48:AP48">SUM(G49:G51)</f>
        <v>5</v>
      </c>
      <c r="H48" s="277">
        <f t="shared" si="22"/>
        <v>2</v>
      </c>
      <c r="I48" s="277">
        <f t="shared" si="5"/>
        <v>2</v>
      </c>
      <c r="J48" s="277">
        <f t="shared" si="22"/>
        <v>0</v>
      </c>
      <c r="K48" s="277">
        <f t="shared" si="22"/>
        <v>2</v>
      </c>
      <c r="L48" s="277">
        <f t="shared" si="6"/>
        <v>0</v>
      </c>
      <c r="M48" s="277">
        <f t="shared" si="22"/>
        <v>0</v>
      </c>
      <c r="N48" s="277">
        <f t="shared" si="22"/>
        <v>0</v>
      </c>
      <c r="O48" s="277">
        <f t="shared" si="7"/>
        <v>5</v>
      </c>
      <c r="P48" s="277">
        <f t="shared" si="22"/>
        <v>0</v>
      </c>
      <c r="Q48" s="277">
        <f t="shared" si="22"/>
        <v>5</v>
      </c>
      <c r="R48" s="277">
        <f t="shared" si="8"/>
        <v>1</v>
      </c>
      <c r="S48" s="277">
        <f t="shared" si="22"/>
        <v>0</v>
      </c>
      <c r="T48" s="277">
        <f t="shared" si="22"/>
        <v>1</v>
      </c>
      <c r="U48" s="277">
        <f t="shared" si="9"/>
        <v>55</v>
      </c>
      <c r="V48" s="277">
        <f t="shared" si="22"/>
        <v>1</v>
      </c>
      <c r="W48" s="277">
        <f t="shared" si="22"/>
        <v>54</v>
      </c>
      <c r="X48" s="277">
        <f t="shared" si="10"/>
        <v>0</v>
      </c>
      <c r="Y48" s="277">
        <f t="shared" si="22"/>
        <v>0</v>
      </c>
      <c r="Z48" s="277">
        <f t="shared" si="22"/>
        <v>0</v>
      </c>
      <c r="AA48" s="277">
        <f t="shared" si="11"/>
        <v>0</v>
      </c>
      <c r="AB48" s="277">
        <f t="shared" si="22"/>
        <v>0</v>
      </c>
      <c r="AC48" s="277">
        <f t="shared" si="22"/>
        <v>0</v>
      </c>
      <c r="AD48" s="277">
        <f t="shared" si="12"/>
        <v>0</v>
      </c>
      <c r="AE48" s="277">
        <f t="shared" si="22"/>
        <v>0</v>
      </c>
      <c r="AF48" s="277">
        <f t="shared" si="22"/>
        <v>0</v>
      </c>
      <c r="AG48" s="277">
        <f t="shared" si="13"/>
        <v>0</v>
      </c>
      <c r="AH48" s="277">
        <f t="shared" si="22"/>
        <v>0</v>
      </c>
      <c r="AI48" s="277">
        <f t="shared" si="22"/>
        <v>0</v>
      </c>
      <c r="AJ48" s="277">
        <f t="shared" si="14"/>
        <v>0</v>
      </c>
      <c r="AK48" s="277">
        <f t="shared" si="22"/>
        <v>0</v>
      </c>
      <c r="AL48" s="277">
        <f t="shared" si="22"/>
        <v>0</v>
      </c>
      <c r="AM48" s="277">
        <f t="shared" si="22"/>
        <v>9</v>
      </c>
      <c r="AN48" s="286">
        <f t="shared" si="15"/>
        <v>28</v>
      </c>
      <c r="AO48" s="277">
        <f t="shared" si="22"/>
        <v>5</v>
      </c>
      <c r="AP48" s="277">
        <f t="shared" si="22"/>
        <v>23</v>
      </c>
      <c r="AQ48" s="417" t="s">
        <v>186</v>
      </c>
      <c r="AR48" s="418"/>
    </row>
    <row r="49" spans="1:44" ht="24.75" customHeight="1">
      <c r="A49" s="55"/>
      <c r="B49" s="56" t="s">
        <v>49</v>
      </c>
      <c r="C49" s="284">
        <f t="shared" si="1"/>
        <v>6</v>
      </c>
      <c r="D49" s="285">
        <f t="shared" si="2"/>
        <v>1</v>
      </c>
      <c r="E49" s="285">
        <f t="shared" si="3"/>
        <v>5</v>
      </c>
      <c r="F49" s="285">
        <f t="shared" si="4"/>
        <v>0</v>
      </c>
      <c r="G49" s="213">
        <v>0</v>
      </c>
      <c r="H49" s="213">
        <v>0</v>
      </c>
      <c r="I49" s="285">
        <f t="shared" si="5"/>
        <v>0</v>
      </c>
      <c r="J49" s="213">
        <v>0</v>
      </c>
      <c r="K49" s="213">
        <v>0</v>
      </c>
      <c r="L49" s="285">
        <f t="shared" si="6"/>
        <v>0</v>
      </c>
      <c r="M49" s="213">
        <v>0</v>
      </c>
      <c r="N49" s="213">
        <v>0</v>
      </c>
      <c r="O49" s="285">
        <f t="shared" si="7"/>
        <v>0</v>
      </c>
      <c r="P49" s="213">
        <v>0</v>
      </c>
      <c r="Q49" s="213">
        <v>0</v>
      </c>
      <c r="R49" s="285">
        <f t="shared" si="8"/>
        <v>0</v>
      </c>
      <c r="S49" s="213">
        <v>0</v>
      </c>
      <c r="T49" s="213">
        <v>0</v>
      </c>
      <c r="U49" s="285">
        <f t="shared" si="9"/>
        <v>6</v>
      </c>
      <c r="V49" s="213">
        <v>1</v>
      </c>
      <c r="W49" s="213">
        <v>5</v>
      </c>
      <c r="X49" s="285">
        <f t="shared" si="10"/>
        <v>0</v>
      </c>
      <c r="Y49" s="213">
        <v>0</v>
      </c>
      <c r="Z49" s="213">
        <v>0</v>
      </c>
      <c r="AA49" s="285">
        <f t="shared" si="11"/>
        <v>0</v>
      </c>
      <c r="AB49" s="213">
        <v>0</v>
      </c>
      <c r="AC49" s="213">
        <v>0</v>
      </c>
      <c r="AD49" s="285">
        <f t="shared" si="12"/>
        <v>0</v>
      </c>
      <c r="AE49" s="213">
        <v>0</v>
      </c>
      <c r="AF49" s="213">
        <v>0</v>
      </c>
      <c r="AG49" s="285">
        <f t="shared" si="13"/>
        <v>0</v>
      </c>
      <c r="AH49" s="213">
        <v>0</v>
      </c>
      <c r="AI49" s="213">
        <v>0</v>
      </c>
      <c r="AJ49" s="285">
        <f t="shared" si="14"/>
        <v>0</v>
      </c>
      <c r="AK49" s="213">
        <v>0</v>
      </c>
      <c r="AL49" s="213">
        <v>0</v>
      </c>
      <c r="AM49" s="213">
        <v>7</v>
      </c>
      <c r="AN49" s="213">
        <f t="shared" si="15"/>
        <v>5</v>
      </c>
      <c r="AO49" s="213">
        <v>2</v>
      </c>
      <c r="AP49" s="213">
        <v>3</v>
      </c>
      <c r="AQ49" s="53" t="s">
        <v>49</v>
      </c>
      <c r="AR49" s="57"/>
    </row>
    <row r="50" spans="1:44" ht="24.75" customHeight="1">
      <c r="A50" s="55"/>
      <c r="B50" s="56" t="s">
        <v>10</v>
      </c>
      <c r="C50" s="284">
        <f t="shared" si="1"/>
        <v>24</v>
      </c>
      <c r="D50" s="285">
        <f t="shared" si="2"/>
        <v>3</v>
      </c>
      <c r="E50" s="285">
        <f t="shared" si="3"/>
        <v>21</v>
      </c>
      <c r="F50" s="285">
        <f t="shared" si="4"/>
        <v>5</v>
      </c>
      <c r="G50" s="213">
        <v>3</v>
      </c>
      <c r="H50" s="213">
        <v>2</v>
      </c>
      <c r="I50" s="285">
        <f t="shared" si="5"/>
        <v>1</v>
      </c>
      <c r="J50" s="213">
        <v>0</v>
      </c>
      <c r="K50" s="213">
        <v>1</v>
      </c>
      <c r="L50" s="285">
        <f t="shared" si="6"/>
        <v>0</v>
      </c>
      <c r="M50" s="213">
        <v>0</v>
      </c>
      <c r="N50" s="213">
        <v>0</v>
      </c>
      <c r="O50" s="285">
        <f t="shared" si="7"/>
        <v>4</v>
      </c>
      <c r="P50" s="213">
        <v>0</v>
      </c>
      <c r="Q50" s="213">
        <v>4</v>
      </c>
      <c r="R50" s="285">
        <f t="shared" si="8"/>
        <v>0</v>
      </c>
      <c r="S50" s="213">
        <v>0</v>
      </c>
      <c r="T50" s="213">
        <v>0</v>
      </c>
      <c r="U50" s="285">
        <f t="shared" si="9"/>
        <v>14</v>
      </c>
      <c r="V50" s="213">
        <v>0</v>
      </c>
      <c r="W50" s="213">
        <v>14</v>
      </c>
      <c r="X50" s="285">
        <f t="shared" si="10"/>
        <v>0</v>
      </c>
      <c r="Y50" s="213">
        <v>0</v>
      </c>
      <c r="Z50" s="213">
        <v>0</v>
      </c>
      <c r="AA50" s="285">
        <f t="shared" si="11"/>
        <v>0</v>
      </c>
      <c r="AB50" s="213">
        <v>0</v>
      </c>
      <c r="AC50" s="213">
        <v>0</v>
      </c>
      <c r="AD50" s="285">
        <f t="shared" si="12"/>
        <v>0</v>
      </c>
      <c r="AE50" s="213">
        <v>0</v>
      </c>
      <c r="AF50" s="213">
        <v>0</v>
      </c>
      <c r="AG50" s="285">
        <f t="shared" si="13"/>
        <v>0</v>
      </c>
      <c r="AH50" s="213">
        <v>0</v>
      </c>
      <c r="AI50" s="213">
        <v>0</v>
      </c>
      <c r="AJ50" s="285">
        <f t="shared" si="14"/>
        <v>0</v>
      </c>
      <c r="AK50" s="213">
        <v>0</v>
      </c>
      <c r="AL50" s="213">
        <v>0</v>
      </c>
      <c r="AM50" s="213">
        <v>0</v>
      </c>
      <c r="AN50" s="213">
        <f t="shared" si="15"/>
        <v>2</v>
      </c>
      <c r="AO50" s="213">
        <v>1</v>
      </c>
      <c r="AP50" s="213">
        <v>1</v>
      </c>
      <c r="AQ50" s="53" t="s">
        <v>10</v>
      </c>
      <c r="AR50" s="57"/>
    </row>
    <row r="51" spans="1:44" ht="24.75" customHeight="1">
      <c r="A51" s="55"/>
      <c r="B51" s="56" t="s">
        <v>50</v>
      </c>
      <c r="C51" s="284">
        <f t="shared" si="1"/>
        <v>40</v>
      </c>
      <c r="D51" s="285">
        <f t="shared" si="2"/>
        <v>2</v>
      </c>
      <c r="E51" s="285">
        <f t="shared" si="3"/>
        <v>38</v>
      </c>
      <c r="F51" s="285">
        <f t="shared" si="4"/>
        <v>2</v>
      </c>
      <c r="G51" s="213">
        <v>2</v>
      </c>
      <c r="H51" s="213">
        <v>0</v>
      </c>
      <c r="I51" s="285">
        <f t="shared" si="5"/>
        <v>1</v>
      </c>
      <c r="J51" s="213">
        <v>0</v>
      </c>
      <c r="K51" s="213">
        <v>1</v>
      </c>
      <c r="L51" s="285">
        <f t="shared" si="6"/>
        <v>0</v>
      </c>
      <c r="M51" s="213">
        <v>0</v>
      </c>
      <c r="N51" s="213">
        <v>0</v>
      </c>
      <c r="O51" s="285">
        <f t="shared" si="7"/>
        <v>1</v>
      </c>
      <c r="P51" s="213">
        <v>0</v>
      </c>
      <c r="Q51" s="213">
        <v>1</v>
      </c>
      <c r="R51" s="285">
        <f t="shared" si="8"/>
        <v>1</v>
      </c>
      <c r="S51" s="213">
        <v>0</v>
      </c>
      <c r="T51" s="213">
        <v>1</v>
      </c>
      <c r="U51" s="285">
        <f t="shared" si="9"/>
        <v>35</v>
      </c>
      <c r="V51" s="213">
        <v>0</v>
      </c>
      <c r="W51" s="213">
        <v>35</v>
      </c>
      <c r="X51" s="285">
        <f t="shared" si="10"/>
        <v>0</v>
      </c>
      <c r="Y51" s="213">
        <v>0</v>
      </c>
      <c r="Z51" s="213">
        <v>0</v>
      </c>
      <c r="AA51" s="285">
        <f t="shared" si="11"/>
        <v>0</v>
      </c>
      <c r="AB51" s="213">
        <v>0</v>
      </c>
      <c r="AC51" s="213">
        <v>0</v>
      </c>
      <c r="AD51" s="285">
        <f t="shared" si="12"/>
        <v>0</v>
      </c>
      <c r="AE51" s="213">
        <v>0</v>
      </c>
      <c r="AF51" s="213">
        <v>0</v>
      </c>
      <c r="AG51" s="285">
        <f t="shared" si="13"/>
        <v>0</v>
      </c>
      <c r="AH51" s="213">
        <v>0</v>
      </c>
      <c r="AI51" s="213">
        <v>0</v>
      </c>
      <c r="AJ51" s="285">
        <f t="shared" si="14"/>
        <v>0</v>
      </c>
      <c r="AK51" s="213">
        <v>0</v>
      </c>
      <c r="AL51" s="213">
        <v>0</v>
      </c>
      <c r="AM51" s="213">
        <v>2</v>
      </c>
      <c r="AN51" s="213">
        <f t="shared" si="15"/>
        <v>21</v>
      </c>
      <c r="AO51" s="213">
        <v>2</v>
      </c>
      <c r="AP51" s="213">
        <v>19</v>
      </c>
      <c r="AQ51" s="53" t="s">
        <v>50</v>
      </c>
      <c r="AR51" s="57"/>
    </row>
    <row r="52" spans="1:44" s="279" customFormat="1" ht="24.75" customHeight="1">
      <c r="A52" s="427" t="s">
        <v>187</v>
      </c>
      <c r="B52" s="429"/>
      <c r="C52" s="276">
        <f t="shared" si="1"/>
        <v>127</v>
      </c>
      <c r="D52" s="277">
        <f t="shared" si="2"/>
        <v>6</v>
      </c>
      <c r="E52" s="277">
        <f t="shared" si="3"/>
        <v>121</v>
      </c>
      <c r="F52" s="277">
        <f t="shared" si="4"/>
        <v>7</v>
      </c>
      <c r="G52" s="277">
        <f aca="true" t="shared" si="23" ref="G52:AP52">SUM(G53:G56)</f>
        <v>3</v>
      </c>
      <c r="H52" s="277">
        <f t="shared" si="23"/>
        <v>4</v>
      </c>
      <c r="I52" s="277">
        <f t="shared" si="5"/>
        <v>3</v>
      </c>
      <c r="J52" s="277">
        <f t="shared" si="23"/>
        <v>0</v>
      </c>
      <c r="K52" s="277">
        <f t="shared" si="23"/>
        <v>3</v>
      </c>
      <c r="L52" s="277">
        <f t="shared" si="6"/>
        <v>3</v>
      </c>
      <c r="M52" s="277">
        <f t="shared" si="23"/>
        <v>0</v>
      </c>
      <c r="N52" s="277">
        <f t="shared" si="23"/>
        <v>3</v>
      </c>
      <c r="O52" s="277">
        <f t="shared" si="7"/>
        <v>1</v>
      </c>
      <c r="P52" s="277">
        <f t="shared" si="23"/>
        <v>0</v>
      </c>
      <c r="Q52" s="277">
        <f t="shared" si="23"/>
        <v>1</v>
      </c>
      <c r="R52" s="277">
        <f t="shared" si="8"/>
        <v>0</v>
      </c>
      <c r="S52" s="277">
        <f t="shared" si="23"/>
        <v>0</v>
      </c>
      <c r="T52" s="277">
        <f t="shared" si="23"/>
        <v>0</v>
      </c>
      <c r="U52" s="277">
        <f t="shared" si="9"/>
        <v>111</v>
      </c>
      <c r="V52" s="277">
        <f t="shared" si="23"/>
        <v>3</v>
      </c>
      <c r="W52" s="277">
        <f t="shared" si="23"/>
        <v>108</v>
      </c>
      <c r="X52" s="277">
        <f t="shared" si="10"/>
        <v>0</v>
      </c>
      <c r="Y52" s="277">
        <f t="shared" si="23"/>
        <v>0</v>
      </c>
      <c r="Z52" s="277">
        <f t="shared" si="23"/>
        <v>0</v>
      </c>
      <c r="AA52" s="277">
        <f t="shared" si="11"/>
        <v>0</v>
      </c>
      <c r="AB52" s="277">
        <f t="shared" si="23"/>
        <v>0</v>
      </c>
      <c r="AC52" s="277">
        <f t="shared" si="23"/>
        <v>0</v>
      </c>
      <c r="AD52" s="277">
        <f t="shared" si="12"/>
        <v>0</v>
      </c>
      <c r="AE52" s="277">
        <f t="shared" si="23"/>
        <v>0</v>
      </c>
      <c r="AF52" s="277">
        <f t="shared" si="23"/>
        <v>0</v>
      </c>
      <c r="AG52" s="277">
        <f t="shared" si="13"/>
        <v>0</v>
      </c>
      <c r="AH52" s="277">
        <f t="shared" si="23"/>
        <v>0</v>
      </c>
      <c r="AI52" s="277">
        <f t="shared" si="23"/>
        <v>0</v>
      </c>
      <c r="AJ52" s="277">
        <f t="shared" si="14"/>
        <v>2</v>
      </c>
      <c r="AK52" s="277">
        <f t="shared" si="23"/>
        <v>0</v>
      </c>
      <c r="AL52" s="277">
        <f t="shared" si="23"/>
        <v>2</v>
      </c>
      <c r="AM52" s="277">
        <f t="shared" si="23"/>
        <v>2</v>
      </c>
      <c r="AN52" s="286">
        <f t="shared" si="15"/>
        <v>5</v>
      </c>
      <c r="AO52" s="277">
        <f t="shared" si="23"/>
        <v>2</v>
      </c>
      <c r="AP52" s="277">
        <f t="shared" si="23"/>
        <v>3</v>
      </c>
      <c r="AQ52" s="417" t="s">
        <v>187</v>
      </c>
      <c r="AR52" s="418"/>
    </row>
    <row r="53" spans="1:44" ht="24.75" customHeight="1">
      <c r="A53" s="55"/>
      <c r="B53" s="56" t="s">
        <v>51</v>
      </c>
      <c r="C53" s="284">
        <f t="shared" si="1"/>
        <v>38</v>
      </c>
      <c r="D53" s="285">
        <f t="shared" si="2"/>
        <v>4</v>
      </c>
      <c r="E53" s="285">
        <f t="shared" si="3"/>
        <v>34</v>
      </c>
      <c r="F53" s="285">
        <f t="shared" si="4"/>
        <v>2</v>
      </c>
      <c r="G53" s="213">
        <v>1</v>
      </c>
      <c r="H53" s="213">
        <v>1</v>
      </c>
      <c r="I53" s="285">
        <f t="shared" si="5"/>
        <v>1</v>
      </c>
      <c r="J53" s="213">
        <v>0</v>
      </c>
      <c r="K53" s="213">
        <v>1</v>
      </c>
      <c r="L53" s="285">
        <f t="shared" si="6"/>
        <v>0</v>
      </c>
      <c r="M53" s="213">
        <v>0</v>
      </c>
      <c r="N53" s="213">
        <v>0</v>
      </c>
      <c r="O53" s="285">
        <f t="shared" si="7"/>
        <v>1</v>
      </c>
      <c r="P53" s="213">
        <v>0</v>
      </c>
      <c r="Q53" s="213">
        <v>1</v>
      </c>
      <c r="R53" s="285">
        <f t="shared" si="8"/>
        <v>0</v>
      </c>
      <c r="S53" s="213">
        <v>0</v>
      </c>
      <c r="T53" s="213">
        <v>0</v>
      </c>
      <c r="U53" s="285">
        <f t="shared" si="9"/>
        <v>34</v>
      </c>
      <c r="V53" s="213">
        <v>3</v>
      </c>
      <c r="W53" s="213">
        <v>31</v>
      </c>
      <c r="X53" s="285">
        <f t="shared" si="10"/>
        <v>0</v>
      </c>
      <c r="Y53" s="213">
        <v>0</v>
      </c>
      <c r="Z53" s="213">
        <v>0</v>
      </c>
      <c r="AA53" s="285">
        <f t="shared" si="11"/>
        <v>0</v>
      </c>
      <c r="AB53" s="213">
        <v>0</v>
      </c>
      <c r="AC53" s="213">
        <v>0</v>
      </c>
      <c r="AD53" s="285">
        <f t="shared" si="12"/>
        <v>0</v>
      </c>
      <c r="AE53" s="213">
        <v>0</v>
      </c>
      <c r="AF53" s="213">
        <v>0</v>
      </c>
      <c r="AG53" s="285">
        <f t="shared" si="13"/>
        <v>0</v>
      </c>
      <c r="AH53" s="213">
        <v>0</v>
      </c>
      <c r="AI53" s="213">
        <v>0</v>
      </c>
      <c r="AJ53" s="285">
        <f t="shared" si="14"/>
        <v>0</v>
      </c>
      <c r="AK53" s="213">
        <v>0</v>
      </c>
      <c r="AL53" s="213">
        <v>0</v>
      </c>
      <c r="AM53" s="213">
        <v>1</v>
      </c>
      <c r="AN53" s="213">
        <f t="shared" si="15"/>
        <v>1</v>
      </c>
      <c r="AO53" s="213">
        <v>0</v>
      </c>
      <c r="AP53" s="213">
        <v>1</v>
      </c>
      <c r="AQ53" s="53" t="s">
        <v>51</v>
      </c>
      <c r="AR53" s="57"/>
    </row>
    <row r="54" spans="1:44" ht="24.75" customHeight="1">
      <c r="A54" s="55"/>
      <c r="B54" s="56" t="s">
        <v>52</v>
      </c>
      <c r="C54" s="284">
        <f t="shared" si="1"/>
        <v>9</v>
      </c>
      <c r="D54" s="285">
        <f t="shared" si="2"/>
        <v>0</v>
      </c>
      <c r="E54" s="285">
        <f t="shared" si="3"/>
        <v>9</v>
      </c>
      <c r="F54" s="285">
        <f t="shared" si="4"/>
        <v>0</v>
      </c>
      <c r="G54" s="213">
        <v>0</v>
      </c>
      <c r="H54" s="213">
        <v>0</v>
      </c>
      <c r="I54" s="285">
        <f t="shared" si="5"/>
        <v>1</v>
      </c>
      <c r="J54" s="213">
        <v>0</v>
      </c>
      <c r="K54" s="213">
        <v>1</v>
      </c>
      <c r="L54" s="285">
        <f t="shared" si="6"/>
        <v>0</v>
      </c>
      <c r="M54" s="213">
        <v>0</v>
      </c>
      <c r="N54" s="213">
        <v>0</v>
      </c>
      <c r="O54" s="285">
        <f t="shared" si="7"/>
        <v>0</v>
      </c>
      <c r="P54" s="213">
        <v>0</v>
      </c>
      <c r="Q54" s="213">
        <v>0</v>
      </c>
      <c r="R54" s="285">
        <f t="shared" si="8"/>
        <v>0</v>
      </c>
      <c r="S54" s="213">
        <v>0</v>
      </c>
      <c r="T54" s="213">
        <v>0</v>
      </c>
      <c r="U54" s="285">
        <f t="shared" si="9"/>
        <v>6</v>
      </c>
      <c r="V54" s="213">
        <v>0</v>
      </c>
      <c r="W54" s="213">
        <v>6</v>
      </c>
      <c r="X54" s="285">
        <f t="shared" si="10"/>
        <v>0</v>
      </c>
      <c r="Y54" s="213">
        <v>0</v>
      </c>
      <c r="Z54" s="213">
        <v>0</v>
      </c>
      <c r="AA54" s="285">
        <f t="shared" si="11"/>
        <v>0</v>
      </c>
      <c r="AB54" s="213">
        <v>0</v>
      </c>
      <c r="AC54" s="213">
        <v>0</v>
      </c>
      <c r="AD54" s="285">
        <f t="shared" si="12"/>
        <v>0</v>
      </c>
      <c r="AE54" s="213">
        <v>0</v>
      </c>
      <c r="AF54" s="213">
        <v>0</v>
      </c>
      <c r="AG54" s="285">
        <f t="shared" si="13"/>
        <v>0</v>
      </c>
      <c r="AH54" s="213">
        <v>0</v>
      </c>
      <c r="AI54" s="213">
        <v>0</v>
      </c>
      <c r="AJ54" s="285">
        <f t="shared" si="14"/>
        <v>2</v>
      </c>
      <c r="AK54" s="213">
        <v>0</v>
      </c>
      <c r="AL54" s="213">
        <v>2</v>
      </c>
      <c r="AM54" s="213">
        <v>0</v>
      </c>
      <c r="AN54" s="213">
        <f t="shared" si="15"/>
        <v>2</v>
      </c>
      <c r="AO54" s="213">
        <v>1</v>
      </c>
      <c r="AP54" s="213">
        <v>1</v>
      </c>
      <c r="AQ54" s="53" t="s">
        <v>52</v>
      </c>
      <c r="AR54" s="57"/>
    </row>
    <row r="55" spans="1:44" ht="24.75" customHeight="1">
      <c r="A55" s="55"/>
      <c r="B55" s="56" t="s">
        <v>53</v>
      </c>
      <c r="C55" s="284">
        <f t="shared" si="1"/>
        <v>73</v>
      </c>
      <c r="D55" s="285">
        <f t="shared" si="2"/>
        <v>1</v>
      </c>
      <c r="E55" s="285">
        <f t="shared" si="3"/>
        <v>72</v>
      </c>
      <c r="F55" s="285">
        <f t="shared" si="4"/>
        <v>4</v>
      </c>
      <c r="G55" s="213">
        <v>1</v>
      </c>
      <c r="H55" s="213">
        <v>3</v>
      </c>
      <c r="I55" s="285">
        <f t="shared" si="5"/>
        <v>1</v>
      </c>
      <c r="J55" s="213">
        <v>0</v>
      </c>
      <c r="K55" s="213">
        <v>1</v>
      </c>
      <c r="L55" s="285">
        <f t="shared" si="6"/>
        <v>2</v>
      </c>
      <c r="M55" s="213">
        <v>0</v>
      </c>
      <c r="N55" s="213">
        <v>2</v>
      </c>
      <c r="O55" s="285">
        <f t="shared" si="7"/>
        <v>0</v>
      </c>
      <c r="P55" s="213">
        <v>0</v>
      </c>
      <c r="Q55" s="213">
        <v>0</v>
      </c>
      <c r="R55" s="285">
        <f t="shared" si="8"/>
        <v>0</v>
      </c>
      <c r="S55" s="213">
        <v>0</v>
      </c>
      <c r="T55" s="213">
        <v>0</v>
      </c>
      <c r="U55" s="285">
        <f t="shared" si="9"/>
        <v>66</v>
      </c>
      <c r="V55" s="213">
        <v>0</v>
      </c>
      <c r="W55" s="213">
        <v>66</v>
      </c>
      <c r="X55" s="285">
        <f t="shared" si="10"/>
        <v>0</v>
      </c>
      <c r="Y55" s="213">
        <v>0</v>
      </c>
      <c r="Z55" s="213">
        <v>0</v>
      </c>
      <c r="AA55" s="285">
        <f t="shared" si="11"/>
        <v>0</v>
      </c>
      <c r="AB55" s="213">
        <v>0</v>
      </c>
      <c r="AC55" s="213">
        <v>0</v>
      </c>
      <c r="AD55" s="285">
        <f t="shared" si="12"/>
        <v>0</v>
      </c>
      <c r="AE55" s="213">
        <v>0</v>
      </c>
      <c r="AF55" s="213">
        <v>0</v>
      </c>
      <c r="AG55" s="285">
        <f t="shared" si="13"/>
        <v>0</v>
      </c>
      <c r="AH55" s="213">
        <v>0</v>
      </c>
      <c r="AI55" s="213">
        <v>0</v>
      </c>
      <c r="AJ55" s="285">
        <f t="shared" si="14"/>
        <v>0</v>
      </c>
      <c r="AK55" s="213">
        <v>0</v>
      </c>
      <c r="AL55" s="213">
        <v>0</v>
      </c>
      <c r="AM55" s="213">
        <v>1</v>
      </c>
      <c r="AN55" s="213">
        <f t="shared" si="15"/>
        <v>2</v>
      </c>
      <c r="AO55" s="213">
        <v>1</v>
      </c>
      <c r="AP55" s="213">
        <v>1</v>
      </c>
      <c r="AQ55" s="53" t="s">
        <v>53</v>
      </c>
      <c r="AR55" s="57"/>
    </row>
    <row r="56" spans="1:44" ht="24.75" customHeight="1">
      <c r="A56" s="55"/>
      <c r="B56" s="56" t="s">
        <v>54</v>
      </c>
      <c r="C56" s="284">
        <f t="shared" si="1"/>
        <v>7</v>
      </c>
      <c r="D56" s="285">
        <f t="shared" si="2"/>
        <v>1</v>
      </c>
      <c r="E56" s="285">
        <f t="shared" si="3"/>
        <v>6</v>
      </c>
      <c r="F56" s="285">
        <f t="shared" si="4"/>
        <v>1</v>
      </c>
      <c r="G56" s="213">
        <v>1</v>
      </c>
      <c r="H56" s="213">
        <v>0</v>
      </c>
      <c r="I56" s="285">
        <f t="shared" si="5"/>
        <v>0</v>
      </c>
      <c r="J56" s="213">
        <v>0</v>
      </c>
      <c r="K56" s="213">
        <v>0</v>
      </c>
      <c r="L56" s="285">
        <f t="shared" si="6"/>
        <v>1</v>
      </c>
      <c r="M56" s="213">
        <v>0</v>
      </c>
      <c r="N56" s="213">
        <v>1</v>
      </c>
      <c r="O56" s="285">
        <f t="shared" si="7"/>
        <v>0</v>
      </c>
      <c r="P56" s="213">
        <v>0</v>
      </c>
      <c r="Q56" s="213">
        <v>0</v>
      </c>
      <c r="R56" s="285">
        <f t="shared" si="8"/>
        <v>0</v>
      </c>
      <c r="S56" s="213">
        <v>0</v>
      </c>
      <c r="T56" s="213">
        <v>0</v>
      </c>
      <c r="U56" s="285">
        <f t="shared" si="9"/>
        <v>5</v>
      </c>
      <c r="V56" s="213">
        <v>0</v>
      </c>
      <c r="W56" s="213">
        <v>5</v>
      </c>
      <c r="X56" s="285">
        <f t="shared" si="10"/>
        <v>0</v>
      </c>
      <c r="Y56" s="213">
        <v>0</v>
      </c>
      <c r="Z56" s="213">
        <v>0</v>
      </c>
      <c r="AA56" s="285">
        <f t="shared" si="11"/>
        <v>0</v>
      </c>
      <c r="AB56" s="213">
        <v>0</v>
      </c>
      <c r="AC56" s="213">
        <v>0</v>
      </c>
      <c r="AD56" s="285">
        <f t="shared" si="12"/>
        <v>0</v>
      </c>
      <c r="AE56" s="213">
        <v>0</v>
      </c>
      <c r="AF56" s="213">
        <v>0</v>
      </c>
      <c r="AG56" s="285">
        <f t="shared" si="13"/>
        <v>0</v>
      </c>
      <c r="AH56" s="213">
        <v>0</v>
      </c>
      <c r="AI56" s="213">
        <v>0</v>
      </c>
      <c r="AJ56" s="285">
        <f t="shared" si="14"/>
        <v>0</v>
      </c>
      <c r="AK56" s="213">
        <v>0</v>
      </c>
      <c r="AL56" s="213">
        <v>0</v>
      </c>
      <c r="AM56" s="213">
        <v>0</v>
      </c>
      <c r="AN56" s="213">
        <f t="shared" si="15"/>
        <v>0</v>
      </c>
      <c r="AO56" s="213">
        <v>0</v>
      </c>
      <c r="AP56" s="213">
        <v>0</v>
      </c>
      <c r="AQ56" s="53" t="s">
        <v>54</v>
      </c>
      <c r="AR56" s="57"/>
    </row>
    <row r="57" spans="1:44" s="287" customFormat="1" ht="24.75" customHeight="1">
      <c r="A57" s="427" t="s">
        <v>188</v>
      </c>
      <c r="B57" s="429"/>
      <c r="C57" s="276">
        <f t="shared" si="1"/>
        <v>55</v>
      </c>
      <c r="D57" s="277">
        <f t="shared" si="2"/>
        <v>5</v>
      </c>
      <c r="E57" s="277">
        <f t="shared" si="3"/>
        <v>50</v>
      </c>
      <c r="F57" s="277">
        <f t="shared" si="4"/>
        <v>6</v>
      </c>
      <c r="G57" s="277">
        <f aca="true" t="shared" si="24" ref="G57:AP57">SUM(G58:G59)</f>
        <v>2</v>
      </c>
      <c r="H57" s="277">
        <f t="shared" si="24"/>
        <v>4</v>
      </c>
      <c r="I57" s="277">
        <f t="shared" si="5"/>
        <v>0</v>
      </c>
      <c r="J57" s="277">
        <f t="shared" si="24"/>
        <v>0</v>
      </c>
      <c r="K57" s="277">
        <f t="shared" si="24"/>
        <v>0</v>
      </c>
      <c r="L57" s="277">
        <f t="shared" si="6"/>
        <v>3</v>
      </c>
      <c r="M57" s="277">
        <f t="shared" si="24"/>
        <v>0</v>
      </c>
      <c r="N57" s="277">
        <f t="shared" si="24"/>
        <v>3</v>
      </c>
      <c r="O57" s="277">
        <f t="shared" si="7"/>
        <v>2</v>
      </c>
      <c r="P57" s="277">
        <f t="shared" si="24"/>
        <v>0</v>
      </c>
      <c r="Q57" s="277">
        <f t="shared" si="24"/>
        <v>2</v>
      </c>
      <c r="R57" s="277">
        <f t="shared" si="8"/>
        <v>0</v>
      </c>
      <c r="S57" s="277">
        <f t="shared" si="24"/>
        <v>0</v>
      </c>
      <c r="T57" s="277">
        <f t="shared" si="24"/>
        <v>0</v>
      </c>
      <c r="U57" s="277">
        <f t="shared" si="9"/>
        <v>39</v>
      </c>
      <c r="V57" s="277">
        <f t="shared" si="24"/>
        <v>3</v>
      </c>
      <c r="W57" s="277">
        <f t="shared" si="24"/>
        <v>36</v>
      </c>
      <c r="X57" s="277">
        <f t="shared" si="10"/>
        <v>5</v>
      </c>
      <c r="Y57" s="277">
        <f t="shared" si="24"/>
        <v>0</v>
      </c>
      <c r="Z57" s="277">
        <f t="shared" si="24"/>
        <v>5</v>
      </c>
      <c r="AA57" s="277">
        <f t="shared" si="11"/>
        <v>0</v>
      </c>
      <c r="AB57" s="277">
        <f t="shared" si="24"/>
        <v>0</v>
      </c>
      <c r="AC57" s="277">
        <f t="shared" si="24"/>
        <v>0</v>
      </c>
      <c r="AD57" s="277">
        <f t="shared" si="12"/>
        <v>0</v>
      </c>
      <c r="AE57" s="277">
        <f t="shared" si="24"/>
        <v>0</v>
      </c>
      <c r="AF57" s="277">
        <f t="shared" si="24"/>
        <v>0</v>
      </c>
      <c r="AG57" s="277">
        <f t="shared" si="13"/>
        <v>0</v>
      </c>
      <c r="AH57" s="277">
        <f t="shared" si="24"/>
        <v>0</v>
      </c>
      <c r="AI57" s="277">
        <f t="shared" si="24"/>
        <v>0</v>
      </c>
      <c r="AJ57" s="277">
        <f t="shared" si="14"/>
        <v>0</v>
      </c>
      <c r="AK57" s="277">
        <f t="shared" si="24"/>
        <v>0</v>
      </c>
      <c r="AL57" s="277">
        <f t="shared" si="24"/>
        <v>0</v>
      </c>
      <c r="AM57" s="277">
        <f t="shared" si="24"/>
        <v>15</v>
      </c>
      <c r="AN57" s="286">
        <f t="shared" si="15"/>
        <v>13</v>
      </c>
      <c r="AO57" s="277">
        <f t="shared" si="24"/>
        <v>2</v>
      </c>
      <c r="AP57" s="277">
        <f t="shared" si="24"/>
        <v>11</v>
      </c>
      <c r="AQ57" s="417" t="s">
        <v>189</v>
      </c>
      <c r="AR57" s="418"/>
    </row>
    <row r="58" spans="1:44" ht="24.75" customHeight="1">
      <c r="A58" s="55"/>
      <c r="B58" s="56" t="s">
        <v>55</v>
      </c>
      <c r="C58" s="284">
        <f t="shared" si="1"/>
        <v>6</v>
      </c>
      <c r="D58" s="285">
        <f t="shared" si="2"/>
        <v>0</v>
      </c>
      <c r="E58" s="285">
        <f t="shared" si="3"/>
        <v>6</v>
      </c>
      <c r="F58" s="285">
        <f t="shared" si="4"/>
        <v>0</v>
      </c>
      <c r="G58" s="213">
        <v>0</v>
      </c>
      <c r="H58" s="213">
        <v>0</v>
      </c>
      <c r="I58" s="285">
        <f t="shared" si="5"/>
        <v>0</v>
      </c>
      <c r="J58" s="213">
        <v>0</v>
      </c>
      <c r="K58" s="213">
        <v>0</v>
      </c>
      <c r="L58" s="285">
        <f t="shared" si="6"/>
        <v>0</v>
      </c>
      <c r="M58" s="213">
        <v>0</v>
      </c>
      <c r="N58" s="213">
        <v>0</v>
      </c>
      <c r="O58" s="285">
        <f t="shared" si="7"/>
        <v>0</v>
      </c>
      <c r="P58" s="213">
        <v>0</v>
      </c>
      <c r="Q58" s="213">
        <v>0</v>
      </c>
      <c r="R58" s="285">
        <f t="shared" si="8"/>
        <v>0</v>
      </c>
      <c r="S58" s="213">
        <v>0</v>
      </c>
      <c r="T58" s="213">
        <v>0</v>
      </c>
      <c r="U58" s="285">
        <f t="shared" si="9"/>
        <v>6</v>
      </c>
      <c r="V58" s="213">
        <v>0</v>
      </c>
      <c r="W58" s="213">
        <v>6</v>
      </c>
      <c r="X58" s="285">
        <f t="shared" si="10"/>
        <v>0</v>
      </c>
      <c r="Y58" s="213">
        <v>0</v>
      </c>
      <c r="Z58" s="213">
        <v>0</v>
      </c>
      <c r="AA58" s="285">
        <f t="shared" si="11"/>
        <v>0</v>
      </c>
      <c r="AB58" s="213">
        <v>0</v>
      </c>
      <c r="AC58" s="213">
        <v>0</v>
      </c>
      <c r="AD58" s="285">
        <f t="shared" si="12"/>
        <v>0</v>
      </c>
      <c r="AE58" s="213">
        <v>0</v>
      </c>
      <c r="AF58" s="213">
        <v>0</v>
      </c>
      <c r="AG58" s="285">
        <f t="shared" si="13"/>
        <v>0</v>
      </c>
      <c r="AH58" s="213">
        <v>0</v>
      </c>
      <c r="AI58" s="213">
        <v>0</v>
      </c>
      <c r="AJ58" s="285">
        <f t="shared" si="14"/>
        <v>0</v>
      </c>
      <c r="AK58" s="213">
        <v>0</v>
      </c>
      <c r="AL58" s="213">
        <v>0</v>
      </c>
      <c r="AM58" s="213">
        <v>0</v>
      </c>
      <c r="AN58" s="213">
        <f t="shared" si="15"/>
        <v>2</v>
      </c>
      <c r="AO58" s="213">
        <v>1</v>
      </c>
      <c r="AP58" s="213">
        <v>1</v>
      </c>
      <c r="AQ58" s="53" t="s">
        <v>55</v>
      </c>
      <c r="AR58" s="57"/>
    </row>
    <row r="59" spans="1:44" s="46" customFormat="1" ht="24.75" customHeight="1">
      <c r="A59" s="55"/>
      <c r="B59" s="56" t="s">
        <v>63</v>
      </c>
      <c r="C59" s="284">
        <f t="shared" si="1"/>
        <v>49</v>
      </c>
      <c r="D59" s="285">
        <f t="shared" si="2"/>
        <v>5</v>
      </c>
      <c r="E59" s="285">
        <f t="shared" si="3"/>
        <v>44</v>
      </c>
      <c r="F59" s="285">
        <f t="shared" si="4"/>
        <v>6</v>
      </c>
      <c r="G59" s="213">
        <v>2</v>
      </c>
      <c r="H59" s="213">
        <v>4</v>
      </c>
      <c r="I59" s="285">
        <f t="shared" si="5"/>
        <v>0</v>
      </c>
      <c r="J59" s="213">
        <v>0</v>
      </c>
      <c r="K59" s="213">
        <v>0</v>
      </c>
      <c r="L59" s="285">
        <f t="shared" si="6"/>
        <v>3</v>
      </c>
      <c r="M59" s="213">
        <v>0</v>
      </c>
      <c r="N59" s="213">
        <v>3</v>
      </c>
      <c r="O59" s="285">
        <f t="shared" si="7"/>
        <v>2</v>
      </c>
      <c r="P59" s="213">
        <v>0</v>
      </c>
      <c r="Q59" s="213">
        <v>2</v>
      </c>
      <c r="R59" s="285">
        <f t="shared" si="8"/>
        <v>0</v>
      </c>
      <c r="S59" s="213">
        <v>0</v>
      </c>
      <c r="T59" s="213">
        <v>0</v>
      </c>
      <c r="U59" s="285">
        <f t="shared" si="9"/>
        <v>33</v>
      </c>
      <c r="V59" s="213">
        <v>3</v>
      </c>
      <c r="W59" s="213">
        <v>30</v>
      </c>
      <c r="X59" s="285">
        <f t="shared" si="10"/>
        <v>5</v>
      </c>
      <c r="Y59" s="213">
        <v>0</v>
      </c>
      <c r="Z59" s="213">
        <v>5</v>
      </c>
      <c r="AA59" s="285">
        <f t="shared" si="11"/>
        <v>0</v>
      </c>
      <c r="AB59" s="213">
        <v>0</v>
      </c>
      <c r="AC59" s="213">
        <v>0</v>
      </c>
      <c r="AD59" s="285">
        <f t="shared" si="12"/>
        <v>0</v>
      </c>
      <c r="AE59" s="213">
        <v>0</v>
      </c>
      <c r="AF59" s="213">
        <v>0</v>
      </c>
      <c r="AG59" s="285">
        <f t="shared" si="13"/>
        <v>0</v>
      </c>
      <c r="AH59" s="213">
        <v>0</v>
      </c>
      <c r="AI59" s="213">
        <v>0</v>
      </c>
      <c r="AJ59" s="285">
        <f t="shared" si="14"/>
        <v>0</v>
      </c>
      <c r="AK59" s="213">
        <v>0</v>
      </c>
      <c r="AL59" s="213">
        <v>0</v>
      </c>
      <c r="AM59" s="213">
        <v>15</v>
      </c>
      <c r="AN59" s="213">
        <f t="shared" si="15"/>
        <v>11</v>
      </c>
      <c r="AO59" s="213">
        <v>1</v>
      </c>
      <c r="AP59" s="213">
        <v>10</v>
      </c>
      <c r="AQ59" s="53" t="s">
        <v>63</v>
      </c>
      <c r="AR59" s="57"/>
    </row>
    <row r="60" spans="1:44" s="279" customFormat="1" ht="24.75" customHeight="1">
      <c r="A60" s="427" t="s">
        <v>190</v>
      </c>
      <c r="B60" s="428"/>
      <c r="C60" s="276">
        <f t="shared" si="1"/>
        <v>69</v>
      </c>
      <c r="D60" s="277">
        <f t="shared" si="2"/>
        <v>7</v>
      </c>
      <c r="E60" s="277">
        <f t="shared" si="3"/>
        <v>62</v>
      </c>
      <c r="F60" s="277">
        <f t="shared" si="4"/>
        <v>5</v>
      </c>
      <c r="G60" s="277">
        <f aca="true" t="shared" si="25" ref="G60:AP60">SUM(G61:G62)</f>
        <v>0</v>
      </c>
      <c r="H60" s="277">
        <f t="shared" si="25"/>
        <v>5</v>
      </c>
      <c r="I60" s="277">
        <f t="shared" si="5"/>
        <v>1</v>
      </c>
      <c r="J60" s="277">
        <f t="shared" si="25"/>
        <v>0</v>
      </c>
      <c r="K60" s="277">
        <f t="shared" si="25"/>
        <v>1</v>
      </c>
      <c r="L60" s="277">
        <f t="shared" si="6"/>
        <v>0</v>
      </c>
      <c r="M60" s="277">
        <f t="shared" si="25"/>
        <v>0</v>
      </c>
      <c r="N60" s="277">
        <f t="shared" si="25"/>
        <v>0</v>
      </c>
      <c r="O60" s="277">
        <f t="shared" si="7"/>
        <v>0</v>
      </c>
      <c r="P60" s="277">
        <f t="shared" si="25"/>
        <v>0</v>
      </c>
      <c r="Q60" s="277">
        <f t="shared" si="25"/>
        <v>0</v>
      </c>
      <c r="R60" s="277">
        <f t="shared" si="8"/>
        <v>0</v>
      </c>
      <c r="S60" s="277">
        <f t="shared" si="25"/>
        <v>0</v>
      </c>
      <c r="T60" s="277">
        <f t="shared" si="25"/>
        <v>0</v>
      </c>
      <c r="U60" s="277">
        <f t="shared" si="9"/>
        <v>39</v>
      </c>
      <c r="V60" s="277">
        <f t="shared" si="25"/>
        <v>6</v>
      </c>
      <c r="W60" s="277">
        <f t="shared" si="25"/>
        <v>33</v>
      </c>
      <c r="X60" s="277">
        <f t="shared" si="10"/>
        <v>4</v>
      </c>
      <c r="Y60" s="277">
        <f t="shared" si="25"/>
        <v>1</v>
      </c>
      <c r="Z60" s="277">
        <f t="shared" si="25"/>
        <v>3</v>
      </c>
      <c r="AA60" s="277">
        <f t="shared" si="11"/>
        <v>0</v>
      </c>
      <c r="AB60" s="277">
        <f t="shared" si="25"/>
        <v>0</v>
      </c>
      <c r="AC60" s="277">
        <f t="shared" si="25"/>
        <v>0</v>
      </c>
      <c r="AD60" s="277">
        <f t="shared" si="12"/>
        <v>0</v>
      </c>
      <c r="AE60" s="277">
        <f t="shared" si="25"/>
        <v>0</v>
      </c>
      <c r="AF60" s="277">
        <f t="shared" si="25"/>
        <v>0</v>
      </c>
      <c r="AG60" s="277">
        <f t="shared" si="13"/>
        <v>0</v>
      </c>
      <c r="AH60" s="277">
        <f t="shared" si="25"/>
        <v>0</v>
      </c>
      <c r="AI60" s="277">
        <f t="shared" si="25"/>
        <v>0</v>
      </c>
      <c r="AJ60" s="277">
        <f t="shared" si="14"/>
        <v>20</v>
      </c>
      <c r="AK60" s="277">
        <f t="shared" si="25"/>
        <v>0</v>
      </c>
      <c r="AL60" s="277">
        <f t="shared" si="25"/>
        <v>20</v>
      </c>
      <c r="AM60" s="277">
        <f t="shared" si="25"/>
        <v>5</v>
      </c>
      <c r="AN60" s="286">
        <f t="shared" si="15"/>
        <v>10</v>
      </c>
      <c r="AO60" s="277">
        <f t="shared" si="25"/>
        <v>1</v>
      </c>
      <c r="AP60" s="277">
        <f t="shared" si="25"/>
        <v>9</v>
      </c>
      <c r="AQ60" s="417" t="s">
        <v>191</v>
      </c>
      <c r="AR60" s="418"/>
    </row>
    <row r="61" spans="1:44" ht="24.75" customHeight="1">
      <c r="A61" s="59"/>
      <c r="B61" s="56" t="s">
        <v>56</v>
      </c>
      <c r="C61" s="284">
        <f t="shared" si="1"/>
        <v>27</v>
      </c>
      <c r="D61" s="285">
        <f t="shared" si="2"/>
        <v>5</v>
      </c>
      <c r="E61" s="285">
        <f t="shared" si="3"/>
        <v>22</v>
      </c>
      <c r="F61" s="285">
        <f t="shared" si="4"/>
        <v>3</v>
      </c>
      <c r="G61" s="213">
        <v>0</v>
      </c>
      <c r="H61" s="213">
        <v>3</v>
      </c>
      <c r="I61" s="285">
        <f t="shared" si="5"/>
        <v>1</v>
      </c>
      <c r="J61" s="213">
        <v>0</v>
      </c>
      <c r="K61" s="213">
        <v>1</v>
      </c>
      <c r="L61" s="285">
        <f t="shared" si="6"/>
        <v>0</v>
      </c>
      <c r="M61" s="213">
        <v>0</v>
      </c>
      <c r="N61" s="213">
        <v>0</v>
      </c>
      <c r="O61" s="285">
        <f t="shared" si="7"/>
        <v>0</v>
      </c>
      <c r="P61" s="213">
        <v>0</v>
      </c>
      <c r="Q61" s="213">
        <v>0</v>
      </c>
      <c r="R61" s="285">
        <f t="shared" si="8"/>
        <v>0</v>
      </c>
      <c r="S61" s="213">
        <v>0</v>
      </c>
      <c r="T61" s="213">
        <v>0</v>
      </c>
      <c r="U61" s="285">
        <f t="shared" si="9"/>
        <v>19</v>
      </c>
      <c r="V61" s="213">
        <v>4</v>
      </c>
      <c r="W61" s="213">
        <v>15</v>
      </c>
      <c r="X61" s="285">
        <f t="shared" si="10"/>
        <v>4</v>
      </c>
      <c r="Y61" s="213">
        <v>1</v>
      </c>
      <c r="Z61" s="213">
        <v>3</v>
      </c>
      <c r="AA61" s="285">
        <f t="shared" si="11"/>
        <v>0</v>
      </c>
      <c r="AB61" s="213">
        <v>0</v>
      </c>
      <c r="AC61" s="213">
        <v>0</v>
      </c>
      <c r="AD61" s="285">
        <f t="shared" si="12"/>
        <v>0</v>
      </c>
      <c r="AE61" s="213">
        <v>0</v>
      </c>
      <c r="AF61" s="213">
        <v>0</v>
      </c>
      <c r="AG61" s="285">
        <f t="shared" si="13"/>
        <v>0</v>
      </c>
      <c r="AH61" s="213">
        <v>0</v>
      </c>
      <c r="AI61" s="213">
        <v>0</v>
      </c>
      <c r="AJ61" s="285">
        <f t="shared" si="14"/>
        <v>0</v>
      </c>
      <c r="AK61" s="213">
        <v>0</v>
      </c>
      <c r="AL61" s="213">
        <v>0</v>
      </c>
      <c r="AM61" s="213">
        <v>1</v>
      </c>
      <c r="AN61" s="213">
        <f t="shared" si="15"/>
        <v>1</v>
      </c>
      <c r="AO61" s="213">
        <v>1</v>
      </c>
      <c r="AP61" s="213">
        <v>0</v>
      </c>
      <c r="AQ61" s="53" t="s">
        <v>56</v>
      </c>
      <c r="AR61" s="57"/>
    </row>
    <row r="62" spans="1:44" ht="24.75" customHeight="1">
      <c r="A62" s="59"/>
      <c r="B62" s="56" t="s">
        <v>139</v>
      </c>
      <c r="C62" s="284">
        <f t="shared" si="1"/>
        <v>42</v>
      </c>
      <c r="D62" s="285">
        <f t="shared" si="2"/>
        <v>2</v>
      </c>
      <c r="E62" s="285">
        <f t="shared" si="3"/>
        <v>40</v>
      </c>
      <c r="F62" s="285">
        <f t="shared" si="4"/>
        <v>2</v>
      </c>
      <c r="G62" s="213">
        <v>0</v>
      </c>
      <c r="H62" s="213">
        <v>2</v>
      </c>
      <c r="I62" s="285">
        <f t="shared" si="5"/>
        <v>0</v>
      </c>
      <c r="J62" s="213">
        <v>0</v>
      </c>
      <c r="K62" s="213">
        <v>0</v>
      </c>
      <c r="L62" s="285">
        <f t="shared" si="6"/>
        <v>0</v>
      </c>
      <c r="M62" s="213">
        <v>0</v>
      </c>
      <c r="N62" s="213">
        <v>0</v>
      </c>
      <c r="O62" s="285">
        <f t="shared" si="7"/>
        <v>0</v>
      </c>
      <c r="P62" s="213">
        <v>0</v>
      </c>
      <c r="Q62" s="213">
        <v>0</v>
      </c>
      <c r="R62" s="285">
        <f t="shared" si="8"/>
        <v>0</v>
      </c>
      <c r="S62" s="213">
        <v>0</v>
      </c>
      <c r="T62" s="213">
        <v>0</v>
      </c>
      <c r="U62" s="285">
        <f t="shared" si="9"/>
        <v>20</v>
      </c>
      <c r="V62" s="213">
        <v>2</v>
      </c>
      <c r="W62" s="213">
        <v>18</v>
      </c>
      <c r="X62" s="285">
        <f t="shared" si="10"/>
        <v>0</v>
      </c>
      <c r="Y62" s="213">
        <v>0</v>
      </c>
      <c r="Z62" s="213">
        <v>0</v>
      </c>
      <c r="AA62" s="285">
        <f t="shared" si="11"/>
        <v>0</v>
      </c>
      <c r="AB62" s="213">
        <v>0</v>
      </c>
      <c r="AC62" s="213">
        <v>0</v>
      </c>
      <c r="AD62" s="285">
        <f t="shared" si="12"/>
        <v>0</v>
      </c>
      <c r="AE62" s="213">
        <v>0</v>
      </c>
      <c r="AF62" s="213">
        <v>0</v>
      </c>
      <c r="AG62" s="285">
        <f t="shared" si="13"/>
        <v>0</v>
      </c>
      <c r="AH62" s="213">
        <v>0</v>
      </c>
      <c r="AI62" s="213">
        <v>0</v>
      </c>
      <c r="AJ62" s="285">
        <f t="shared" si="14"/>
        <v>20</v>
      </c>
      <c r="AK62" s="213">
        <v>0</v>
      </c>
      <c r="AL62" s="213">
        <v>20</v>
      </c>
      <c r="AM62" s="213">
        <v>4</v>
      </c>
      <c r="AN62" s="213">
        <f t="shared" si="15"/>
        <v>9</v>
      </c>
      <c r="AO62" s="213">
        <v>0</v>
      </c>
      <c r="AP62" s="213">
        <v>9</v>
      </c>
      <c r="AQ62" s="53" t="s">
        <v>139</v>
      </c>
      <c r="AR62" s="57"/>
    </row>
    <row r="63" spans="1:44" s="279" customFormat="1" ht="24.75" customHeight="1">
      <c r="A63" s="427" t="s">
        <v>192</v>
      </c>
      <c r="B63" s="429"/>
      <c r="C63" s="276">
        <f t="shared" si="1"/>
        <v>0</v>
      </c>
      <c r="D63" s="277">
        <f t="shared" si="2"/>
        <v>0</v>
      </c>
      <c r="E63" s="277">
        <f t="shared" si="3"/>
        <v>0</v>
      </c>
      <c r="F63" s="277">
        <f t="shared" si="4"/>
        <v>0</v>
      </c>
      <c r="G63" s="277">
        <f aca="true" t="shared" si="26" ref="G63:AP63">G64</f>
        <v>0</v>
      </c>
      <c r="H63" s="277">
        <f t="shared" si="26"/>
        <v>0</v>
      </c>
      <c r="I63" s="277">
        <f t="shared" si="5"/>
        <v>0</v>
      </c>
      <c r="J63" s="277">
        <f t="shared" si="26"/>
        <v>0</v>
      </c>
      <c r="K63" s="277">
        <f t="shared" si="26"/>
        <v>0</v>
      </c>
      <c r="L63" s="277">
        <f t="shared" si="6"/>
        <v>0</v>
      </c>
      <c r="M63" s="277">
        <f t="shared" si="26"/>
        <v>0</v>
      </c>
      <c r="N63" s="277">
        <f t="shared" si="26"/>
        <v>0</v>
      </c>
      <c r="O63" s="277">
        <f t="shared" si="7"/>
        <v>0</v>
      </c>
      <c r="P63" s="277">
        <f t="shared" si="26"/>
        <v>0</v>
      </c>
      <c r="Q63" s="277">
        <f t="shared" si="26"/>
        <v>0</v>
      </c>
      <c r="R63" s="277">
        <f t="shared" si="8"/>
        <v>0</v>
      </c>
      <c r="S63" s="277">
        <f t="shared" si="26"/>
        <v>0</v>
      </c>
      <c r="T63" s="277">
        <f t="shared" si="26"/>
        <v>0</v>
      </c>
      <c r="U63" s="277">
        <f t="shared" si="9"/>
        <v>0</v>
      </c>
      <c r="V63" s="277">
        <f t="shared" si="26"/>
        <v>0</v>
      </c>
      <c r="W63" s="277">
        <f t="shared" si="26"/>
        <v>0</v>
      </c>
      <c r="X63" s="277">
        <f t="shared" si="10"/>
        <v>0</v>
      </c>
      <c r="Y63" s="277">
        <f t="shared" si="26"/>
        <v>0</v>
      </c>
      <c r="Z63" s="277">
        <f t="shared" si="26"/>
        <v>0</v>
      </c>
      <c r="AA63" s="277">
        <f t="shared" si="11"/>
        <v>0</v>
      </c>
      <c r="AB63" s="277">
        <f t="shared" si="26"/>
        <v>0</v>
      </c>
      <c r="AC63" s="277">
        <f t="shared" si="26"/>
        <v>0</v>
      </c>
      <c r="AD63" s="277">
        <f t="shared" si="12"/>
        <v>0</v>
      </c>
      <c r="AE63" s="277">
        <f t="shared" si="26"/>
        <v>0</v>
      </c>
      <c r="AF63" s="277">
        <f t="shared" si="26"/>
        <v>0</v>
      </c>
      <c r="AG63" s="277">
        <f t="shared" si="13"/>
        <v>0</v>
      </c>
      <c r="AH63" s="277">
        <f t="shared" si="26"/>
        <v>0</v>
      </c>
      <c r="AI63" s="277">
        <f t="shared" si="26"/>
        <v>0</v>
      </c>
      <c r="AJ63" s="277">
        <f t="shared" si="14"/>
        <v>0</v>
      </c>
      <c r="AK63" s="277">
        <f t="shared" si="26"/>
        <v>0</v>
      </c>
      <c r="AL63" s="277">
        <f t="shared" si="26"/>
        <v>0</v>
      </c>
      <c r="AM63" s="277">
        <f t="shared" si="26"/>
        <v>0</v>
      </c>
      <c r="AN63" s="286">
        <f t="shared" si="15"/>
        <v>0</v>
      </c>
      <c r="AO63" s="277">
        <f t="shared" si="26"/>
        <v>0</v>
      </c>
      <c r="AP63" s="277">
        <f t="shared" si="26"/>
        <v>0</v>
      </c>
      <c r="AQ63" s="417" t="s">
        <v>192</v>
      </c>
      <c r="AR63" s="418"/>
    </row>
    <row r="64" spans="1:44" ht="24.75" customHeight="1">
      <c r="A64" s="59"/>
      <c r="B64" s="56" t="s">
        <v>57</v>
      </c>
      <c r="C64" s="284">
        <f t="shared" si="1"/>
        <v>0</v>
      </c>
      <c r="D64" s="285">
        <f t="shared" si="2"/>
        <v>0</v>
      </c>
      <c r="E64" s="285">
        <f t="shared" si="3"/>
        <v>0</v>
      </c>
      <c r="F64" s="285">
        <f t="shared" si="4"/>
        <v>0</v>
      </c>
      <c r="G64" s="213">
        <v>0</v>
      </c>
      <c r="H64" s="213">
        <v>0</v>
      </c>
      <c r="I64" s="285">
        <f t="shared" si="5"/>
        <v>0</v>
      </c>
      <c r="J64" s="213">
        <v>0</v>
      </c>
      <c r="K64" s="213">
        <v>0</v>
      </c>
      <c r="L64" s="285">
        <f t="shared" si="6"/>
        <v>0</v>
      </c>
      <c r="M64" s="213">
        <v>0</v>
      </c>
      <c r="N64" s="213">
        <v>0</v>
      </c>
      <c r="O64" s="285">
        <f t="shared" si="7"/>
        <v>0</v>
      </c>
      <c r="P64" s="213">
        <v>0</v>
      </c>
      <c r="Q64" s="213">
        <v>0</v>
      </c>
      <c r="R64" s="285">
        <f t="shared" si="8"/>
        <v>0</v>
      </c>
      <c r="S64" s="213">
        <v>0</v>
      </c>
      <c r="T64" s="213">
        <v>0</v>
      </c>
      <c r="U64" s="285">
        <f t="shared" si="9"/>
        <v>0</v>
      </c>
      <c r="V64" s="213">
        <v>0</v>
      </c>
      <c r="W64" s="213">
        <v>0</v>
      </c>
      <c r="X64" s="285">
        <f t="shared" si="10"/>
        <v>0</v>
      </c>
      <c r="Y64" s="213">
        <v>0</v>
      </c>
      <c r="Z64" s="213">
        <v>0</v>
      </c>
      <c r="AA64" s="285">
        <f t="shared" si="11"/>
        <v>0</v>
      </c>
      <c r="AB64" s="213">
        <v>0</v>
      </c>
      <c r="AC64" s="213">
        <v>0</v>
      </c>
      <c r="AD64" s="285">
        <f t="shared" si="12"/>
        <v>0</v>
      </c>
      <c r="AE64" s="213">
        <v>0</v>
      </c>
      <c r="AF64" s="213">
        <v>0</v>
      </c>
      <c r="AG64" s="285">
        <f t="shared" si="13"/>
        <v>0</v>
      </c>
      <c r="AH64" s="213">
        <v>0</v>
      </c>
      <c r="AI64" s="213">
        <v>0</v>
      </c>
      <c r="AJ64" s="285">
        <f t="shared" si="14"/>
        <v>0</v>
      </c>
      <c r="AK64" s="213">
        <v>0</v>
      </c>
      <c r="AL64" s="213">
        <v>0</v>
      </c>
      <c r="AM64" s="213">
        <v>0</v>
      </c>
      <c r="AN64" s="213">
        <f t="shared" si="15"/>
        <v>0</v>
      </c>
      <c r="AO64" s="213">
        <v>0</v>
      </c>
      <c r="AP64" s="213">
        <v>0</v>
      </c>
      <c r="AQ64" s="53" t="s">
        <v>57</v>
      </c>
      <c r="AR64" s="57"/>
    </row>
    <row r="65" spans="1:44" s="287" customFormat="1" ht="24.75" customHeight="1">
      <c r="A65" s="427" t="s">
        <v>193</v>
      </c>
      <c r="B65" s="428"/>
      <c r="C65" s="276">
        <f t="shared" si="1"/>
        <v>6</v>
      </c>
      <c r="D65" s="277">
        <f t="shared" si="2"/>
        <v>1</v>
      </c>
      <c r="E65" s="277">
        <f t="shared" si="3"/>
        <v>5</v>
      </c>
      <c r="F65" s="277">
        <f t="shared" si="4"/>
        <v>1</v>
      </c>
      <c r="G65" s="277">
        <f aca="true" t="shared" si="27" ref="G65:AP65">G66</f>
        <v>1</v>
      </c>
      <c r="H65" s="277">
        <f t="shared" si="27"/>
        <v>0</v>
      </c>
      <c r="I65" s="277">
        <f t="shared" si="5"/>
        <v>0</v>
      </c>
      <c r="J65" s="277">
        <f t="shared" si="27"/>
        <v>0</v>
      </c>
      <c r="K65" s="277">
        <f t="shared" si="27"/>
        <v>0</v>
      </c>
      <c r="L65" s="277">
        <f t="shared" si="6"/>
        <v>0</v>
      </c>
      <c r="M65" s="277">
        <f t="shared" si="27"/>
        <v>0</v>
      </c>
      <c r="N65" s="277">
        <f t="shared" si="27"/>
        <v>0</v>
      </c>
      <c r="O65" s="277">
        <f t="shared" si="7"/>
        <v>0</v>
      </c>
      <c r="P65" s="277">
        <f t="shared" si="27"/>
        <v>0</v>
      </c>
      <c r="Q65" s="277">
        <f t="shared" si="27"/>
        <v>0</v>
      </c>
      <c r="R65" s="277">
        <f t="shared" si="8"/>
        <v>0</v>
      </c>
      <c r="S65" s="277">
        <f t="shared" si="27"/>
        <v>0</v>
      </c>
      <c r="T65" s="277">
        <f t="shared" si="27"/>
        <v>0</v>
      </c>
      <c r="U65" s="277">
        <f t="shared" si="9"/>
        <v>5</v>
      </c>
      <c r="V65" s="277">
        <f t="shared" si="27"/>
        <v>0</v>
      </c>
      <c r="W65" s="277">
        <f t="shared" si="27"/>
        <v>5</v>
      </c>
      <c r="X65" s="277">
        <f t="shared" si="10"/>
        <v>0</v>
      </c>
      <c r="Y65" s="277">
        <f t="shared" si="27"/>
        <v>0</v>
      </c>
      <c r="Z65" s="277">
        <f t="shared" si="27"/>
        <v>0</v>
      </c>
      <c r="AA65" s="277">
        <f t="shared" si="11"/>
        <v>0</v>
      </c>
      <c r="AB65" s="277">
        <f t="shared" si="27"/>
        <v>0</v>
      </c>
      <c r="AC65" s="277">
        <f t="shared" si="27"/>
        <v>0</v>
      </c>
      <c r="AD65" s="277">
        <f t="shared" si="12"/>
        <v>0</v>
      </c>
      <c r="AE65" s="277">
        <f t="shared" si="27"/>
        <v>0</v>
      </c>
      <c r="AF65" s="277">
        <f t="shared" si="27"/>
        <v>0</v>
      </c>
      <c r="AG65" s="277">
        <f t="shared" si="13"/>
        <v>0</v>
      </c>
      <c r="AH65" s="277">
        <f t="shared" si="27"/>
        <v>0</v>
      </c>
      <c r="AI65" s="277">
        <f t="shared" si="27"/>
        <v>0</v>
      </c>
      <c r="AJ65" s="277">
        <f t="shared" si="14"/>
        <v>0</v>
      </c>
      <c r="AK65" s="277">
        <f t="shared" si="27"/>
        <v>0</v>
      </c>
      <c r="AL65" s="277">
        <f t="shared" si="27"/>
        <v>0</v>
      </c>
      <c r="AM65" s="277">
        <f t="shared" si="27"/>
        <v>0</v>
      </c>
      <c r="AN65" s="286">
        <f t="shared" si="15"/>
        <v>0</v>
      </c>
      <c r="AO65" s="277">
        <f t="shared" si="27"/>
        <v>0</v>
      </c>
      <c r="AP65" s="277">
        <f t="shared" si="27"/>
        <v>0</v>
      </c>
      <c r="AQ65" s="417" t="s">
        <v>193</v>
      </c>
      <c r="AR65" s="418"/>
    </row>
    <row r="66" spans="1:44" s="46" customFormat="1" ht="24.75" customHeight="1">
      <c r="A66" s="59"/>
      <c r="B66" s="56" t="s">
        <v>141</v>
      </c>
      <c r="C66" s="284">
        <f t="shared" si="1"/>
        <v>6</v>
      </c>
      <c r="D66" s="285">
        <f t="shared" si="2"/>
        <v>1</v>
      </c>
      <c r="E66" s="285">
        <f t="shared" si="3"/>
        <v>5</v>
      </c>
      <c r="F66" s="285">
        <f t="shared" si="4"/>
        <v>1</v>
      </c>
      <c r="G66" s="213">
        <v>1</v>
      </c>
      <c r="H66" s="213">
        <v>0</v>
      </c>
      <c r="I66" s="285">
        <f t="shared" si="5"/>
        <v>0</v>
      </c>
      <c r="J66" s="213">
        <v>0</v>
      </c>
      <c r="K66" s="213">
        <v>0</v>
      </c>
      <c r="L66" s="285">
        <f t="shared" si="6"/>
        <v>0</v>
      </c>
      <c r="M66" s="213">
        <v>0</v>
      </c>
      <c r="N66" s="213">
        <v>0</v>
      </c>
      <c r="O66" s="285">
        <f t="shared" si="7"/>
        <v>0</v>
      </c>
      <c r="P66" s="213">
        <v>0</v>
      </c>
      <c r="Q66" s="213">
        <v>0</v>
      </c>
      <c r="R66" s="285">
        <f t="shared" si="8"/>
        <v>0</v>
      </c>
      <c r="S66" s="213">
        <v>0</v>
      </c>
      <c r="T66" s="213">
        <v>0</v>
      </c>
      <c r="U66" s="285">
        <f t="shared" si="9"/>
        <v>5</v>
      </c>
      <c r="V66" s="213">
        <v>0</v>
      </c>
      <c r="W66" s="213">
        <v>5</v>
      </c>
      <c r="X66" s="285">
        <f t="shared" si="10"/>
        <v>0</v>
      </c>
      <c r="Y66" s="213">
        <v>0</v>
      </c>
      <c r="Z66" s="213">
        <v>0</v>
      </c>
      <c r="AA66" s="285">
        <f t="shared" si="11"/>
        <v>0</v>
      </c>
      <c r="AB66" s="213">
        <v>0</v>
      </c>
      <c r="AC66" s="213">
        <v>0</v>
      </c>
      <c r="AD66" s="285">
        <f t="shared" si="12"/>
        <v>0</v>
      </c>
      <c r="AE66" s="213">
        <v>0</v>
      </c>
      <c r="AF66" s="213">
        <v>0</v>
      </c>
      <c r="AG66" s="285">
        <f t="shared" si="13"/>
        <v>0</v>
      </c>
      <c r="AH66" s="213">
        <v>0</v>
      </c>
      <c r="AI66" s="213">
        <v>0</v>
      </c>
      <c r="AJ66" s="285">
        <f t="shared" si="14"/>
        <v>0</v>
      </c>
      <c r="AK66" s="213">
        <v>0</v>
      </c>
      <c r="AL66" s="213">
        <v>0</v>
      </c>
      <c r="AM66" s="213">
        <v>0</v>
      </c>
      <c r="AN66" s="213">
        <f t="shared" si="15"/>
        <v>0</v>
      </c>
      <c r="AO66" s="213">
        <v>0</v>
      </c>
      <c r="AP66" s="213">
        <v>0</v>
      </c>
      <c r="AQ66" s="53" t="s">
        <v>141</v>
      </c>
      <c r="AR66" s="57"/>
    </row>
    <row r="67" spans="1:44" s="46" customFormat="1" ht="24.75" customHeight="1">
      <c r="A67" s="42"/>
      <c r="B67" s="6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61"/>
      <c r="AR67" s="42"/>
    </row>
    <row r="68" spans="2:42" ht="11.25" customHeight="1">
      <c r="B68" s="215"/>
      <c r="C68" s="215"/>
      <c r="D68" s="215"/>
      <c r="E68" s="215"/>
      <c r="F68" s="215"/>
      <c r="G68" s="215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2:7" ht="11.25" customHeight="1">
      <c r="B69" s="215"/>
      <c r="C69" s="215"/>
      <c r="D69" s="215"/>
      <c r="E69" s="215"/>
      <c r="F69" s="46"/>
      <c r="G69" s="46"/>
    </row>
    <row r="70" spans="2:5" ht="11.25" customHeight="1">
      <c r="B70" s="62"/>
      <c r="C70" s="62"/>
      <c r="D70" s="62"/>
      <c r="E70" s="62"/>
    </row>
    <row r="71" spans="2:5" ht="11.25" customHeight="1">
      <c r="B71" s="62"/>
      <c r="C71" s="62"/>
      <c r="D71" s="62"/>
      <c r="E71" s="62"/>
    </row>
    <row r="72" spans="2:5" ht="11.25" customHeight="1">
      <c r="B72" s="62"/>
      <c r="C72" s="62"/>
      <c r="D72" s="62"/>
      <c r="E72" s="62"/>
    </row>
    <row r="73" spans="2:5" ht="11.25" customHeight="1">
      <c r="B73" s="62"/>
      <c r="C73" s="62"/>
      <c r="D73" s="62"/>
      <c r="E73" s="62"/>
    </row>
    <row r="74" spans="2:5" ht="11.25" customHeight="1">
      <c r="B74" s="62"/>
      <c r="C74" s="62"/>
      <c r="D74" s="62"/>
      <c r="E74" s="62"/>
    </row>
    <row r="75" spans="2:5" ht="11.25" customHeight="1">
      <c r="B75" s="62"/>
      <c r="C75" s="62"/>
      <c r="D75" s="62"/>
      <c r="E75" s="62"/>
    </row>
    <row r="76" spans="2:5" ht="11.25" customHeight="1">
      <c r="B76" s="62"/>
      <c r="C76" s="62"/>
      <c r="D76" s="62"/>
      <c r="E76" s="62"/>
    </row>
    <row r="77" spans="2:5" ht="11.25" customHeight="1">
      <c r="B77" s="62"/>
      <c r="C77" s="62"/>
      <c r="D77" s="62"/>
      <c r="E77" s="62"/>
    </row>
    <row r="78" spans="2:5" ht="11.25" customHeight="1">
      <c r="B78" s="62"/>
      <c r="C78" s="62"/>
      <c r="D78" s="62"/>
      <c r="E78" s="62"/>
    </row>
    <row r="79" spans="2:5" ht="11.25" customHeight="1">
      <c r="B79" s="62"/>
      <c r="C79" s="62"/>
      <c r="D79" s="62"/>
      <c r="E79" s="62"/>
    </row>
    <row r="80" spans="2:5" ht="11.25" customHeight="1">
      <c r="B80" s="62"/>
      <c r="C80" s="62"/>
      <c r="D80" s="62"/>
      <c r="E80" s="62"/>
    </row>
    <row r="81" spans="2:5" ht="11.25" customHeight="1">
      <c r="B81" s="62"/>
      <c r="C81" s="62"/>
      <c r="D81" s="62"/>
      <c r="E81" s="62"/>
    </row>
    <row r="82" spans="2:5" ht="11.25" customHeight="1">
      <c r="B82" s="62"/>
      <c r="C82" s="62"/>
      <c r="D82" s="62"/>
      <c r="E82" s="62"/>
    </row>
  </sheetData>
  <sheetProtection/>
  <mergeCells count="79"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I5:K5"/>
    <mergeCell ref="A4:B7"/>
    <mergeCell ref="AQ45:AR45"/>
    <mergeCell ref="AM4:AM7"/>
    <mergeCell ref="A38:B38"/>
    <mergeCell ref="AN4:AP5"/>
    <mergeCell ref="AA5:AC5"/>
    <mergeCell ref="AD5:AF5"/>
    <mergeCell ref="AG5:AI5"/>
    <mergeCell ref="AJ5:AL5"/>
    <mergeCell ref="C4:AL4"/>
    <mergeCell ref="A65:B65"/>
    <mergeCell ref="AQ65:AR65"/>
    <mergeCell ref="AQ57:AR57"/>
    <mergeCell ref="AQ60:AR60"/>
    <mergeCell ref="A63:B63"/>
    <mergeCell ref="AQ63:AR63"/>
    <mergeCell ref="AQ52:AR52"/>
    <mergeCell ref="L5:N5"/>
    <mergeCell ref="AQ35:AR35"/>
    <mergeCell ref="AQ38:AR38"/>
    <mergeCell ref="AQ43:AR43"/>
    <mergeCell ref="AQ16:AR16"/>
    <mergeCell ref="U5:W5"/>
    <mergeCell ref="AQ4:AR7"/>
    <mergeCell ref="X5:Z5"/>
    <mergeCell ref="AQ48:AR48"/>
    <mergeCell ref="C5:E5"/>
    <mergeCell ref="F5:H5"/>
    <mergeCell ref="O5:Q5"/>
    <mergeCell ref="R5:T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N6:AN7"/>
    <mergeCell ref="AO6:AO7"/>
    <mergeCell ref="AP6:AP7"/>
    <mergeCell ref="AI6:AI7"/>
    <mergeCell ref="AJ6:AJ7"/>
    <mergeCell ref="AK6:AK7"/>
    <mergeCell ref="AL6:AL7"/>
  </mergeCells>
  <printOptions/>
  <pageMargins left="0.4330708661417323" right="0.35433070866141736" top="0.7874015748031497" bottom="0.3937007874015748" header="0.5118110236220472" footer="0.5118110236220472"/>
  <pageSetup horizontalDpi="600" verticalDpi="600" orientation="portrait" paperSize="9" scale="45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R80"/>
  <sheetViews>
    <sheetView showGridLines="0" view="pageBreakPreview" zoomScaleNormal="70" zoomScaleSheetLayoutView="100" zoomScalePageLayoutView="0" workbookViewId="0" topLeftCell="A1">
      <pane xSplit="2" ySplit="7" topLeftCell="C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2" sqref="A2"/>
    </sheetView>
  </sheetViews>
  <sheetFormatPr defaultColWidth="8.75" defaultRowHeight="11.25" customHeight="1"/>
  <cols>
    <col min="1" max="1" width="1.328125" style="40" customWidth="1"/>
    <col min="2" max="2" width="13.08203125" style="40" customWidth="1"/>
    <col min="3" max="5" width="7.58203125" style="40" customWidth="1"/>
    <col min="6" max="20" width="6.58203125" style="40" customWidth="1"/>
    <col min="21" max="23" width="7.58203125" style="40" customWidth="1"/>
    <col min="24" max="38" width="6.58203125" style="40" customWidth="1"/>
    <col min="39" max="39" width="8" style="40" customWidth="1"/>
    <col min="40" max="42" width="6.58203125" style="40" customWidth="1"/>
    <col min="43" max="43" width="15.33203125" style="39" bestFit="1" customWidth="1"/>
    <col min="44" max="44" width="1.328125" style="40" customWidth="1"/>
    <col min="45" max="16384" width="8.75" style="40" customWidth="1"/>
  </cols>
  <sheetData>
    <row r="1" spans="1:42" ht="16.5" customHeight="1">
      <c r="A1" s="437" t="s">
        <v>130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37"/>
      <c r="Y1" s="37"/>
      <c r="Z1" s="37"/>
      <c r="AA1" s="37"/>
      <c r="AB1" s="37"/>
      <c r="AC1" s="37"/>
      <c r="AD1" s="37"/>
      <c r="AE1" s="38" t="s">
        <v>123</v>
      </c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37"/>
      <c r="Z2" s="37"/>
      <c r="AA2" s="37"/>
      <c r="AB2" s="37"/>
      <c r="AC2" s="37"/>
      <c r="AD2" s="37"/>
      <c r="AE2" s="38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4" ht="16.5" customHeight="1">
      <c r="A3" s="38" t="s">
        <v>118</v>
      </c>
      <c r="C3" s="271"/>
      <c r="D3" s="271"/>
      <c r="E3" s="27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41"/>
      <c r="X3" s="41" t="s">
        <v>157</v>
      </c>
      <c r="Z3" s="41"/>
      <c r="AA3" s="41"/>
      <c r="AB3" s="41"/>
      <c r="AC3" s="41"/>
      <c r="AD3" s="41"/>
      <c r="AE3" s="42"/>
      <c r="AF3" s="41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5" t="s">
        <v>64</v>
      </c>
    </row>
    <row r="4" spans="1:44" ht="25.5" customHeight="1">
      <c r="A4" s="430" t="s">
        <v>174</v>
      </c>
      <c r="B4" s="431"/>
      <c r="C4" s="414" t="s">
        <v>137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6"/>
      <c r="AM4" s="434" t="s">
        <v>110</v>
      </c>
      <c r="AN4" s="436" t="s">
        <v>85</v>
      </c>
      <c r="AO4" s="422"/>
      <c r="AP4" s="431"/>
      <c r="AQ4" s="421" t="s">
        <v>174</v>
      </c>
      <c r="AR4" s="422"/>
    </row>
    <row r="5" spans="1:44" ht="25.5" customHeight="1">
      <c r="A5" s="424"/>
      <c r="B5" s="432"/>
      <c r="C5" s="414" t="s">
        <v>0</v>
      </c>
      <c r="D5" s="415"/>
      <c r="E5" s="416"/>
      <c r="F5" s="414" t="s">
        <v>111</v>
      </c>
      <c r="G5" s="415"/>
      <c r="H5" s="416"/>
      <c r="I5" s="414" t="s">
        <v>170</v>
      </c>
      <c r="J5" s="415"/>
      <c r="K5" s="416"/>
      <c r="L5" s="414" t="s">
        <v>86</v>
      </c>
      <c r="M5" s="415"/>
      <c r="N5" s="416"/>
      <c r="O5" s="414" t="s">
        <v>171</v>
      </c>
      <c r="P5" s="415"/>
      <c r="Q5" s="416"/>
      <c r="R5" s="414" t="s">
        <v>172</v>
      </c>
      <c r="S5" s="415"/>
      <c r="T5" s="416"/>
      <c r="U5" s="414" t="s">
        <v>87</v>
      </c>
      <c r="V5" s="415"/>
      <c r="W5" s="416"/>
      <c r="X5" s="414" t="s">
        <v>88</v>
      </c>
      <c r="Y5" s="415"/>
      <c r="Z5" s="416"/>
      <c r="AA5" s="414" t="s">
        <v>89</v>
      </c>
      <c r="AB5" s="415"/>
      <c r="AC5" s="416"/>
      <c r="AD5" s="414" t="s">
        <v>90</v>
      </c>
      <c r="AE5" s="415"/>
      <c r="AF5" s="416"/>
      <c r="AG5" s="414" t="s">
        <v>74</v>
      </c>
      <c r="AH5" s="415"/>
      <c r="AI5" s="416"/>
      <c r="AJ5" s="414" t="s">
        <v>91</v>
      </c>
      <c r="AK5" s="415"/>
      <c r="AL5" s="416"/>
      <c r="AM5" s="435"/>
      <c r="AN5" s="425"/>
      <c r="AO5" s="426"/>
      <c r="AP5" s="433"/>
      <c r="AQ5" s="423"/>
      <c r="AR5" s="424"/>
    </row>
    <row r="6" spans="1:44" ht="25.5" customHeight="1">
      <c r="A6" s="424"/>
      <c r="B6" s="432"/>
      <c r="C6" s="412" t="s">
        <v>0</v>
      </c>
      <c r="D6" s="412" t="s">
        <v>1</v>
      </c>
      <c r="E6" s="412" t="s">
        <v>2</v>
      </c>
      <c r="F6" s="412" t="s">
        <v>0</v>
      </c>
      <c r="G6" s="412" t="s">
        <v>1</v>
      </c>
      <c r="H6" s="412" t="s">
        <v>2</v>
      </c>
      <c r="I6" s="412" t="s">
        <v>0</v>
      </c>
      <c r="J6" s="412" t="s">
        <v>1</v>
      </c>
      <c r="K6" s="412" t="s">
        <v>2</v>
      </c>
      <c r="L6" s="412" t="s">
        <v>0</v>
      </c>
      <c r="M6" s="412" t="s">
        <v>1</v>
      </c>
      <c r="N6" s="412" t="s">
        <v>2</v>
      </c>
      <c r="O6" s="412" t="s">
        <v>0</v>
      </c>
      <c r="P6" s="412" t="s">
        <v>1</v>
      </c>
      <c r="Q6" s="412" t="s">
        <v>2</v>
      </c>
      <c r="R6" s="412" t="s">
        <v>0</v>
      </c>
      <c r="S6" s="412" t="s">
        <v>1</v>
      </c>
      <c r="T6" s="412" t="s">
        <v>2</v>
      </c>
      <c r="U6" s="412" t="s">
        <v>0</v>
      </c>
      <c r="V6" s="412" t="s">
        <v>1</v>
      </c>
      <c r="W6" s="412" t="s">
        <v>2</v>
      </c>
      <c r="X6" s="412" t="s">
        <v>0</v>
      </c>
      <c r="Y6" s="412" t="s">
        <v>1</v>
      </c>
      <c r="Z6" s="412" t="s">
        <v>2</v>
      </c>
      <c r="AA6" s="412" t="s">
        <v>0</v>
      </c>
      <c r="AB6" s="412" t="s">
        <v>1</v>
      </c>
      <c r="AC6" s="412" t="s">
        <v>2</v>
      </c>
      <c r="AD6" s="412" t="s">
        <v>0</v>
      </c>
      <c r="AE6" s="412" t="s">
        <v>1</v>
      </c>
      <c r="AF6" s="412" t="s">
        <v>2</v>
      </c>
      <c r="AG6" s="412" t="s">
        <v>0</v>
      </c>
      <c r="AH6" s="412" t="s">
        <v>1</v>
      </c>
      <c r="AI6" s="412" t="s">
        <v>2</v>
      </c>
      <c r="AJ6" s="412" t="s">
        <v>0</v>
      </c>
      <c r="AK6" s="412" t="s">
        <v>1</v>
      </c>
      <c r="AL6" s="412" t="s">
        <v>2</v>
      </c>
      <c r="AM6" s="435"/>
      <c r="AN6" s="412" t="s">
        <v>0</v>
      </c>
      <c r="AO6" s="412" t="s">
        <v>1</v>
      </c>
      <c r="AP6" s="412" t="s">
        <v>2</v>
      </c>
      <c r="AQ6" s="423"/>
      <c r="AR6" s="424"/>
    </row>
    <row r="7" spans="1:44" ht="25.5" customHeight="1">
      <c r="A7" s="426"/>
      <c r="B7" s="43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25"/>
      <c r="AR7" s="426"/>
    </row>
    <row r="8" spans="1:44" ht="25.5" customHeight="1">
      <c r="A8" s="46"/>
      <c r="B8" s="47"/>
      <c r="C8" s="272"/>
      <c r="D8" s="48"/>
      <c r="E8" s="48"/>
      <c r="F8" s="43"/>
      <c r="G8" s="48"/>
      <c r="H8" s="48"/>
      <c r="I8" s="43"/>
      <c r="J8" s="48"/>
      <c r="K8" s="48"/>
      <c r="L8" s="43"/>
      <c r="M8" s="48"/>
      <c r="N8" s="48"/>
      <c r="O8" s="43"/>
      <c r="P8" s="48"/>
      <c r="Q8" s="48"/>
      <c r="R8" s="43"/>
      <c r="S8" s="48"/>
      <c r="T8" s="48"/>
      <c r="U8" s="43"/>
      <c r="V8" s="48"/>
      <c r="W8" s="48"/>
      <c r="X8" s="43"/>
      <c r="Y8" s="48"/>
      <c r="Z8" s="48"/>
      <c r="AA8" s="43"/>
      <c r="AB8" s="48"/>
      <c r="AC8" s="48"/>
      <c r="AD8" s="43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9"/>
      <c r="AR8" s="50"/>
    </row>
    <row r="9" spans="1:44" ht="25.5" customHeight="1">
      <c r="A9" s="215"/>
      <c r="B9" s="273" t="s">
        <v>212</v>
      </c>
      <c r="C9" s="274">
        <v>557</v>
      </c>
      <c r="D9" s="213">
        <v>41</v>
      </c>
      <c r="E9" s="213">
        <v>516</v>
      </c>
      <c r="F9" s="213">
        <v>55</v>
      </c>
      <c r="G9" s="213">
        <v>13</v>
      </c>
      <c r="H9" s="213">
        <v>42</v>
      </c>
      <c r="I9" s="213">
        <v>29</v>
      </c>
      <c r="J9" s="213">
        <v>2</v>
      </c>
      <c r="K9" s="213">
        <v>27</v>
      </c>
      <c r="L9" s="213">
        <v>0</v>
      </c>
      <c r="M9" s="213">
        <v>0</v>
      </c>
      <c r="N9" s="213">
        <v>0</v>
      </c>
      <c r="O9" s="213">
        <v>17</v>
      </c>
      <c r="P9" s="213">
        <v>0</v>
      </c>
      <c r="Q9" s="213">
        <v>17</v>
      </c>
      <c r="R9" s="213">
        <v>0</v>
      </c>
      <c r="S9" s="213">
        <v>0</v>
      </c>
      <c r="T9" s="213">
        <v>0</v>
      </c>
      <c r="U9" s="213">
        <v>299</v>
      </c>
      <c r="V9" s="213">
        <v>20</v>
      </c>
      <c r="W9" s="213">
        <v>279</v>
      </c>
      <c r="X9" s="213">
        <v>15</v>
      </c>
      <c r="Y9" s="213">
        <v>0</v>
      </c>
      <c r="Z9" s="213">
        <v>15</v>
      </c>
      <c r="AA9" s="213">
        <v>0</v>
      </c>
      <c r="AB9" s="213">
        <v>0</v>
      </c>
      <c r="AC9" s="213">
        <v>0</v>
      </c>
      <c r="AD9" s="213">
        <v>0</v>
      </c>
      <c r="AE9" s="213">
        <v>0</v>
      </c>
      <c r="AF9" s="213">
        <v>0</v>
      </c>
      <c r="AG9" s="213">
        <v>1</v>
      </c>
      <c r="AH9" s="213">
        <v>0</v>
      </c>
      <c r="AI9" s="213">
        <v>1</v>
      </c>
      <c r="AJ9" s="213">
        <v>141</v>
      </c>
      <c r="AK9" s="213">
        <v>6</v>
      </c>
      <c r="AL9" s="213">
        <v>135</v>
      </c>
      <c r="AM9" s="213">
        <v>68</v>
      </c>
      <c r="AN9" s="213">
        <v>98</v>
      </c>
      <c r="AO9" s="213">
        <v>27</v>
      </c>
      <c r="AP9" s="213">
        <v>71</v>
      </c>
      <c r="AQ9" s="53" t="s">
        <v>212</v>
      </c>
      <c r="AR9" s="51"/>
    </row>
    <row r="10" spans="1:44" s="279" customFormat="1" ht="25.5" customHeight="1">
      <c r="A10" s="275"/>
      <c r="B10" s="273" t="s">
        <v>213</v>
      </c>
      <c r="C10" s="276">
        <f>SUM(C13,C32,C35,C40,C42,C45,C49,C54,C57,C60,C62)</f>
        <v>522</v>
      </c>
      <c r="D10" s="277">
        <f aca="true" t="shared" si="0" ref="D10:AP10">SUM(D13,D32,D35,D40,D42,D45,D49,D54,D57,D60,D62)</f>
        <v>48</v>
      </c>
      <c r="E10" s="277">
        <f t="shared" si="0"/>
        <v>474</v>
      </c>
      <c r="F10" s="277">
        <f t="shared" si="0"/>
        <v>51</v>
      </c>
      <c r="G10" s="277">
        <f t="shared" si="0"/>
        <v>13</v>
      </c>
      <c r="H10" s="277">
        <f t="shared" si="0"/>
        <v>38</v>
      </c>
      <c r="I10" s="277">
        <f t="shared" si="0"/>
        <v>29</v>
      </c>
      <c r="J10" s="277">
        <f t="shared" si="0"/>
        <v>2</v>
      </c>
      <c r="K10" s="277">
        <f t="shared" si="0"/>
        <v>27</v>
      </c>
      <c r="L10" s="277">
        <f t="shared" si="0"/>
        <v>4</v>
      </c>
      <c r="M10" s="277">
        <f t="shared" si="0"/>
        <v>0</v>
      </c>
      <c r="N10" s="277">
        <f t="shared" si="0"/>
        <v>4</v>
      </c>
      <c r="O10" s="277">
        <f t="shared" si="0"/>
        <v>19</v>
      </c>
      <c r="P10" s="277">
        <f t="shared" si="0"/>
        <v>0</v>
      </c>
      <c r="Q10" s="277">
        <f t="shared" si="0"/>
        <v>19</v>
      </c>
      <c r="R10" s="277">
        <f t="shared" si="0"/>
        <v>0</v>
      </c>
      <c r="S10" s="277">
        <f t="shared" si="0"/>
        <v>0</v>
      </c>
      <c r="T10" s="277">
        <f t="shared" si="0"/>
        <v>0</v>
      </c>
      <c r="U10" s="277">
        <f t="shared" si="0"/>
        <v>278</v>
      </c>
      <c r="V10" s="277">
        <f t="shared" si="0"/>
        <v>27</v>
      </c>
      <c r="W10" s="277">
        <f t="shared" si="0"/>
        <v>251</v>
      </c>
      <c r="X10" s="277">
        <f t="shared" si="0"/>
        <v>9</v>
      </c>
      <c r="Y10" s="277">
        <f t="shared" si="0"/>
        <v>1</v>
      </c>
      <c r="Z10" s="277">
        <f t="shared" si="0"/>
        <v>8</v>
      </c>
      <c r="AA10" s="277">
        <f t="shared" si="0"/>
        <v>0</v>
      </c>
      <c r="AB10" s="277">
        <f t="shared" si="0"/>
        <v>0</v>
      </c>
      <c r="AC10" s="277">
        <f t="shared" si="0"/>
        <v>0</v>
      </c>
      <c r="AD10" s="277">
        <f t="shared" si="0"/>
        <v>0</v>
      </c>
      <c r="AE10" s="277">
        <f t="shared" si="0"/>
        <v>0</v>
      </c>
      <c r="AF10" s="277">
        <f t="shared" si="0"/>
        <v>0</v>
      </c>
      <c r="AG10" s="277">
        <f t="shared" si="0"/>
        <v>0</v>
      </c>
      <c r="AH10" s="277">
        <f t="shared" si="0"/>
        <v>0</v>
      </c>
      <c r="AI10" s="277">
        <f t="shared" si="0"/>
        <v>0</v>
      </c>
      <c r="AJ10" s="277">
        <f t="shared" si="0"/>
        <v>132</v>
      </c>
      <c r="AK10" s="277">
        <f t="shared" si="0"/>
        <v>5</v>
      </c>
      <c r="AL10" s="277">
        <f t="shared" si="0"/>
        <v>127</v>
      </c>
      <c r="AM10" s="277">
        <f t="shared" si="0"/>
        <v>83</v>
      </c>
      <c r="AN10" s="277">
        <f t="shared" si="0"/>
        <v>110</v>
      </c>
      <c r="AO10" s="277">
        <f t="shared" si="0"/>
        <v>25</v>
      </c>
      <c r="AP10" s="277">
        <f t="shared" si="0"/>
        <v>85</v>
      </c>
      <c r="AQ10" s="53" t="s">
        <v>213</v>
      </c>
      <c r="AR10" s="278"/>
    </row>
    <row r="11" spans="1:44" ht="25.5" customHeight="1">
      <c r="A11" s="46"/>
      <c r="B11" s="47"/>
      <c r="C11" s="280" t="s">
        <v>109</v>
      </c>
      <c r="D11" s="212" t="s">
        <v>109</v>
      </c>
      <c r="E11" s="212" t="s">
        <v>109</v>
      </c>
      <c r="F11" s="212" t="s">
        <v>109</v>
      </c>
      <c r="G11" s="212" t="s">
        <v>109</v>
      </c>
      <c r="H11" s="212" t="s">
        <v>109</v>
      </c>
      <c r="I11" s="212" t="s">
        <v>109</v>
      </c>
      <c r="J11" s="212" t="s">
        <v>109</v>
      </c>
      <c r="K11" s="212" t="s">
        <v>109</v>
      </c>
      <c r="L11" s="212" t="s">
        <v>109</v>
      </c>
      <c r="M11" s="212" t="s">
        <v>109</v>
      </c>
      <c r="N11" s="212" t="s">
        <v>109</v>
      </c>
      <c r="O11" s="212" t="s">
        <v>109</v>
      </c>
      <c r="P11" s="212" t="s">
        <v>109</v>
      </c>
      <c r="Q11" s="212" t="s">
        <v>109</v>
      </c>
      <c r="R11" s="212" t="s">
        <v>109</v>
      </c>
      <c r="S11" s="212" t="s">
        <v>109</v>
      </c>
      <c r="T11" s="212" t="s">
        <v>109</v>
      </c>
      <c r="U11" s="212" t="s">
        <v>109</v>
      </c>
      <c r="V11" s="212" t="s">
        <v>109</v>
      </c>
      <c r="W11" s="212" t="s">
        <v>109</v>
      </c>
      <c r="X11" s="212" t="s">
        <v>109</v>
      </c>
      <c r="Y11" s="212" t="s">
        <v>109</v>
      </c>
      <c r="Z11" s="212" t="s">
        <v>109</v>
      </c>
      <c r="AA11" s="212" t="s">
        <v>109</v>
      </c>
      <c r="AB11" s="212" t="s">
        <v>109</v>
      </c>
      <c r="AC11" s="212" t="s">
        <v>109</v>
      </c>
      <c r="AD11" s="212" t="s">
        <v>109</v>
      </c>
      <c r="AE11" s="212" t="s">
        <v>109</v>
      </c>
      <c r="AF11" s="212" t="s">
        <v>109</v>
      </c>
      <c r="AG11" s="212" t="s">
        <v>109</v>
      </c>
      <c r="AH11" s="212" t="s">
        <v>109</v>
      </c>
      <c r="AI11" s="212" t="s">
        <v>109</v>
      </c>
      <c r="AJ11" s="212" t="s">
        <v>109</v>
      </c>
      <c r="AK11" s="212" t="s">
        <v>109</v>
      </c>
      <c r="AL11" s="212" t="s">
        <v>109</v>
      </c>
      <c r="AM11" s="212" t="s">
        <v>109</v>
      </c>
      <c r="AN11" s="212" t="s">
        <v>109</v>
      </c>
      <c r="AO11" s="212" t="s">
        <v>109</v>
      </c>
      <c r="AP11" s="212" t="s">
        <v>109</v>
      </c>
      <c r="AQ11" s="52"/>
      <c r="AR11" s="51"/>
    </row>
    <row r="12" spans="1:44" ht="25.5" customHeight="1">
      <c r="A12" s="46"/>
      <c r="B12" s="5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52"/>
      <c r="AR12" s="51"/>
    </row>
    <row r="13" spans="1:44" s="279" customFormat="1" ht="25.5" customHeight="1">
      <c r="A13" s="418" t="s">
        <v>145</v>
      </c>
      <c r="B13" s="330"/>
      <c r="C13" s="276">
        <f>D13+E13</f>
        <v>348</v>
      </c>
      <c r="D13" s="277">
        <f>SUM(G13,J13,M13,P13,S13,V13,Y13,AB13,AE13,AH13,AK13)</f>
        <v>29</v>
      </c>
      <c r="E13" s="277">
        <f>SUM(H13,K13,N13,Q13,T13,W13,Z13,AC13,AF13,AI13,AL13)</f>
        <v>319</v>
      </c>
      <c r="F13" s="277">
        <f>G13+H13</f>
        <v>37</v>
      </c>
      <c r="G13" s="277">
        <f aca="true" t="shared" si="1" ref="G13:AP13">SUM(G15:G31)</f>
        <v>10</v>
      </c>
      <c r="H13" s="277">
        <f t="shared" si="1"/>
        <v>27</v>
      </c>
      <c r="I13" s="277">
        <f>J13+K13</f>
        <v>25</v>
      </c>
      <c r="J13" s="277">
        <f t="shared" si="1"/>
        <v>2</v>
      </c>
      <c r="K13" s="277">
        <f t="shared" si="1"/>
        <v>23</v>
      </c>
      <c r="L13" s="277">
        <f>M13+N13</f>
        <v>0</v>
      </c>
      <c r="M13" s="277">
        <f t="shared" si="1"/>
        <v>0</v>
      </c>
      <c r="N13" s="277">
        <f t="shared" si="1"/>
        <v>0</v>
      </c>
      <c r="O13" s="277">
        <f>P13+Q13</f>
        <v>13</v>
      </c>
      <c r="P13" s="277">
        <f t="shared" si="1"/>
        <v>0</v>
      </c>
      <c r="Q13" s="277">
        <f t="shared" si="1"/>
        <v>13</v>
      </c>
      <c r="R13" s="277">
        <f>S13+T13</f>
        <v>0</v>
      </c>
      <c r="S13" s="277">
        <f t="shared" si="1"/>
        <v>0</v>
      </c>
      <c r="T13" s="277">
        <f t="shared" si="1"/>
        <v>0</v>
      </c>
      <c r="U13" s="277">
        <f>V13+W13</f>
        <v>174</v>
      </c>
      <c r="V13" s="277">
        <f t="shared" si="1"/>
        <v>14</v>
      </c>
      <c r="W13" s="277">
        <f t="shared" si="1"/>
        <v>160</v>
      </c>
      <c r="X13" s="277">
        <f>Y13+Z13</f>
        <v>0</v>
      </c>
      <c r="Y13" s="277">
        <f t="shared" si="1"/>
        <v>0</v>
      </c>
      <c r="Z13" s="277">
        <f t="shared" si="1"/>
        <v>0</v>
      </c>
      <c r="AA13" s="277">
        <f>AB13+AC13</f>
        <v>0</v>
      </c>
      <c r="AB13" s="277">
        <f t="shared" si="1"/>
        <v>0</v>
      </c>
      <c r="AC13" s="277">
        <f t="shared" si="1"/>
        <v>0</v>
      </c>
      <c r="AD13" s="277">
        <f>AE13+AF13</f>
        <v>0</v>
      </c>
      <c r="AE13" s="277">
        <f t="shared" si="1"/>
        <v>0</v>
      </c>
      <c r="AF13" s="277">
        <f t="shared" si="1"/>
        <v>0</v>
      </c>
      <c r="AG13" s="277">
        <f>AH13+AI13</f>
        <v>0</v>
      </c>
      <c r="AH13" s="277">
        <f t="shared" si="1"/>
        <v>0</v>
      </c>
      <c r="AI13" s="277">
        <f t="shared" si="1"/>
        <v>0</v>
      </c>
      <c r="AJ13" s="277">
        <f>AK13+AL13</f>
        <v>99</v>
      </c>
      <c r="AK13" s="277">
        <f t="shared" si="1"/>
        <v>3</v>
      </c>
      <c r="AL13" s="277">
        <f t="shared" si="1"/>
        <v>96</v>
      </c>
      <c r="AM13" s="277">
        <f t="shared" si="1"/>
        <v>47</v>
      </c>
      <c r="AN13" s="277">
        <f>AO13+AP13</f>
        <v>81</v>
      </c>
      <c r="AO13" s="277">
        <f t="shared" si="1"/>
        <v>16</v>
      </c>
      <c r="AP13" s="277">
        <f t="shared" si="1"/>
        <v>65</v>
      </c>
      <c r="AQ13" s="417" t="s">
        <v>145</v>
      </c>
      <c r="AR13" s="445"/>
    </row>
    <row r="14" spans="1:44" s="279" customFormat="1" ht="25.5" customHeight="1">
      <c r="A14" s="278"/>
      <c r="B14" s="282" t="s">
        <v>146</v>
      </c>
      <c r="C14" s="276">
        <f aca="true" t="shared" si="2" ref="C14:C63">D14+E14</f>
        <v>2</v>
      </c>
      <c r="D14" s="277">
        <f aca="true" t="shared" si="3" ref="D14:D63">SUM(G14,J14,M14,P14,S14,V14,Y14,AB14,AE14,AH14,AK14)</f>
        <v>0</v>
      </c>
      <c r="E14" s="277">
        <f aca="true" t="shared" si="4" ref="E14:E63">SUM(H14,K14,N14,Q14,T14,W14,Z14,AC14,AF14,AI14,AL14)</f>
        <v>2</v>
      </c>
      <c r="F14" s="277">
        <f aca="true" t="shared" si="5" ref="F14:F63">G14+H14</f>
        <v>0</v>
      </c>
      <c r="G14" s="277">
        <f aca="true" t="shared" si="6" ref="G14:AP14">SUM(G15:G19)</f>
        <v>0</v>
      </c>
      <c r="H14" s="277">
        <f t="shared" si="6"/>
        <v>0</v>
      </c>
      <c r="I14" s="277">
        <f aca="true" t="shared" si="7" ref="I14:I63">J14+K14</f>
        <v>0</v>
      </c>
      <c r="J14" s="277">
        <f t="shared" si="6"/>
        <v>0</v>
      </c>
      <c r="K14" s="277">
        <f t="shared" si="6"/>
        <v>0</v>
      </c>
      <c r="L14" s="277">
        <f aca="true" t="shared" si="8" ref="L14:L63">M14+N14</f>
        <v>0</v>
      </c>
      <c r="M14" s="277">
        <f t="shared" si="6"/>
        <v>0</v>
      </c>
      <c r="N14" s="277">
        <f t="shared" si="6"/>
        <v>0</v>
      </c>
      <c r="O14" s="277">
        <f aca="true" t="shared" si="9" ref="O14:O63">P14+Q14</f>
        <v>0</v>
      </c>
      <c r="P14" s="277">
        <f t="shared" si="6"/>
        <v>0</v>
      </c>
      <c r="Q14" s="277">
        <f t="shared" si="6"/>
        <v>0</v>
      </c>
      <c r="R14" s="277">
        <f aca="true" t="shared" si="10" ref="R14:R63">S14+T14</f>
        <v>0</v>
      </c>
      <c r="S14" s="277">
        <f t="shared" si="6"/>
        <v>0</v>
      </c>
      <c r="T14" s="277">
        <f t="shared" si="6"/>
        <v>0</v>
      </c>
      <c r="U14" s="277">
        <f aca="true" t="shared" si="11" ref="U14:U63">V14+W14</f>
        <v>2</v>
      </c>
      <c r="V14" s="277">
        <f t="shared" si="6"/>
        <v>0</v>
      </c>
      <c r="W14" s="277">
        <f t="shared" si="6"/>
        <v>2</v>
      </c>
      <c r="X14" s="277">
        <f aca="true" t="shared" si="12" ref="X14:X63">Y14+Z14</f>
        <v>0</v>
      </c>
      <c r="Y14" s="277">
        <f t="shared" si="6"/>
        <v>0</v>
      </c>
      <c r="Z14" s="277">
        <f t="shared" si="6"/>
        <v>0</v>
      </c>
      <c r="AA14" s="277">
        <f aca="true" t="shared" si="13" ref="AA14:AA63">AB14+AC14</f>
        <v>0</v>
      </c>
      <c r="AB14" s="277">
        <f t="shared" si="6"/>
        <v>0</v>
      </c>
      <c r="AC14" s="277">
        <f t="shared" si="6"/>
        <v>0</v>
      </c>
      <c r="AD14" s="277">
        <f aca="true" t="shared" si="14" ref="AD14:AD63">AE14+AF14</f>
        <v>0</v>
      </c>
      <c r="AE14" s="277">
        <f t="shared" si="6"/>
        <v>0</v>
      </c>
      <c r="AF14" s="277">
        <f t="shared" si="6"/>
        <v>0</v>
      </c>
      <c r="AG14" s="277">
        <f aca="true" t="shared" si="15" ref="AG14:AG63">AH14+AI14</f>
        <v>0</v>
      </c>
      <c r="AH14" s="277">
        <f t="shared" si="6"/>
        <v>0</v>
      </c>
      <c r="AI14" s="277">
        <f t="shared" si="6"/>
        <v>0</v>
      </c>
      <c r="AJ14" s="277">
        <f aca="true" t="shared" si="16" ref="AJ14:AJ63">AK14+AL14</f>
        <v>0</v>
      </c>
      <c r="AK14" s="277">
        <f t="shared" si="6"/>
        <v>0</v>
      </c>
      <c r="AL14" s="277">
        <f t="shared" si="6"/>
        <v>0</v>
      </c>
      <c r="AM14" s="277">
        <f t="shared" si="6"/>
        <v>0</v>
      </c>
      <c r="AN14" s="277">
        <f aca="true" t="shared" si="17" ref="AN14:AN63">AO14+AP14</f>
        <v>5</v>
      </c>
      <c r="AO14" s="277">
        <f t="shared" si="6"/>
        <v>1</v>
      </c>
      <c r="AP14" s="277">
        <f t="shared" si="6"/>
        <v>4</v>
      </c>
      <c r="AQ14" s="281" t="s">
        <v>146</v>
      </c>
      <c r="AR14" s="283"/>
    </row>
    <row r="15" spans="1:44" ht="25.5" customHeight="1">
      <c r="A15" s="63"/>
      <c r="B15" s="64" t="s">
        <v>35</v>
      </c>
      <c r="C15" s="284">
        <f t="shared" si="2"/>
        <v>0</v>
      </c>
      <c r="D15" s="285">
        <f t="shared" si="3"/>
        <v>0</v>
      </c>
      <c r="E15" s="285">
        <f t="shared" si="4"/>
        <v>0</v>
      </c>
      <c r="F15" s="285">
        <f t="shared" si="5"/>
        <v>0</v>
      </c>
      <c r="G15" s="213">
        <v>0</v>
      </c>
      <c r="H15" s="213">
        <v>0</v>
      </c>
      <c r="I15" s="285">
        <f t="shared" si="7"/>
        <v>0</v>
      </c>
      <c r="J15" s="213">
        <v>0</v>
      </c>
      <c r="K15" s="213">
        <v>0</v>
      </c>
      <c r="L15" s="285">
        <f t="shared" si="8"/>
        <v>0</v>
      </c>
      <c r="M15" s="213">
        <v>0</v>
      </c>
      <c r="N15" s="213">
        <v>0</v>
      </c>
      <c r="O15" s="285">
        <f t="shared" si="9"/>
        <v>0</v>
      </c>
      <c r="P15" s="213">
        <v>0</v>
      </c>
      <c r="Q15" s="213">
        <v>0</v>
      </c>
      <c r="R15" s="285">
        <f t="shared" si="10"/>
        <v>0</v>
      </c>
      <c r="S15" s="213">
        <v>0</v>
      </c>
      <c r="T15" s="213">
        <v>0</v>
      </c>
      <c r="U15" s="285">
        <f t="shared" si="11"/>
        <v>0</v>
      </c>
      <c r="V15" s="213">
        <v>0</v>
      </c>
      <c r="W15" s="213">
        <v>0</v>
      </c>
      <c r="X15" s="285">
        <f t="shared" si="12"/>
        <v>0</v>
      </c>
      <c r="Y15" s="213">
        <v>0</v>
      </c>
      <c r="Z15" s="213">
        <v>0</v>
      </c>
      <c r="AA15" s="285">
        <f t="shared" si="13"/>
        <v>0</v>
      </c>
      <c r="AB15" s="213">
        <v>0</v>
      </c>
      <c r="AC15" s="213">
        <v>0</v>
      </c>
      <c r="AD15" s="285">
        <f t="shared" si="14"/>
        <v>0</v>
      </c>
      <c r="AE15" s="213">
        <v>0</v>
      </c>
      <c r="AF15" s="213">
        <v>0</v>
      </c>
      <c r="AG15" s="285">
        <f t="shared" si="15"/>
        <v>0</v>
      </c>
      <c r="AH15" s="213">
        <v>0</v>
      </c>
      <c r="AI15" s="213">
        <v>0</v>
      </c>
      <c r="AJ15" s="285">
        <f t="shared" si="16"/>
        <v>0</v>
      </c>
      <c r="AK15" s="213">
        <v>0</v>
      </c>
      <c r="AL15" s="213">
        <v>0</v>
      </c>
      <c r="AM15" s="213">
        <v>0</v>
      </c>
      <c r="AN15" s="213">
        <f t="shared" si="17"/>
        <v>0</v>
      </c>
      <c r="AO15" s="213">
        <v>0</v>
      </c>
      <c r="AP15" s="213">
        <v>0</v>
      </c>
      <c r="AQ15" s="53" t="s">
        <v>35</v>
      </c>
      <c r="AR15" s="57"/>
    </row>
    <row r="16" spans="1:44" ht="25.5" customHeight="1">
      <c r="A16" s="63"/>
      <c r="B16" s="64" t="s">
        <v>36</v>
      </c>
      <c r="C16" s="284">
        <f t="shared" si="2"/>
        <v>0</v>
      </c>
      <c r="D16" s="285">
        <f t="shared" si="3"/>
        <v>0</v>
      </c>
      <c r="E16" s="285">
        <f t="shared" si="4"/>
        <v>0</v>
      </c>
      <c r="F16" s="285">
        <f t="shared" si="5"/>
        <v>0</v>
      </c>
      <c r="G16" s="213">
        <v>0</v>
      </c>
      <c r="H16" s="213">
        <v>0</v>
      </c>
      <c r="I16" s="285">
        <f t="shared" si="7"/>
        <v>0</v>
      </c>
      <c r="J16" s="213">
        <v>0</v>
      </c>
      <c r="K16" s="213">
        <v>0</v>
      </c>
      <c r="L16" s="285">
        <f t="shared" si="8"/>
        <v>0</v>
      </c>
      <c r="M16" s="213">
        <v>0</v>
      </c>
      <c r="N16" s="213">
        <v>0</v>
      </c>
      <c r="O16" s="285">
        <f t="shared" si="9"/>
        <v>0</v>
      </c>
      <c r="P16" s="213">
        <v>0</v>
      </c>
      <c r="Q16" s="213">
        <v>0</v>
      </c>
      <c r="R16" s="285">
        <f t="shared" si="10"/>
        <v>0</v>
      </c>
      <c r="S16" s="213">
        <v>0</v>
      </c>
      <c r="T16" s="213">
        <v>0</v>
      </c>
      <c r="U16" s="285">
        <f t="shared" si="11"/>
        <v>0</v>
      </c>
      <c r="V16" s="213">
        <v>0</v>
      </c>
      <c r="W16" s="213">
        <v>0</v>
      </c>
      <c r="X16" s="285">
        <f t="shared" si="12"/>
        <v>0</v>
      </c>
      <c r="Y16" s="213">
        <v>0</v>
      </c>
      <c r="Z16" s="213">
        <v>0</v>
      </c>
      <c r="AA16" s="285">
        <f t="shared" si="13"/>
        <v>0</v>
      </c>
      <c r="AB16" s="213">
        <v>0</v>
      </c>
      <c r="AC16" s="213">
        <v>0</v>
      </c>
      <c r="AD16" s="285">
        <f t="shared" si="14"/>
        <v>0</v>
      </c>
      <c r="AE16" s="213">
        <v>0</v>
      </c>
      <c r="AF16" s="213">
        <v>0</v>
      </c>
      <c r="AG16" s="285">
        <f t="shared" si="15"/>
        <v>0</v>
      </c>
      <c r="AH16" s="213">
        <v>0</v>
      </c>
      <c r="AI16" s="213">
        <v>0</v>
      </c>
      <c r="AJ16" s="285">
        <f t="shared" si="16"/>
        <v>0</v>
      </c>
      <c r="AK16" s="213">
        <v>0</v>
      </c>
      <c r="AL16" s="213">
        <v>0</v>
      </c>
      <c r="AM16" s="213">
        <v>0</v>
      </c>
      <c r="AN16" s="213">
        <f t="shared" si="17"/>
        <v>0</v>
      </c>
      <c r="AO16" s="213">
        <v>0</v>
      </c>
      <c r="AP16" s="213">
        <v>0</v>
      </c>
      <c r="AQ16" s="53" t="s">
        <v>36</v>
      </c>
      <c r="AR16" s="57"/>
    </row>
    <row r="17" spans="1:44" ht="25.5" customHeight="1">
      <c r="A17" s="63"/>
      <c r="B17" s="64" t="s">
        <v>37</v>
      </c>
      <c r="C17" s="284">
        <f t="shared" si="2"/>
        <v>0</v>
      </c>
      <c r="D17" s="285">
        <f t="shared" si="3"/>
        <v>0</v>
      </c>
      <c r="E17" s="285">
        <f t="shared" si="4"/>
        <v>0</v>
      </c>
      <c r="F17" s="285">
        <f t="shared" si="5"/>
        <v>0</v>
      </c>
      <c r="G17" s="213">
        <v>0</v>
      </c>
      <c r="H17" s="213">
        <v>0</v>
      </c>
      <c r="I17" s="285">
        <f t="shared" si="7"/>
        <v>0</v>
      </c>
      <c r="J17" s="213">
        <v>0</v>
      </c>
      <c r="K17" s="213">
        <v>0</v>
      </c>
      <c r="L17" s="285">
        <f t="shared" si="8"/>
        <v>0</v>
      </c>
      <c r="M17" s="213">
        <v>0</v>
      </c>
      <c r="N17" s="213">
        <v>0</v>
      </c>
      <c r="O17" s="285">
        <f t="shared" si="9"/>
        <v>0</v>
      </c>
      <c r="P17" s="213">
        <v>0</v>
      </c>
      <c r="Q17" s="213">
        <v>0</v>
      </c>
      <c r="R17" s="285">
        <f t="shared" si="10"/>
        <v>0</v>
      </c>
      <c r="S17" s="213">
        <v>0</v>
      </c>
      <c r="T17" s="213">
        <v>0</v>
      </c>
      <c r="U17" s="285">
        <f t="shared" si="11"/>
        <v>0</v>
      </c>
      <c r="V17" s="213">
        <v>0</v>
      </c>
      <c r="W17" s="213">
        <v>0</v>
      </c>
      <c r="X17" s="285">
        <f t="shared" si="12"/>
        <v>0</v>
      </c>
      <c r="Y17" s="213">
        <v>0</v>
      </c>
      <c r="Z17" s="213">
        <v>0</v>
      </c>
      <c r="AA17" s="285">
        <f t="shared" si="13"/>
        <v>0</v>
      </c>
      <c r="AB17" s="213">
        <v>0</v>
      </c>
      <c r="AC17" s="213">
        <v>0</v>
      </c>
      <c r="AD17" s="285">
        <f t="shared" si="14"/>
        <v>0</v>
      </c>
      <c r="AE17" s="213">
        <v>0</v>
      </c>
      <c r="AF17" s="213">
        <v>0</v>
      </c>
      <c r="AG17" s="285">
        <f t="shared" si="15"/>
        <v>0</v>
      </c>
      <c r="AH17" s="213">
        <v>0</v>
      </c>
      <c r="AI17" s="213">
        <v>0</v>
      </c>
      <c r="AJ17" s="285">
        <f t="shared" si="16"/>
        <v>0</v>
      </c>
      <c r="AK17" s="213">
        <v>0</v>
      </c>
      <c r="AL17" s="213">
        <v>0</v>
      </c>
      <c r="AM17" s="213">
        <v>0</v>
      </c>
      <c r="AN17" s="213">
        <f t="shared" si="17"/>
        <v>0</v>
      </c>
      <c r="AO17" s="213">
        <v>0</v>
      </c>
      <c r="AP17" s="213">
        <v>0</v>
      </c>
      <c r="AQ17" s="53" t="s">
        <v>37</v>
      </c>
      <c r="AR17" s="57"/>
    </row>
    <row r="18" spans="1:44" ht="25.5" customHeight="1">
      <c r="A18" s="63"/>
      <c r="B18" s="64" t="s">
        <v>38</v>
      </c>
      <c r="C18" s="284">
        <f t="shared" si="2"/>
        <v>2</v>
      </c>
      <c r="D18" s="285">
        <f t="shared" si="3"/>
        <v>0</v>
      </c>
      <c r="E18" s="285">
        <f t="shared" si="4"/>
        <v>2</v>
      </c>
      <c r="F18" s="285">
        <f t="shared" si="5"/>
        <v>0</v>
      </c>
      <c r="G18" s="213">
        <v>0</v>
      </c>
      <c r="H18" s="213">
        <v>0</v>
      </c>
      <c r="I18" s="285">
        <f t="shared" si="7"/>
        <v>0</v>
      </c>
      <c r="J18" s="213">
        <v>0</v>
      </c>
      <c r="K18" s="213">
        <v>0</v>
      </c>
      <c r="L18" s="285">
        <f t="shared" si="8"/>
        <v>0</v>
      </c>
      <c r="M18" s="213">
        <v>0</v>
      </c>
      <c r="N18" s="213">
        <v>0</v>
      </c>
      <c r="O18" s="285">
        <f t="shared" si="9"/>
        <v>0</v>
      </c>
      <c r="P18" s="213">
        <v>0</v>
      </c>
      <c r="Q18" s="213">
        <v>0</v>
      </c>
      <c r="R18" s="285">
        <f t="shared" si="10"/>
        <v>0</v>
      </c>
      <c r="S18" s="213">
        <v>0</v>
      </c>
      <c r="T18" s="213">
        <v>0</v>
      </c>
      <c r="U18" s="285">
        <f t="shared" si="11"/>
        <v>2</v>
      </c>
      <c r="V18" s="213">
        <v>0</v>
      </c>
      <c r="W18" s="213">
        <v>2</v>
      </c>
      <c r="X18" s="285">
        <f t="shared" si="12"/>
        <v>0</v>
      </c>
      <c r="Y18" s="213">
        <v>0</v>
      </c>
      <c r="Z18" s="213">
        <v>0</v>
      </c>
      <c r="AA18" s="285">
        <f t="shared" si="13"/>
        <v>0</v>
      </c>
      <c r="AB18" s="213">
        <v>0</v>
      </c>
      <c r="AC18" s="213">
        <v>0</v>
      </c>
      <c r="AD18" s="285">
        <f t="shared" si="14"/>
        <v>0</v>
      </c>
      <c r="AE18" s="213">
        <v>0</v>
      </c>
      <c r="AF18" s="213">
        <v>0</v>
      </c>
      <c r="AG18" s="285">
        <f t="shared" si="15"/>
        <v>0</v>
      </c>
      <c r="AH18" s="213">
        <v>0</v>
      </c>
      <c r="AI18" s="213">
        <v>0</v>
      </c>
      <c r="AJ18" s="285">
        <f t="shared" si="16"/>
        <v>0</v>
      </c>
      <c r="AK18" s="213">
        <v>0</v>
      </c>
      <c r="AL18" s="213">
        <v>0</v>
      </c>
      <c r="AM18" s="213">
        <v>0</v>
      </c>
      <c r="AN18" s="213">
        <f t="shared" si="17"/>
        <v>5</v>
      </c>
      <c r="AO18" s="213">
        <v>1</v>
      </c>
      <c r="AP18" s="213">
        <v>4</v>
      </c>
      <c r="AQ18" s="53" t="s">
        <v>38</v>
      </c>
      <c r="AR18" s="57"/>
    </row>
    <row r="19" spans="1:44" ht="25.5" customHeight="1">
      <c r="A19" s="63"/>
      <c r="B19" s="64" t="s">
        <v>39</v>
      </c>
      <c r="C19" s="284">
        <f t="shared" si="2"/>
        <v>0</v>
      </c>
      <c r="D19" s="285">
        <f t="shared" si="3"/>
        <v>0</v>
      </c>
      <c r="E19" s="285">
        <f t="shared" si="4"/>
        <v>0</v>
      </c>
      <c r="F19" s="285">
        <f t="shared" si="5"/>
        <v>0</v>
      </c>
      <c r="G19" s="213">
        <v>0</v>
      </c>
      <c r="H19" s="213">
        <v>0</v>
      </c>
      <c r="I19" s="285">
        <f t="shared" si="7"/>
        <v>0</v>
      </c>
      <c r="J19" s="213">
        <v>0</v>
      </c>
      <c r="K19" s="213">
        <v>0</v>
      </c>
      <c r="L19" s="285">
        <f t="shared" si="8"/>
        <v>0</v>
      </c>
      <c r="M19" s="213">
        <v>0</v>
      </c>
      <c r="N19" s="213">
        <v>0</v>
      </c>
      <c r="O19" s="285">
        <f t="shared" si="9"/>
        <v>0</v>
      </c>
      <c r="P19" s="213">
        <v>0</v>
      </c>
      <c r="Q19" s="213">
        <v>0</v>
      </c>
      <c r="R19" s="285">
        <f t="shared" si="10"/>
        <v>0</v>
      </c>
      <c r="S19" s="213">
        <v>0</v>
      </c>
      <c r="T19" s="213">
        <v>0</v>
      </c>
      <c r="U19" s="285">
        <f t="shared" si="11"/>
        <v>0</v>
      </c>
      <c r="V19" s="213">
        <v>0</v>
      </c>
      <c r="W19" s="213">
        <v>0</v>
      </c>
      <c r="X19" s="285">
        <f t="shared" si="12"/>
        <v>0</v>
      </c>
      <c r="Y19" s="213">
        <v>0</v>
      </c>
      <c r="Z19" s="213">
        <v>0</v>
      </c>
      <c r="AA19" s="285">
        <f t="shared" si="13"/>
        <v>0</v>
      </c>
      <c r="AB19" s="213">
        <v>0</v>
      </c>
      <c r="AC19" s="213">
        <v>0</v>
      </c>
      <c r="AD19" s="285">
        <f t="shared" si="14"/>
        <v>0</v>
      </c>
      <c r="AE19" s="213">
        <v>0</v>
      </c>
      <c r="AF19" s="213">
        <v>0</v>
      </c>
      <c r="AG19" s="285">
        <f t="shared" si="15"/>
        <v>0</v>
      </c>
      <c r="AH19" s="213">
        <v>0</v>
      </c>
      <c r="AI19" s="213">
        <v>0</v>
      </c>
      <c r="AJ19" s="285">
        <f t="shared" si="16"/>
        <v>0</v>
      </c>
      <c r="AK19" s="213">
        <v>0</v>
      </c>
      <c r="AL19" s="213">
        <v>0</v>
      </c>
      <c r="AM19" s="213">
        <v>0</v>
      </c>
      <c r="AN19" s="213">
        <f t="shared" si="17"/>
        <v>0</v>
      </c>
      <c r="AO19" s="213">
        <v>0</v>
      </c>
      <c r="AP19" s="213">
        <v>0</v>
      </c>
      <c r="AQ19" s="53" t="s">
        <v>39</v>
      </c>
      <c r="AR19" s="57"/>
    </row>
    <row r="20" spans="1:44" ht="25.5" customHeight="1">
      <c r="A20" s="63"/>
      <c r="B20" s="65" t="s">
        <v>40</v>
      </c>
      <c r="C20" s="284">
        <f t="shared" si="2"/>
        <v>24</v>
      </c>
      <c r="D20" s="285">
        <f t="shared" si="3"/>
        <v>2</v>
      </c>
      <c r="E20" s="285">
        <f t="shared" si="4"/>
        <v>22</v>
      </c>
      <c r="F20" s="285">
        <f t="shared" si="5"/>
        <v>4</v>
      </c>
      <c r="G20" s="213">
        <v>2</v>
      </c>
      <c r="H20" s="213">
        <v>2</v>
      </c>
      <c r="I20" s="285">
        <f t="shared" si="7"/>
        <v>5</v>
      </c>
      <c r="J20" s="213">
        <v>0</v>
      </c>
      <c r="K20" s="213">
        <v>5</v>
      </c>
      <c r="L20" s="285">
        <f t="shared" si="8"/>
        <v>0</v>
      </c>
      <c r="M20" s="213">
        <v>0</v>
      </c>
      <c r="N20" s="213">
        <v>0</v>
      </c>
      <c r="O20" s="285">
        <f t="shared" si="9"/>
        <v>1</v>
      </c>
      <c r="P20" s="213">
        <v>0</v>
      </c>
      <c r="Q20" s="213">
        <v>1</v>
      </c>
      <c r="R20" s="285">
        <f t="shared" si="10"/>
        <v>0</v>
      </c>
      <c r="S20" s="213">
        <v>0</v>
      </c>
      <c r="T20" s="213">
        <v>0</v>
      </c>
      <c r="U20" s="285">
        <f t="shared" si="11"/>
        <v>12</v>
      </c>
      <c r="V20" s="213">
        <v>0</v>
      </c>
      <c r="W20" s="213">
        <v>12</v>
      </c>
      <c r="X20" s="285">
        <f t="shared" si="12"/>
        <v>0</v>
      </c>
      <c r="Y20" s="213">
        <v>0</v>
      </c>
      <c r="Z20" s="213">
        <v>0</v>
      </c>
      <c r="AA20" s="285">
        <f t="shared" si="13"/>
        <v>0</v>
      </c>
      <c r="AB20" s="213">
        <v>0</v>
      </c>
      <c r="AC20" s="213">
        <v>0</v>
      </c>
      <c r="AD20" s="285">
        <f t="shared" si="14"/>
        <v>0</v>
      </c>
      <c r="AE20" s="213">
        <v>0</v>
      </c>
      <c r="AF20" s="213">
        <v>0</v>
      </c>
      <c r="AG20" s="285">
        <f t="shared" si="15"/>
        <v>0</v>
      </c>
      <c r="AH20" s="213">
        <v>0</v>
      </c>
      <c r="AI20" s="213">
        <v>0</v>
      </c>
      <c r="AJ20" s="285">
        <f t="shared" si="16"/>
        <v>2</v>
      </c>
      <c r="AK20" s="213">
        <v>0</v>
      </c>
      <c r="AL20" s="213">
        <v>2</v>
      </c>
      <c r="AM20" s="213">
        <v>0</v>
      </c>
      <c r="AN20" s="213">
        <f t="shared" si="17"/>
        <v>7</v>
      </c>
      <c r="AO20" s="213">
        <v>1</v>
      </c>
      <c r="AP20" s="213">
        <v>6</v>
      </c>
      <c r="AQ20" s="53" t="s">
        <v>40</v>
      </c>
      <c r="AR20" s="57"/>
    </row>
    <row r="21" spans="1:44" ht="25.5" customHeight="1">
      <c r="A21" s="63"/>
      <c r="B21" s="65" t="s">
        <v>119</v>
      </c>
      <c r="C21" s="284">
        <f t="shared" si="2"/>
        <v>0</v>
      </c>
      <c r="D21" s="285">
        <f t="shared" si="3"/>
        <v>0</v>
      </c>
      <c r="E21" s="285">
        <f t="shared" si="4"/>
        <v>0</v>
      </c>
      <c r="F21" s="285">
        <f t="shared" si="5"/>
        <v>0</v>
      </c>
      <c r="G21" s="213">
        <v>0</v>
      </c>
      <c r="H21" s="213">
        <v>0</v>
      </c>
      <c r="I21" s="285">
        <f t="shared" si="7"/>
        <v>0</v>
      </c>
      <c r="J21" s="213">
        <v>0</v>
      </c>
      <c r="K21" s="213">
        <v>0</v>
      </c>
      <c r="L21" s="285">
        <f t="shared" si="8"/>
        <v>0</v>
      </c>
      <c r="M21" s="213">
        <v>0</v>
      </c>
      <c r="N21" s="213">
        <v>0</v>
      </c>
      <c r="O21" s="285">
        <f t="shared" si="9"/>
        <v>0</v>
      </c>
      <c r="P21" s="213">
        <v>0</v>
      </c>
      <c r="Q21" s="213">
        <v>0</v>
      </c>
      <c r="R21" s="285">
        <f t="shared" si="10"/>
        <v>0</v>
      </c>
      <c r="S21" s="213">
        <v>0</v>
      </c>
      <c r="T21" s="213">
        <v>0</v>
      </c>
      <c r="U21" s="285">
        <f t="shared" si="11"/>
        <v>0</v>
      </c>
      <c r="V21" s="213">
        <v>0</v>
      </c>
      <c r="W21" s="213">
        <v>0</v>
      </c>
      <c r="X21" s="285">
        <f t="shared" si="12"/>
        <v>0</v>
      </c>
      <c r="Y21" s="213">
        <v>0</v>
      </c>
      <c r="Z21" s="213">
        <v>0</v>
      </c>
      <c r="AA21" s="285">
        <f t="shared" si="13"/>
        <v>0</v>
      </c>
      <c r="AB21" s="213">
        <v>0</v>
      </c>
      <c r="AC21" s="213">
        <v>0</v>
      </c>
      <c r="AD21" s="285">
        <f t="shared" si="14"/>
        <v>0</v>
      </c>
      <c r="AE21" s="213">
        <v>0</v>
      </c>
      <c r="AF21" s="213">
        <v>0</v>
      </c>
      <c r="AG21" s="285">
        <f t="shared" si="15"/>
        <v>0</v>
      </c>
      <c r="AH21" s="213">
        <v>0</v>
      </c>
      <c r="AI21" s="213">
        <v>0</v>
      </c>
      <c r="AJ21" s="285">
        <f t="shared" si="16"/>
        <v>0</v>
      </c>
      <c r="AK21" s="213">
        <v>0</v>
      </c>
      <c r="AL21" s="213">
        <v>0</v>
      </c>
      <c r="AM21" s="213">
        <v>0</v>
      </c>
      <c r="AN21" s="213">
        <f t="shared" si="17"/>
        <v>0</v>
      </c>
      <c r="AO21" s="213">
        <v>0</v>
      </c>
      <c r="AP21" s="213">
        <v>0</v>
      </c>
      <c r="AQ21" s="53" t="s">
        <v>119</v>
      </c>
      <c r="AR21" s="57"/>
    </row>
    <row r="22" spans="1:44" ht="25.5" customHeight="1">
      <c r="A22" s="63"/>
      <c r="B22" s="65" t="s">
        <v>6</v>
      </c>
      <c r="C22" s="284">
        <f t="shared" si="2"/>
        <v>27</v>
      </c>
      <c r="D22" s="285">
        <f t="shared" si="3"/>
        <v>2</v>
      </c>
      <c r="E22" s="285">
        <f t="shared" si="4"/>
        <v>25</v>
      </c>
      <c r="F22" s="285">
        <f t="shared" si="5"/>
        <v>6</v>
      </c>
      <c r="G22" s="213">
        <v>2</v>
      </c>
      <c r="H22" s="213">
        <v>4</v>
      </c>
      <c r="I22" s="285">
        <f t="shared" si="7"/>
        <v>0</v>
      </c>
      <c r="J22" s="213">
        <v>0</v>
      </c>
      <c r="K22" s="213">
        <v>0</v>
      </c>
      <c r="L22" s="285">
        <f t="shared" si="8"/>
        <v>0</v>
      </c>
      <c r="M22" s="213">
        <v>0</v>
      </c>
      <c r="N22" s="213">
        <v>0</v>
      </c>
      <c r="O22" s="285">
        <f t="shared" si="9"/>
        <v>0</v>
      </c>
      <c r="P22" s="213">
        <v>0</v>
      </c>
      <c r="Q22" s="213">
        <v>0</v>
      </c>
      <c r="R22" s="285">
        <f t="shared" si="10"/>
        <v>0</v>
      </c>
      <c r="S22" s="213">
        <v>0</v>
      </c>
      <c r="T22" s="213">
        <v>0</v>
      </c>
      <c r="U22" s="285">
        <f t="shared" si="11"/>
        <v>15</v>
      </c>
      <c r="V22" s="213">
        <v>0</v>
      </c>
      <c r="W22" s="213">
        <v>15</v>
      </c>
      <c r="X22" s="285">
        <f t="shared" si="12"/>
        <v>0</v>
      </c>
      <c r="Y22" s="213">
        <v>0</v>
      </c>
      <c r="Z22" s="213">
        <v>0</v>
      </c>
      <c r="AA22" s="285">
        <f t="shared" si="13"/>
        <v>0</v>
      </c>
      <c r="AB22" s="213">
        <v>0</v>
      </c>
      <c r="AC22" s="213">
        <v>0</v>
      </c>
      <c r="AD22" s="285">
        <f t="shared" si="14"/>
        <v>0</v>
      </c>
      <c r="AE22" s="213">
        <v>0</v>
      </c>
      <c r="AF22" s="213">
        <v>0</v>
      </c>
      <c r="AG22" s="285">
        <f t="shared" si="15"/>
        <v>0</v>
      </c>
      <c r="AH22" s="213">
        <v>0</v>
      </c>
      <c r="AI22" s="213">
        <v>0</v>
      </c>
      <c r="AJ22" s="285">
        <f t="shared" si="16"/>
        <v>6</v>
      </c>
      <c r="AK22" s="213">
        <v>0</v>
      </c>
      <c r="AL22" s="213">
        <v>6</v>
      </c>
      <c r="AM22" s="213">
        <v>7</v>
      </c>
      <c r="AN22" s="213">
        <f t="shared" si="17"/>
        <v>0</v>
      </c>
      <c r="AO22" s="213">
        <v>0</v>
      </c>
      <c r="AP22" s="213">
        <v>0</v>
      </c>
      <c r="AQ22" s="53" t="s">
        <v>6</v>
      </c>
      <c r="AR22" s="57"/>
    </row>
    <row r="23" spans="1:44" ht="25.5" customHeight="1">
      <c r="A23" s="63"/>
      <c r="B23" s="65" t="s">
        <v>41</v>
      </c>
      <c r="C23" s="284">
        <f t="shared" si="2"/>
        <v>14</v>
      </c>
      <c r="D23" s="285">
        <f t="shared" si="3"/>
        <v>0</v>
      </c>
      <c r="E23" s="285">
        <f t="shared" si="4"/>
        <v>14</v>
      </c>
      <c r="F23" s="285">
        <f t="shared" si="5"/>
        <v>2</v>
      </c>
      <c r="G23" s="213">
        <v>0</v>
      </c>
      <c r="H23" s="213">
        <v>2</v>
      </c>
      <c r="I23" s="285">
        <f t="shared" si="7"/>
        <v>0</v>
      </c>
      <c r="J23" s="213">
        <v>0</v>
      </c>
      <c r="K23" s="213">
        <v>0</v>
      </c>
      <c r="L23" s="285">
        <f t="shared" si="8"/>
        <v>0</v>
      </c>
      <c r="M23" s="213">
        <v>0</v>
      </c>
      <c r="N23" s="213">
        <v>0</v>
      </c>
      <c r="O23" s="285">
        <f t="shared" si="9"/>
        <v>1</v>
      </c>
      <c r="P23" s="213">
        <v>0</v>
      </c>
      <c r="Q23" s="213">
        <v>1</v>
      </c>
      <c r="R23" s="285">
        <f t="shared" si="10"/>
        <v>0</v>
      </c>
      <c r="S23" s="213">
        <v>0</v>
      </c>
      <c r="T23" s="213">
        <v>0</v>
      </c>
      <c r="U23" s="285">
        <f t="shared" si="11"/>
        <v>11</v>
      </c>
      <c r="V23" s="213">
        <v>0</v>
      </c>
      <c r="W23" s="213">
        <v>11</v>
      </c>
      <c r="X23" s="285">
        <f t="shared" si="12"/>
        <v>0</v>
      </c>
      <c r="Y23" s="213">
        <v>0</v>
      </c>
      <c r="Z23" s="213">
        <v>0</v>
      </c>
      <c r="AA23" s="285">
        <f t="shared" si="13"/>
        <v>0</v>
      </c>
      <c r="AB23" s="213">
        <v>0</v>
      </c>
      <c r="AC23" s="213">
        <v>0</v>
      </c>
      <c r="AD23" s="285">
        <f t="shared" si="14"/>
        <v>0</v>
      </c>
      <c r="AE23" s="213">
        <v>0</v>
      </c>
      <c r="AF23" s="213">
        <v>0</v>
      </c>
      <c r="AG23" s="285">
        <f t="shared" si="15"/>
        <v>0</v>
      </c>
      <c r="AH23" s="213">
        <v>0</v>
      </c>
      <c r="AI23" s="213">
        <v>0</v>
      </c>
      <c r="AJ23" s="285">
        <f t="shared" si="16"/>
        <v>0</v>
      </c>
      <c r="AK23" s="213">
        <v>0</v>
      </c>
      <c r="AL23" s="213">
        <v>0</v>
      </c>
      <c r="AM23" s="213">
        <v>4</v>
      </c>
      <c r="AN23" s="213">
        <f t="shared" si="17"/>
        <v>0</v>
      </c>
      <c r="AO23" s="213">
        <v>0</v>
      </c>
      <c r="AP23" s="213">
        <v>0</v>
      </c>
      <c r="AQ23" s="53" t="s">
        <v>41</v>
      </c>
      <c r="AR23" s="57"/>
    </row>
    <row r="24" spans="1:44" ht="25.5" customHeight="1">
      <c r="A24" s="63"/>
      <c r="B24" s="65" t="s">
        <v>42</v>
      </c>
      <c r="C24" s="284">
        <f t="shared" si="2"/>
        <v>9</v>
      </c>
      <c r="D24" s="285">
        <f t="shared" si="3"/>
        <v>1</v>
      </c>
      <c r="E24" s="285">
        <f t="shared" si="4"/>
        <v>8</v>
      </c>
      <c r="F24" s="285">
        <f t="shared" si="5"/>
        <v>0</v>
      </c>
      <c r="G24" s="213">
        <v>0</v>
      </c>
      <c r="H24" s="213">
        <v>0</v>
      </c>
      <c r="I24" s="285">
        <f t="shared" si="7"/>
        <v>0</v>
      </c>
      <c r="J24" s="213">
        <v>0</v>
      </c>
      <c r="K24" s="213">
        <v>0</v>
      </c>
      <c r="L24" s="285">
        <f t="shared" si="8"/>
        <v>0</v>
      </c>
      <c r="M24" s="213">
        <v>0</v>
      </c>
      <c r="N24" s="213">
        <v>0</v>
      </c>
      <c r="O24" s="285">
        <f t="shared" si="9"/>
        <v>0</v>
      </c>
      <c r="P24" s="213">
        <v>0</v>
      </c>
      <c r="Q24" s="213">
        <v>0</v>
      </c>
      <c r="R24" s="285">
        <f t="shared" si="10"/>
        <v>0</v>
      </c>
      <c r="S24" s="213">
        <v>0</v>
      </c>
      <c r="T24" s="213">
        <v>0</v>
      </c>
      <c r="U24" s="285">
        <f t="shared" si="11"/>
        <v>8</v>
      </c>
      <c r="V24" s="213">
        <v>1</v>
      </c>
      <c r="W24" s="213">
        <v>7</v>
      </c>
      <c r="X24" s="285">
        <f t="shared" si="12"/>
        <v>0</v>
      </c>
      <c r="Y24" s="213">
        <v>0</v>
      </c>
      <c r="Z24" s="213">
        <v>0</v>
      </c>
      <c r="AA24" s="285">
        <f t="shared" si="13"/>
        <v>0</v>
      </c>
      <c r="AB24" s="213">
        <v>0</v>
      </c>
      <c r="AC24" s="213">
        <v>0</v>
      </c>
      <c r="AD24" s="285">
        <f t="shared" si="14"/>
        <v>0</v>
      </c>
      <c r="AE24" s="213">
        <v>0</v>
      </c>
      <c r="AF24" s="213">
        <v>0</v>
      </c>
      <c r="AG24" s="285">
        <f t="shared" si="15"/>
        <v>0</v>
      </c>
      <c r="AH24" s="213">
        <v>0</v>
      </c>
      <c r="AI24" s="213">
        <v>0</v>
      </c>
      <c r="AJ24" s="285">
        <f t="shared" si="16"/>
        <v>1</v>
      </c>
      <c r="AK24" s="213">
        <v>0</v>
      </c>
      <c r="AL24" s="213">
        <v>1</v>
      </c>
      <c r="AM24" s="213">
        <v>5</v>
      </c>
      <c r="AN24" s="213">
        <f t="shared" si="17"/>
        <v>11</v>
      </c>
      <c r="AO24" s="213">
        <v>7</v>
      </c>
      <c r="AP24" s="213">
        <v>4</v>
      </c>
      <c r="AQ24" s="53" t="s">
        <v>42</v>
      </c>
      <c r="AR24" s="57"/>
    </row>
    <row r="25" spans="1:44" ht="25.5" customHeight="1">
      <c r="A25" s="63"/>
      <c r="B25" s="65" t="s">
        <v>43</v>
      </c>
      <c r="C25" s="284">
        <f t="shared" si="2"/>
        <v>6</v>
      </c>
      <c r="D25" s="285">
        <f t="shared" si="3"/>
        <v>0</v>
      </c>
      <c r="E25" s="285">
        <f t="shared" si="4"/>
        <v>6</v>
      </c>
      <c r="F25" s="285">
        <f t="shared" si="5"/>
        <v>0</v>
      </c>
      <c r="G25" s="213">
        <v>0</v>
      </c>
      <c r="H25" s="213">
        <v>0</v>
      </c>
      <c r="I25" s="285">
        <f t="shared" si="7"/>
        <v>0</v>
      </c>
      <c r="J25" s="213">
        <v>0</v>
      </c>
      <c r="K25" s="213">
        <v>0</v>
      </c>
      <c r="L25" s="285">
        <f t="shared" si="8"/>
        <v>0</v>
      </c>
      <c r="M25" s="213">
        <v>0</v>
      </c>
      <c r="N25" s="213">
        <v>0</v>
      </c>
      <c r="O25" s="285">
        <f t="shared" si="9"/>
        <v>0</v>
      </c>
      <c r="P25" s="213">
        <v>0</v>
      </c>
      <c r="Q25" s="213">
        <v>0</v>
      </c>
      <c r="R25" s="285">
        <f t="shared" si="10"/>
        <v>0</v>
      </c>
      <c r="S25" s="213">
        <v>0</v>
      </c>
      <c r="T25" s="213">
        <v>0</v>
      </c>
      <c r="U25" s="285">
        <f t="shared" si="11"/>
        <v>4</v>
      </c>
      <c r="V25" s="213">
        <v>0</v>
      </c>
      <c r="W25" s="213">
        <v>4</v>
      </c>
      <c r="X25" s="285">
        <f t="shared" si="12"/>
        <v>0</v>
      </c>
      <c r="Y25" s="213">
        <v>0</v>
      </c>
      <c r="Z25" s="213">
        <v>0</v>
      </c>
      <c r="AA25" s="285">
        <f t="shared" si="13"/>
        <v>0</v>
      </c>
      <c r="AB25" s="213">
        <v>0</v>
      </c>
      <c r="AC25" s="213">
        <v>0</v>
      </c>
      <c r="AD25" s="285">
        <f t="shared" si="14"/>
        <v>0</v>
      </c>
      <c r="AE25" s="213">
        <v>0</v>
      </c>
      <c r="AF25" s="213">
        <v>0</v>
      </c>
      <c r="AG25" s="285">
        <f t="shared" si="15"/>
        <v>0</v>
      </c>
      <c r="AH25" s="213">
        <v>0</v>
      </c>
      <c r="AI25" s="213">
        <v>0</v>
      </c>
      <c r="AJ25" s="285">
        <f t="shared" si="16"/>
        <v>2</v>
      </c>
      <c r="AK25" s="213">
        <v>0</v>
      </c>
      <c r="AL25" s="213">
        <v>2</v>
      </c>
      <c r="AM25" s="213">
        <v>1</v>
      </c>
      <c r="AN25" s="213">
        <f t="shared" si="17"/>
        <v>4</v>
      </c>
      <c r="AO25" s="213">
        <v>2</v>
      </c>
      <c r="AP25" s="213">
        <v>2</v>
      </c>
      <c r="AQ25" s="53" t="s">
        <v>43</v>
      </c>
      <c r="AR25" s="57"/>
    </row>
    <row r="26" spans="1:44" ht="25.5" customHeight="1">
      <c r="A26" s="63"/>
      <c r="B26" s="65" t="s">
        <v>7</v>
      </c>
      <c r="C26" s="284">
        <f t="shared" si="2"/>
        <v>0</v>
      </c>
      <c r="D26" s="285">
        <f t="shared" si="3"/>
        <v>0</v>
      </c>
      <c r="E26" s="285">
        <f t="shared" si="4"/>
        <v>0</v>
      </c>
      <c r="F26" s="285">
        <f t="shared" si="5"/>
        <v>0</v>
      </c>
      <c r="G26" s="213">
        <v>0</v>
      </c>
      <c r="H26" s="213">
        <v>0</v>
      </c>
      <c r="I26" s="285">
        <f t="shared" si="7"/>
        <v>0</v>
      </c>
      <c r="J26" s="213">
        <v>0</v>
      </c>
      <c r="K26" s="213">
        <v>0</v>
      </c>
      <c r="L26" s="285">
        <f t="shared" si="8"/>
        <v>0</v>
      </c>
      <c r="M26" s="213">
        <v>0</v>
      </c>
      <c r="N26" s="213">
        <v>0</v>
      </c>
      <c r="O26" s="285">
        <f t="shared" si="9"/>
        <v>0</v>
      </c>
      <c r="P26" s="213">
        <v>0</v>
      </c>
      <c r="Q26" s="213">
        <v>0</v>
      </c>
      <c r="R26" s="285">
        <f t="shared" si="10"/>
        <v>0</v>
      </c>
      <c r="S26" s="213">
        <v>0</v>
      </c>
      <c r="T26" s="213">
        <v>0</v>
      </c>
      <c r="U26" s="285">
        <f t="shared" si="11"/>
        <v>0</v>
      </c>
      <c r="V26" s="213">
        <v>0</v>
      </c>
      <c r="W26" s="213">
        <v>0</v>
      </c>
      <c r="X26" s="285">
        <f t="shared" si="12"/>
        <v>0</v>
      </c>
      <c r="Y26" s="213">
        <v>0</v>
      </c>
      <c r="Z26" s="213">
        <v>0</v>
      </c>
      <c r="AA26" s="285">
        <f t="shared" si="13"/>
        <v>0</v>
      </c>
      <c r="AB26" s="213">
        <v>0</v>
      </c>
      <c r="AC26" s="213">
        <v>0</v>
      </c>
      <c r="AD26" s="285">
        <f t="shared" si="14"/>
        <v>0</v>
      </c>
      <c r="AE26" s="213">
        <v>0</v>
      </c>
      <c r="AF26" s="213">
        <v>0</v>
      </c>
      <c r="AG26" s="285">
        <f t="shared" si="15"/>
        <v>0</v>
      </c>
      <c r="AH26" s="213">
        <v>0</v>
      </c>
      <c r="AI26" s="213">
        <v>0</v>
      </c>
      <c r="AJ26" s="285">
        <f t="shared" si="16"/>
        <v>0</v>
      </c>
      <c r="AK26" s="213">
        <v>0</v>
      </c>
      <c r="AL26" s="213">
        <v>0</v>
      </c>
      <c r="AM26" s="213">
        <v>0</v>
      </c>
      <c r="AN26" s="213">
        <f t="shared" si="17"/>
        <v>0</v>
      </c>
      <c r="AO26" s="213">
        <v>0</v>
      </c>
      <c r="AP26" s="213">
        <v>0</v>
      </c>
      <c r="AQ26" s="53" t="s">
        <v>7</v>
      </c>
      <c r="AR26" s="57"/>
    </row>
    <row r="27" spans="1:44" ht="25.5" customHeight="1">
      <c r="A27" s="63"/>
      <c r="B27" s="65" t="s">
        <v>44</v>
      </c>
      <c r="C27" s="284">
        <f t="shared" si="2"/>
        <v>0</v>
      </c>
      <c r="D27" s="285">
        <f t="shared" si="3"/>
        <v>0</v>
      </c>
      <c r="E27" s="285">
        <f t="shared" si="4"/>
        <v>0</v>
      </c>
      <c r="F27" s="285">
        <f t="shared" si="5"/>
        <v>0</v>
      </c>
      <c r="G27" s="213">
        <v>0</v>
      </c>
      <c r="H27" s="213">
        <v>0</v>
      </c>
      <c r="I27" s="285">
        <f t="shared" si="7"/>
        <v>0</v>
      </c>
      <c r="J27" s="213">
        <v>0</v>
      </c>
      <c r="K27" s="213">
        <v>0</v>
      </c>
      <c r="L27" s="285">
        <f t="shared" si="8"/>
        <v>0</v>
      </c>
      <c r="M27" s="213">
        <v>0</v>
      </c>
      <c r="N27" s="213">
        <v>0</v>
      </c>
      <c r="O27" s="285">
        <f t="shared" si="9"/>
        <v>0</v>
      </c>
      <c r="P27" s="213">
        <v>0</v>
      </c>
      <c r="Q27" s="213">
        <v>0</v>
      </c>
      <c r="R27" s="285">
        <f t="shared" si="10"/>
        <v>0</v>
      </c>
      <c r="S27" s="213">
        <v>0</v>
      </c>
      <c r="T27" s="213">
        <v>0</v>
      </c>
      <c r="U27" s="285">
        <f t="shared" si="11"/>
        <v>0</v>
      </c>
      <c r="V27" s="213">
        <v>0</v>
      </c>
      <c r="W27" s="213">
        <v>0</v>
      </c>
      <c r="X27" s="285">
        <f t="shared" si="12"/>
        <v>0</v>
      </c>
      <c r="Y27" s="213">
        <v>0</v>
      </c>
      <c r="Z27" s="213">
        <v>0</v>
      </c>
      <c r="AA27" s="285">
        <f t="shared" si="13"/>
        <v>0</v>
      </c>
      <c r="AB27" s="213">
        <v>0</v>
      </c>
      <c r="AC27" s="213">
        <v>0</v>
      </c>
      <c r="AD27" s="285">
        <f t="shared" si="14"/>
        <v>0</v>
      </c>
      <c r="AE27" s="213">
        <v>0</v>
      </c>
      <c r="AF27" s="213">
        <v>0</v>
      </c>
      <c r="AG27" s="285">
        <f t="shared" si="15"/>
        <v>0</v>
      </c>
      <c r="AH27" s="213">
        <v>0</v>
      </c>
      <c r="AI27" s="213">
        <v>0</v>
      </c>
      <c r="AJ27" s="285">
        <f t="shared" si="16"/>
        <v>0</v>
      </c>
      <c r="AK27" s="213">
        <v>0</v>
      </c>
      <c r="AL27" s="213">
        <v>0</v>
      </c>
      <c r="AM27" s="213">
        <v>0</v>
      </c>
      <c r="AN27" s="213">
        <f t="shared" si="17"/>
        <v>0</v>
      </c>
      <c r="AO27" s="213">
        <v>0</v>
      </c>
      <c r="AP27" s="213">
        <v>0</v>
      </c>
      <c r="AQ27" s="53" t="s">
        <v>44</v>
      </c>
      <c r="AR27" s="57"/>
    </row>
    <row r="28" spans="1:44" ht="25.5" customHeight="1">
      <c r="A28" s="63"/>
      <c r="B28" s="66" t="s">
        <v>70</v>
      </c>
      <c r="C28" s="284">
        <f t="shared" si="2"/>
        <v>83</v>
      </c>
      <c r="D28" s="285">
        <f t="shared" si="3"/>
        <v>11</v>
      </c>
      <c r="E28" s="285">
        <f t="shared" si="4"/>
        <v>72</v>
      </c>
      <c r="F28" s="285">
        <f t="shared" si="5"/>
        <v>9</v>
      </c>
      <c r="G28" s="213">
        <v>3</v>
      </c>
      <c r="H28" s="213">
        <v>6</v>
      </c>
      <c r="I28" s="285">
        <f t="shared" si="7"/>
        <v>9</v>
      </c>
      <c r="J28" s="213">
        <v>0</v>
      </c>
      <c r="K28" s="213">
        <v>9</v>
      </c>
      <c r="L28" s="285">
        <f t="shared" si="8"/>
        <v>0</v>
      </c>
      <c r="M28" s="213">
        <v>0</v>
      </c>
      <c r="N28" s="213">
        <v>0</v>
      </c>
      <c r="O28" s="285">
        <f t="shared" si="9"/>
        <v>1</v>
      </c>
      <c r="P28" s="213">
        <v>0</v>
      </c>
      <c r="Q28" s="213">
        <v>1</v>
      </c>
      <c r="R28" s="285">
        <f t="shared" si="10"/>
        <v>0</v>
      </c>
      <c r="S28" s="213">
        <v>0</v>
      </c>
      <c r="T28" s="213">
        <v>0</v>
      </c>
      <c r="U28" s="285">
        <f t="shared" si="11"/>
        <v>25</v>
      </c>
      <c r="V28" s="213">
        <v>7</v>
      </c>
      <c r="W28" s="213">
        <v>18</v>
      </c>
      <c r="X28" s="285">
        <f t="shared" si="12"/>
        <v>0</v>
      </c>
      <c r="Y28" s="213">
        <v>0</v>
      </c>
      <c r="Z28" s="213">
        <v>0</v>
      </c>
      <c r="AA28" s="285">
        <f t="shared" si="13"/>
        <v>0</v>
      </c>
      <c r="AB28" s="213">
        <v>0</v>
      </c>
      <c r="AC28" s="213">
        <v>0</v>
      </c>
      <c r="AD28" s="285">
        <f t="shared" si="14"/>
        <v>0</v>
      </c>
      <c r="AE28" s="213">
        <v>0</v>
      </c>
      <c r="AF28" s="213">
        <v>0</v>
      </c>
      <c r="AG28" s="285">
        <f t="shared" si="15"/>
        <v>0</v>
      </c>
      <c r="AH28" s="213">
        <v>0</v>
      </c>
      <c r="AI28" s="213">
        <v>0</v>
      </c>
      <c r="AJ28" s="285">
        <f t="shared" si="16"/>
        <v>39</v>
      </c>
      <c r="AK28" s="213">
        <v>1</v>
      </c>
      <c r="AL28" s="213">
        <v>38</v>
      </c>
      <c r="AM28" s="213">
        <v>5</v>
      </c>
      <c r="AN28" s="213">
        <f t="shared" si="17"/>
        <v>19</v>
      </c>
      <c r="AO28" s="213">
        <v>1</v>
      </c>
      <c r="AP28" s="213">
        <v>18</v>
      </c>
      <c r="AQ28" s="53" t="s">
        <v>77</v>
      </c>
      <c r="AR28" s="57"/>
    </row>
    <row r="29" spans="1:44" ht="25.5" customHeight="1">
      <c r="A29" s="63"/>
      <c r="B29" s="66" t="s">
        <v>71</v>
      </c>
      <c r="C29" s="284">
        <f t="shared" si="2"/>
        <v>92</v>
      </c>
      <c r="D29" s="285">
        <f t="shared" si="3"/>
        <v>9</v>
      </c>
      <c r="E29" s="285">
        <f t="shared" si="4"/>
        <v>83</v>
      </c>
      <c r="F29" s="285">
        <f t="shared" si="5"/>
        <v>8</v>
      </c>
      <c r="G29" s="213">
        <v>2</v>
      </c>
      <c r="H29" s="213">
        <v>6</v>
      </c>
      <c r="I29" s="285">
        <f t="shared" si="7"/>
        <v>0</v>
      </c>
      <c r="J29" s="213">
        <v>0</v>
      </c>
      <c r="K29" s="213">
        <v>0</v>
      </c>
      <c r="L29" s="285">
        <f t="shared" si="8"/>
        <v>0</v>
      </c>
      <c r="M29" s="213">
        <v>0</v>
      </c>
      <c r="N29" s="213">
        <v>0</v>
      </c>
      <c r="O29" s="285">
        <f t="shared" si="9"/>
        <v>0</v>
      </c>
      <c r="P29" s="213">
        <v>0</v>
      </c>
      <c r="Q29" s="213">
        <v>0</v>
      </c>
      <c r="R29" s="285">
        <f t="shared" si="10"/>
        <v>0</v>
      </c>
      <c r="S29" s="213">
        <v>0</v>
      </c>
      <c r="T29" s="213">
        <v>0</v>
      </c>
      <c r="U29" s="285">
        <f t="shared" si="11"/>
        <v>50</v>
      </c>
      <c r="V29" s="213">
        <v>6</v>
      </c>
      <c r="W29" s="213">
        <v>44</v>
      </c>
      <c r="X29" s="285">
        <f t="shared" si="12"/>
        <v>0</v>
      </c>
      <c r="Y29" s="213">
        <v>0</v>
      </c>
      <c r="Z29" s="213">
        <v>0</v>
      </c>
      <c r="AA29" s="285">
        <f t="shared" si="13"/>
        <v>0</v>
      </c>
      <c r="AB29" s="213">
        <v>0</v>
      </c>
      <c r="AC29" s="213">
        <v>0</v>
      </c>
      <c r="AD29" s="285">
        <f t="shared" si="14"/>
        <v>0</v>
      </c>
      <c r="AE29" s="213">
        <v>0</v>
      </c>
      <c r="AF29" s="213">
        <v>0</v>
      </c>
      <c r="AG29" s="285">
        <f t="shared" si="15"/>
        <v>0</v>
      </c>
      <c r="AH29" s="213">
        <v>0</v>
      </c>
      <c r="AI29" s="213">
        <v>0</v>
      </c>
      <c r="AJ29" s="285">
        <f t="shared" si="16"/>
        <v>34</v>
      </c>
      <c r="AK29" s="213">
        <v>1</v>
      </c>
      <c r="AL29" s="213">
        <v>33</v>
      </c>
      <c r="AM29" s="213">
        <v>17</v>
      </c>
      <c r="AN29" s="213">
        <f t="shared" si="17"/>
        <v>13</v>
      </c>
      <c r="AO29" s="213">
        <v>1</v>
      </c>
      <c r="AP29" s="213">
        <v>12</v>
      </c>
      <c r="AQ29" s="53" t="s">
        <v>78</v>
      </c>
      <c r="AR29" s="57"/>
    </row>
    <row r="30" spans="1:44" ht="25.5" customHeight="1">
      <c r="A30" s="63"/>
      <c r="B30" s="66" t="s">
        <v>79</v>
      </c>
      <c r="C30" s="284">
        <f t="shared" si="2"/>
        <v>9</v>
      </c>
      <c r="D30" s="285">
        <f t="shared" si="3"/>
        <v>1</v>
      </c>
      <c r="E30" s="285">
        <f t="shared" si="4"/>
        <v>8</v>
      </c>
      <c r="F30" s="285">
        <f t="shared" si="5"/>
        <v>1</v>
      </c>
      <c r="G30" s="213">
        <v>1</v>
      </c>
      <c r="H30" s="213">
        <v>0</v>
      </c>
      <c r="I30" s="285">
        <f t="shared" si="7"/>
        <v>1</v>
      </c>
      <c r="J30" s="213">
        <v>0</v>
      </c>
      <c r="K30" s="213">
        <v>1</v>
      </c>
      <c r="L30" s="285">
        <f t="shared" si="8"/>
        <v>0</v>
      </c>
      <c r="M30" s="213">
        <v>0</v>
      </c>
      <c r="N30" s="213">
        <v>0</v>
      </c>
      <c r="O30" s="285">
        <f t="shared" si="9"/>
        <v>0</v>
      </c>
      <c r="P30" s="213">
        <v>0</v>
      </c>
      <c r="Q30" s="213">
        <v>0</v>
      </c>
      <c r="R30" s="285">
        <f t="shared" si="10"/>
        <v>0</v>
      </c>
      <c r="S30" s="213">
        <v>0</v>
      </c>
      <c r="T30" s="213">
        <v>0</v>
      </c>
      <c r="U30" s="285">
        <f t="shared" si="11"/>
        <v>4</v>
      </c>
      <c r="V30" s="213">
        <v>0</v>
      </c>
      <c r="W30" s="213">
        <v>4</v>
      </c>
      <c r="X30" s="285">
        <f t="shared" si="12"/>
        <v>0</v>
      </c>
      <c r="Y30" s="213">
        <v>0</v>
      </c>
      <c r="Z30" s="213">
        <v>0</v>
      </c>
      <c r="AA30" s="285">
        <f t="shared" si="13"/>
        <v>0</v>
      </c>
      <c r="AB30" s="213">
        <v>0</v>
      </c>
      <c r="AC30" s="213">
        <v>0</v>
      </c>
      <c r="AD30" s="285">
        <f t="shared" si="14"/>
        <v>0</v>
      </c>
      <c r="AE30" s="213">
        <v>0</v>
      </c>
      <c r="AF30" s="213">
        <v>0</v>
      </c>
      <c r="AG30" s="285">
        <f t="shared" si="15"/>
        <v>0</v>
      </c>
      <c r="AH30" s="213">
        <v>0</v>
      </c>
      <c r="AI30" s="213">
        <v>0</v>
      </c>
      <c r="AJ30" s="285">
        <f t="shared" si="16"/>
        <v>3</v>
      </c>
      <c r="AK30" s="213">
        <v>0</v>
      </c>
      <c r="AL30" s="213">
        <v>3</v>
      </c>
      <c r="AM30" s="213">
        <v>2</v>
      </c>
      <c r="AN30" s="213">
        <f t="shared" si="17"/>
        <v>0</v>
      </c>
      <c r="AO30" s="213">
        <v>0</v>
      </c>
      <c r="AP30" s="213">
        <v>0</v>
      </c>
      <c r="AQ30" s="53" t="s">
        <v>80</v>
      </c>
      <c r="AR30" s="57"/>
    </row>
    <row r="31" spans="1:44" ht="25.5" customHeight="1">
      <c r="A31" s="63"/>
      <c r="B31" s="66" t="s">
        <v>142</v>
      </c>
      <c r="C31" s="284">
        <f t="shared" si="2"/>
        <v>82</v>
      </c>
      <c r="D31" s="285">
        <f t="shared" si="3"/>
        <v>3</v>
      </c>
      <c r="E31" s="285">
        <f t="shared" si="4"/>
        <v>79</v>
      </c>
      <c r="F31" s="285">
        <f t="shared" si="5"/>
        <v>7</v>
      </c>
      <c r="G31" s="213">
        <v>0</v>
      </c>
      <c r="H31" s="213">
        <v>7</v>
      </c>
      <c r="I31" s="285">
        <f t="shared" si="7"/>
        <v>10</v>
      </c>
      <c r="J31" s="213">
        <v>2</v>
      </c>
      <c r="K31" s="213">
        <v>8</v>
      </c>
      <c r="L31" s="285">
        <f t="shared" si="8"/>
        <v>0</v>
      </c>
      <c r="M31" s="213">
        <v>0</v>
      </c>
      <c r="N31" s="213">
        <v>0</v>
      </c>
      <c r="O31" s="285">
        <f t="shared" si="9"/>
        <v>10</v>
      </c>
      <c r="P31" s="213">
        <v>0</v>
      </c>
      <c r="Q31" s="213">
        <v>10</v>
      </c>
      <c r="R31" s="285">
        <f t="shared" si="10"/>
        <v>0</v>
      </c>
      <c r="S31" s="213">
        <v>0</v>
      </c>
      <c r="T31" s="213">
        <v>0</v>
      </c>
      <c r="U31" s="285">
        <f t="shared" si="11"/>
        <v>43</v>
      </c>
      <c r="V31" s="213">
        <v>0</v>
      </c>
      <c r="W31" s="213">
        <v>43</v>
      </c>
      <c r="X31" s="285">
        <f t="shared" si="12"/>
        <v>0</v>
      </c>
      <c r="Y31" s="213">
        <v>0</v>
      </c>
      <c r="Z31" s="213">
        <v>0</v>
      </c>
      <c r="AA31" s="285">
        <f t="shared" si="13"/>
        <v>0</v>
      </c>
      <c r="AB31" s="213">
        <v>0</v>
      </c>
      <c r="AC31" s="213">
        <v>0</v>
      </c>
      <c r="AD31" s="285">
        <f t="shared" si="14"/>
        <v>0</v>
      </c>
      <c r="AE31" s="213">
        <v>0</v>
      </c>
      <c r="AF31" s="213">
        <v>0</v>
      </c>
      <c r="AG31" s="285">
        <f t="shared" si="15"/>
        <v>0</v>
      </c>
      <c r="AH31" s="213">
        <v>0</v>
      </c>
      <c r="AI31" s="213">
        <v>0</v>
      </c>
      <c r="AJ31" s="285">
        <f t="shared" si="16"/>
        <v>12</v>
      </c>
      <c r="AK31" s="213">
        <v>1</v>
      </c>
      <c r="AL31" s="213">
        <v>11</v>
      </c>
      <c r="AM31" s="213">
        <v>6</v>
      </c>
      <c r="AN31" s="213">
        <f t="shared" si="17"/>
        <v>22</v>
      </c>
      <c r="AO31" s="213">
        <v>3</v>
      </c>
      <c r="AP31" s="213">
        <v>19</v>
      </c>
      <c r="AQ31" s="53" t="s">
        <v>142</v>
      </c>
      <c r="AR31" s="57"/>
    </row>
    <row r="32" spans="1:44" s="279" customFormat="1" ht="25.5" customHeight="1">
      <c r="A32" s="441" t="s">
        <v>180</v>
      </c>
      <c r="B32" s="442"/>
      <c r="C32" s="276">
        <f t="shared" si="2"/>
        <v>14</v>
      </c>
      <c r="D32" s="277">
        <f t="shared" si="3"/>
        <v>1</v>
      </c>
      <c r="E32" s="277">
        <f t="shared" si="4"/>
        <v>13</v>
      </c>
      <c r="F32" s="277">
        <f t="shared" si="5"/>
        <v>0</v>
      </c>
      <c r="G32" s="277">
        <f aca="true" t="shared" si="18" ref="G32:AP32">SUM(G33:G34)</f>
        <v>0</v>
      </c>
      <c r="H32" s="277">
        <f t="shared" si="18"/>
        <v>0</v>
      </c>
      <c r="I32" s="277">
        <f t="shared" si="7"/>
        <v>0</v>
      </c>
      <c r="J32" s="277">
        <f t="shared" si="18"/>
        <v>0</v>
      </c>
      <c r="K32" s="277">
        <f t="shared" si="18"/>
        <v>0</v>
      </c>
      <c r="L32" s="277">
        <f t="shared" si="8"/>
        <v>0</v>
      </c>
      <c r="M32" s="277">
        <f t="shared" si="18"/>
        <v>0</v>
      </c>
      <c r="N32" s="277">
        <f t="shared" si="18"/>
        <v>0</v>
      </c>
      <c r="O32" s="277">
        <f t="shared" si="9"/>
        <v>0</v>
      </c>
      <c r="P32" s="277">
        <f t="shared" si="18"/>
        <v>0</v>
      </c>
      <c r="Q32" s="277">
        <f t="shared" si="18"/>
        <v>0</v>
      </c>
      <c r="R32" s="277">
        <f t="shared" si="10"/>
        <v>0</v>
      </c>
      <c r="S32" s="277">
        <f t="shared" si="18"/>
        <v>0</v>
      </c>
      <c r="T32" s="277">
        <f t="shared" si="18"/>
        <v>0</v>
      </c>
      <c r="U32" s="277">
        <f t="shared" si="11"/>
        <v>10</v>
      </c>
      <c r="V32" s="277">
        <f t="shared" si="18"/>
        <v>0</v>
      </c>
      <c r="W32" s="277">
        <f t="shared" si="18"/>
        <v>10</v>
      </c>
      <c r="X32" s="277">
        <f t="shared" si="12"/>
        <v>0</v>
      </c>
      <c r="Y32" s="277">
        <f t="shared" si="18"/>
        <v>0</v>
      </c>
      <c r="Z32" s="277">
        <f t="shared" si="18"/>
        <v>0</v>
      </c>
      <c r="AA32" s="277">
        <f t="shared" si="13"/>
        <v>0</v>
      </c>
      <c r="AB32" s="277">
        <f t="shared" si="18"/>
        <v>0</v>
      </c>
      <c r="AC32" s="277">
        <f t="shared" si="18"/>
        <v>0</v>
      </c>
      <c r="AD32" s="277">
        <f t="shared" si="14"/>
        <v>0</v>
      </c>
      <c r="AE32" s="277">
        <f t="shared" si="18"/>
        <v>0</v>
      </c>
      <c r="AF32" s="277">
        <f t="shared" si="18"/>
        <v>0</v>
      </c>
      <c r="AG32" s="277">
        <f t="shared" si="15"/>
        <v>0</v>
      </c>
      <c r="AH32" s="277">
        <f t="shared" si="18"/>
        <v>0</v>
      </c>
      <c r="AI32" s="277">
        <f t="shared" si="18"/>
        <v>0</v>
      </c>
      <c r="AJ32" s="277">
        <f t="shared" si="16"/>
        <v>4</v>
      </c>
      <c r="AK32" s="277">
        <f t="shared" si="18"/>
        <v>1</v>
      </c>
      <c r="AL32" s="277">
        <f t="shared" si="18"/>
        <v>3</v>
      </c>
      <c r="AM32" s="277">
        <f t="shared" si="18"/>
        <v>0</v>
      </c>
      <c r="AN32" s="286">
        <f t="shared" si="17"/>
        <v>3</v>
      </c>
      <c r="AO32" s="277">
        <f t="shared" si="18"/>
        <v>2</v>
      </c>
      <c r="AP32" s="277">
        <f t="shared" si="18"/>
        <v>1</v>
      </c>
      <c r="AQ32" s="417" t="s">
        <v>180</v>
      </c>
      <c r="AR32" s="418"/>
    </row>
    <row r="33" spans="1:44" ht="25.5" customHeight="1">
      <c r="A33" s="63"/>
      <c r="B33" s="65" t="s">
        <v>45</v>
      </c>
      <c r="C33" s="284">
        <f t="shared" si="2"/>
        <v>14</v>
      </c>
      <c r="D33" s="285">
        <f t="shared" si="3"/>
        <v>1</v>
      </c>
      <c r="E33" s="285">
        <f t="shared" si="4"/>
        <v>13</v>
      </c>
      <c r="F33" s="285">
        <f t="shared" si="5"/>
        <v>0</v>
      </c>
      <c r="G33" s="213">
        <v>0</v>
      </c>
      <c r="H33" s="213">
        <v>0</v>
      </c>
      <c r="I33" s="285">
        <f t="shared" si="7"/>
        <v>0</v>
      </c>
      <c r="J33" s="213">
        <v>0</v>
      </c>
      <c r="K33" s="213">
        <v>0</v>
      </c>
      <c r="L33" s="285">
        <f t="shared" si="8"/>
        <v>0</v>
      </c>
      <c r="M33" s="213">
        <v>0</v>
      </c>
      <c r="N33" s="213">
        <v>0</v>
      </c>
      <c r="O33" s="285">
        <f t="shared" si="9"/>
        <v>0</v>
      </c>
      <c r="P33" s="213">
        <v>0</v>
      </c>
      <c r="Q33" s="213">
        <v>0</v>
      </c>
      <c r="R33" s="285">
        <f t="shared" si="10"/>
        <v>0</v>
      </c>
      <c r="S33" s="213">
        <v>0</v>
      </c>
      <c r="T33" s="213">
        <v>0</v>
      </c>
      <c r="U33" s="285">
        <f t="shared" si="11"/>
        <v>10</v>
      </c>
      <c r="V33" s="213">
        <v>0</v>
      </c>
      <c r="W33" s="213">
        <v>10</v>
      </c>
      <c r="X33" s="285">
        <f t="shared" si="12"/>
        <v>0</v>
      </c>
      <c r="Y33" s="213">
        <v>0</v>
      </c>
      <c r="Z33" s="213">
        <v>0</v>
      </c>
      <c r="AA33" s="285">
        <f t="shared" si="13"/>
        <v>0</v>
      </c>
      <c r="AB33" s="213">
        <v>0</v>
      </c>
      <c r="AC33" s="213">
        <v>0</v>
      </c>
      <c r="AD33" s="285">
        <f t="shared" si="14"/>
        <v>0</v>
      </c>
      <c r="AE33" s="213">
        <v>0</v>
      </c>
      <c r="AF33" s="213">
        <v>0</v>
      </c>
      <c r="AG33" s="285">
        <f t="shared" si="15"/>
        <v>0</v>
      </c>
      <c r="AH33" s="213">
        <v>0</v>
      </c>
      <c r="AI33" s="213">
        <v>0</v>
      </c>
      <c r="AJ33" s="285">
        <f t="shared" si="16"/>
        <v>4</v>
      </c>
      <c r="AK33" s="213">
        <v>1</v>
      </c>
      <c r="AL33" s="213">
        <v>3</v>
      </c>
      <c r="AM33" s="213">
        <v>0</v>
      </c>
      <c r="AN33" s="213">
        <f t="shared" si="17"/>
        <v>3</v>
      </c>
      <c r="AO33" s="213">
        <v>2</v>
      </c>
      <c r="AP33" s="213">
        <v>1</v>
      </c>
      <c r="AQ33" s="53" t="s">
        <v>45</v>
      </c>
      <c r="AR33" s="57"/>
    </row>
    <row r="34" spans="1:44" ht="25.5" customHeight="1">
      <c r="A34" s="63"/>
      <c r="B34" s="65" t="s">
        <v>8</v>
      </c>
      <c r="C34" s="284">
        <f t="shared" si="2"/>
        <v>0</v>
      </c>
      <c r="D34" s="285">
        <f t="shared" si="3"/>
        <v>0</v>
      </c>
      <c r="E34" s="285">
        <f t="shared" si="4"/>
        <v>0</v>
      </c>
      <c r="F34" s="285">
        <f t="shared" si="5"/>
        <v>0</v>
      </c>
      <c r="G34" s="213">
        <v>0</v>
      </c>
      <c r="H34" s="213">
        <v>0</v>
      </c>
      <c r="I34" s="285">
        <f t="shared" si="7"/>
        <v>0</v>
      </c>
      <c r="J34" s="213">
        <v>0</v>
      </c>
      <c r="K34" s="213">
        <v>0</v>
      </c>
      <c r="L34" s="285">
        <f t="shared" si="8"/>
        <v>0</v>
      </c>
      <c r="M34" s="213">
        <v>0</v>
      </c>
      <c r="N34" s="213">
        <v>0</v>
      </c>
      <c r="O34" s="285">
        <f t="shared" si="9"/>
        <v>0</v>
      </c>
      <c r="P34" s="213">
        <v>0</v>
      </c>
      <c r="Q34" s="213">
        <v>0</v>
      </c>
      <c r="R34" s="285">
        <f t="shared" si="10"/>
        <v>0</v>
      </c>
      <c r="S34" s="213">
        <v>0</v>
      </c>
      <c r="T34" s="213">
        <v>0</v>
      </c>
      <c r="U34" s="285">
        <f t="shared" si="11"/>
        <v>0</v>
      </c>
      <c r="V34" s="213">
        <v>0</v>
      </c>
      <c r="W34" s="213">
        <v>0</v>
      </c>
      <c r="X34" s="285">
        <f t="shared" si="12"/>
        <v>0</v>
      </c>
      <c r="Y34" s="213">
        <v>0</v>
      </c>
      <c r="Z34" s="213">
        <v>0</v>
      </c>
      <c r="AA34" s="285">
        <f t="shared" si="13"/>
        <v>0</v>
      </c>
      <c r="AB34" s="213">
        <v>0</v>
      </c>
      <c r="AC34" s="213">
        <v>0</v>
      </c>
      <c r="AD34" s="285">
        <f t="shared" si="14"/>
        <v>0</v>
      </c>
      <c r="AE34" s="213">
        <v>0</v>
      </c>
      <c r="AF34" s="213">
        <v>0</v>
      </c>
      <c r="AG34" s="285">
        <f t="shared" si="15"/>
        <v>0</v>
      </c>
      <c r="AH34" s="213">
        <v>0</v>
      </c>
      <c r="AI34" s="213">
        <v>0</v>
      </c>
      <c r="AJ34" s="285">
        <f t="shared" si="16"/>
        <v>0</v>
      </c>
      <c r="AK34" s="213">
        <v>0</v>
      </c>
      <c r="AL34" s="213">
        <v>0</v>
      </c>
      <c r="AM34" s="213">
        <v>0</v>
      </c>
      <c r="AN34" s="213">
        <f t="shared" si="17"/>
        <v>0</v>
      </c>
      <c r="AO34" s="213">
        <v>0</v>
      </c>
      <c r="AP34" s="213">
        <v>0</v>
      </c>
      <c r="AQ34" s="53" t="s">
        <v>8</v>
      </c>
      <c r="AR34" s="57"/>
    </row>
    <row r="35" spans="1:44" s="279" customFormat="1" ht="25.5" customHeight="1">
      <c r="A35" s="418" t="s">
        <v>182</v>
      </c>
      <c r="B35" s="443"/>
      <c r="C35" s="276">
        <f t="shared" si="2"/>
        <v>33</v>
      </c>
      <c r="D35" s="277">
        <f t="shared" si="3"/>
        <v>5</v>
      </c>
      <c r="E35" s="277">
        <f t="shared" si="4"/>
        <v>28</v>
      </c>
      <c r="F35" s="277">
        <f t="shared" si="5"/>
        <v>3</v>
      </c>
      <c r="G35" s="277">
        <f aca="true" t="shared" si="19" ref="G35:AP35">SUM(G36:G39)</f>
        <v>1</v>
      </c>
      <c r="H35" s="277">
        <f t="shared" si="19"/>
        <v>2</v>
      </c>
      <c r="I35" s="277">
        <f t="shared" si="7"/>
        <v>1</v>
      </c>
      <c r="J35" s="277">
        <f t="shared" si="19"/>
        <v>0</v>
      </c>
      <c r="K35" s="277">
        <f t="shared" si="19"/>
        <v>1</v>
      </c>
      <c r="L35" s="277">
        <f t="shared" si="8"/>
        <v>3</v>
      </c>
      <c r="M35" s="277">
        <f t="shared" si="19"/>
        <v>0</v>
      </c>
      <c r="N35" s="277">
        <f t="shared" si="19"/>
        <v>3</v>
      </c>
      <c r="O35" s="277">
        <f t="shared" si="9"/>
        <v>4</v>
      </c>
      <c r="P35" s="277">
        <f t="shared" si="19"/>
        <v>0</v>
      </c>
      <c r="Q35" s="277">
        <f t="shared" si="19"/>
        <v>4</v>
      </c>
      <c r="R35" s="277">
        <f t="shared" si="10"/>
        <v>0</v>
      </c>
      <c r="S35" s="277">
        <f t="shared" si="19"/>
        <v>0</v>
      </c>
      <c r="T35" s="277">
        <f t="shared" si="19"/>
        <v>0</v>
      </c>
      <c r="U35" s="277">
        <f t="shared" si="11"/>
        <v>15</v>
      </c>
      <c r="V35" s="277">
        <f t="shared" si="19"/>
        <v>3</v>
      </c>
      <c r="W35" s="277">
        <f t="shared" si="19"/>
        <v>12</v>
      </c>
      <c r="X35" s="277">
        <f t="shared" si="12"/>
        <v>0</v>
      </c>
      <c r="Y35" s="277">
        <f t="shared" si="19"/>
        <v>0</v>
      </c>
      <c r="Z35" s="277">
        <f t="shared" si="19"/>
        <v>0</v>
      </c>
      <c r="AA35" s="277">
        <f t="shared" si="13"/>
        <v>0</v>
      </c>
      <c r="AB35" s="277">
        <f t="shared" si="19"/>
        <v>0</v>
      </c>
      <c r="AC35" s="277">
        <f t="shared" si="19"/>
        <v>0</v>
      </c>
      <c r="AD35" s="277">
        <f t="shared" si="14"/>
        <v>0</v>
      </c>
      <c r="AE35" s="277">
        <f t="shared" si="19"/>
        <v>0</v>
      </c>
      <c r="AF35" s="277">
        <f t="shared" si="19"/>
        <v>0</v>
      </c>
      <c r="AG35" s="277">
        <f t="shared" si="15"/>
        <v>0</v>
      </c>
      <c r="AH35" s="277">
        <f t="shared" si="19"/>
        <v>0</v>
      </c>
      <c r="AI35" s="277">
        <f t="shared" si="19"/>
        <v>0</v>
      </c>
      <c r="AJ35" s="277">
        <f t="shared" si="16"/>
        <v>7</v>
      </c>
      <c r="AK35" s="277">
        <f t="shared" si="19"/>
        <v>1</v>
      </c>
      <c r="AL35" s="277">
        <f t="shared" si="19"/>
        <v>6</v>
      </c>
      <c r="AM35" s="277">
        <f t="shared" si="19"/>
        <v>9</v>
      </c>
      <c r="AN35" s="286">
        <f t="shared" si="17"/>
        <v>3</v>
      </c>
      <c r="AO35" s="277">
        <f t="shared" si="19"/>
        <v>2</v>
      </c>
      <c r="AP35" s="277">
        <f t="shared" si="19"/>
        <v>1</v>
      </c>
      <c r="AQ35" s="417" t="s">
        <v>182</v>
      </c>
      <c r="AR35" s="418"/>
    </row>
    <row r="36" spans="1:44" ht="25.5" customHeight="1">
      <c r="A36" s="63"/>
      <c r="B36" s="65" t="s">
        <v>84</v>
      </c>
      <c r="C36" s="284">
        <f t="shared" si="2"/>
        <v>0</v>
      </c>
      <c r="D36" s="285">
        <f t="shared" si="3"/>
        <v>0</v>
      </c>
      <c r="E36" s="285">
        <f t="shared" si="4"/>
        <v>0</v>
      </c>
      <c r="F36" s="285">
        <f t="shared" si="5"/>
        <v>0</v>
      </c>
      <c r="G36" s="213">
        <v>0</v>
      </c>
      <c r="H36" s="213">
        <v>0</v>
      </c>
      <c r="I36" s="285">
        <f t="shared" si="7"/>
        <v>0</v>
      </c>
      <c r="J36" s="213">
        <v>0</v>
      </c>
      <c r="K36" s="213">
        <v>0</v>
      </c>
      <c r="L36" s="285">
        <f t="shared" si="8"/>
        <v>0</v>
      </c>
      <c r="M36" s="213">
        <v>0</v>
      </c>
      <c r="N36" s="213">
        <v>0</v>
      </c>
      <c r="O36" s="285">
        <f t="shared" si="9"/>
        <v>0</v>
      </c>
      <c r="P36" s="213">
        <v>0</v>
      </c>
      <c r="Q36" s="213">
        <v>0</v>
      </c>
      <c r="R36" s="285">
        <f t="shared" si="10"/>
        <v>0</v>
      </c>
      <c r="S36" s="213">
        <v>0</v>
      </c>
      <c r="T36" s="213">
        <v>0</v>
      </c>
      <c r="U36" s="285">
        <f t="shared" si="11"/>
        <v>0</v>
      </c>
      <c r="V36" s="213">
        <v>0</v>
      </c>
      <c r="W36" s="213">
        <v>0</v>
      </c>
      <c r="X36" s="285">
        <f t="shared" si="12"/>
        <v>0</v>
      </c>
      <c r="Y36" s="213">
        <v>0</v>
      </c>
      <c r="Z36" s="213">
        <v>0</v>
      </c>
      <c r="AA36" s="285">
        <f t="shared" si="13"/>
        <v>0</v>
      </c>
      <c r="AB36" s="213">
        <v>0</v>
      </c>
      <c r="AC36" s="213">
        <v>0</v>
      </c>
      <c r="AD36" s="285">
        <f t="shared" si="14"/>
        <v>0</v>
      </c>
      <c r="AE36" s="213">
        <v>0</v>
      </c>
      <c r="AF36" s="213">
        <v>0</v>
      </c>
      <c r="AG36" s="285">
        <f t="shared" si="15"/>
        <v>0</v>
      </c>
      <c r="AH36" s="213">
        <v>0</v>
      </c>
      <c r="AI36" s="213">
        <v>0</v>
      </c>
      <c r="AJ36" s="285">
        <f t="shared" si="16"/>
        <v>0</v>
      </c>
      <c r="AK36" s="213">
        <v>0</v>
      </c>
      <c r="AL36" s="213">
        <v>0</v>
      </c>
      <c r="AM36" s="213">
        <v>0</v>
      </c>
      <c r="AN36" s="213">
        <f t="shared" si="17"/>
        <v>0</v>
      </c>
      <c r="AO36" s="213">
        <v>0</v>
      </c>
      <c r="AP36" s="213">
        <v>0</v>
      </c>
      <c r="AQ36" s="53" t="s">
        <v>9</v>
      </c>
      <c r="AR36" s="51"/>
    </row>
    <row r="37" spans="1:44" ht="25.5" customHeight="1">
      <c r="A37" s="63"/>
      <c r="B37" s="65" t="s">
        <v>82</v>
      </c>
      <c r="C37" s="284">
        <f t="shared" si="2"/>
        <v>11</v>
      </c>
      <c r="D37" s="285">
        <f t="shared" si="3"/>
        <v>1</v>
      </c>
      <c r="E37" s="285">
        <f t="shared" si="4"/>
        <v>10</v>
      </c>
      <c r="F37" s="285">
        <f t="shared" si="5"/>
        <v>1</v>
      </c>
      <c r="G37" s="213">
        <v>1</v>
      </c>
      <c r="H37" s="213">
        <v>0</v>
      </c>
      <c r="I37" s="285">
        <f t="shared" si="7"/>
        <v>0</v>
      </c>
      <c r="J37" s="213">
        <v>0</v>
      </c>
      <c r="K37" s="213">
        <v>0</v>
      </c>
      <c r="L37" s="285">
        <f t="shared" si="8"/>
        <v>3</v>
      </c>
      <c r="M37" s="213">
        <v>0</v>
      </c>
      <c r="N37" s="213">
        <v>3</v>
      </c>
      <c r="O37" s="285">
        <f t="shared" si="9"/>
        <v>0</v>
      </c>
      <c r="P37" s="213">
        <v>0</v>
      </c>
      <c r="Q37" s="213">
        <v>0</v>
      </c>
      <c r="R37" s="285">
        <f t="shared" si="10"/>
        <v>0</v>
      </c>
      <c r="S37" s="213">
        <v>0</v>
      </c>
      <c r="T37" s="213">
        <v>0</v>
      </c>
      <c r="U37" s="285">
        <f t="shared" si="11"/>
        <v>4</v>
      </c>
      <c r="V37" s="213">
        <v>0</v>
      </c>
      <c r="W37" s="213">
        <v>4</v>
      </c>
      <c r="X37" s="285">
        <f t="shared" si="12"/>
        <v>0</v>
      </c>
      <c r="Y37" s="213">
        <v>0</v>
      </c>
      <c r="Z37" s="213">
        <v>0</v>
      </c>
      <c r="AA37" s="285">
        <f t="shared" si="13"/>
        <v>0</v>
      </c>
      <c r="AB37" s="213">
        <v>0</v>
      </c>
      <c r="AC37" s="213">
        <v>0</v>
      </c>
      <c r="AD37" s="285">
        <f t="shared" si="14"/>
        <v>0</v>
      </c>
      <c r="AE37" s="213">
        <v>0</v>
      </c>
      <c r="AF37" s="213">
        <v>0</v>
      </c>
      <c r="AG37" s="285">
        <f t="shared" si="15"/>
        <v>0</v>
      </c>
      <c r="AH37" s="213">
        <v>0</v>
      </c>
      <c r="AI37" s="213">
        <v>0</v>
      </c>
      <c r="AJ37" s="285">
        <f t="shared" si="16"/>
        <v>3</v>
      </c>
      <c r="AK37" s="213">
        <v>0</v>
      </c>
      <c r="AL37" s="213">
        <v>3</v>
      </c>
      <c r="AM37" s="213">
        <v>5</v>
      </c>
      <c r="AN37" s="213">
        <f t="shared" si="17"/>
        <v>1</v>
      </c>
      <c r="AO37" s="213">
        <v>1</v>
      </c>
      <c r="AP37" s="213">
        <v>0</v>
      </c>
      <c r="AQ37" s="53" t="s">
        <v>60</v>
      </c>
      <c r="AR37" s="51"/>
    </row>
    <row r="38" spans="1:44" ht="25.5" customHeight="1">
      <c r="A38" s="63"/>
      <c r="B38" s="65" t="s">
        <v>72</v>
      </c>
      <c r="C38" s="284">
        <f t="shared" si="2"/>
        <v>5</v>
      </c>
      <c r="D38" s="285">
        <f t="shared" si="3"/>
        <v>0</v>
      </c>
      <c r="E38" s="285">
        <f t="shared" si="4"/>
        <v>5</v>
      </c>
      <c r="F38" s="285">
        <f t="shared" si="5"/>
        <v>0</v>
      </c>
      <c r="G38" s="213">
        <v>0</v>
      </c>
      <c r="H38" s="213">
        <v>0</v>
      </c>
      <c r="I38" s="285">
        <f t="shared" si="7"/>
        <v>1</v>
      </c>
      <c r="J38" s="213">
        <v>0</v>
      </c>
      <c r="K38" s="213">
        <v>1</v>
      </c>
      <c r="L38" s="285">
        <f t="shared" si="8"/>
        <v>0</v>
      </c>
      <c r="M38" s="213">
        <v>0</v>
      </c>
      <c r="N38" s="213">
        <v>0</v>
      </c>
      <c r="O38" s="285">
        <f t="shared" si="9"/>
        <v>0</v>
      </c>
      <c r="P38" s="213">
        <v>0</v>
      </c>
      <c r="Q38" s="213">
        <v>0</v>
      </c>
      <c r="R38" s="285">
        <f t="shared" si="10"/>
        <v>0</v>
      </c>
      <c r="S38" s="213">
        <v>0</v>
      </c>
      <c r="T38" s="213">
        <v>0</v>
      </c>
      <c r="U38" s="285">
        <f t="shared" si="11"/>
        <v>2</v>
      </c>
      <c r="V38" s="213">
        <v>0</v>
      </c>
      <c r="W38" s="213">
        <v>2</v>
      </c>
      <c r="X38" s="285">
        <f t="shared" si="12"/>
        <v>0</v>
      </c>
      <c r="Y38" s="213">
        <v>0</v>
      </c>
      <c r="Z38" s="213">
        <v>0</v>
      </c>
      <c r="AA38" s="285">
        <f t="shared" si="13"/>
        <v>0</v>
      </c>
      <c r="AB38" s="213">
        <v>0</v>
      </c>
      <c r="AC38" s="213">
        <v>0</v>
      </c>
      <c r="AD38" s="285">
        <f t="shared" si="14"/>
        <v>0</v>
      </c>
      <c r="AE38" s="213">
        <v>0</v>
      </c>
      <c r="AF38" s="213">
        <v>0</v>
      </c>
      <c r="AG38" s="285">
        <f t="shared" si="15"/>
        <v>0</v>
      </c>
      <c r="AH38" s="213">
        <v>0</v>
      </c>
      <c r="AI38" s="213">
        <v>0</v>
      </c>
      <c r="AJ38" s="285">
        <f t="shared" si="16"/>
        <v>2</v>
      </c>
      <c r="AK38" s="213">
        <v>0</v>
      </c>
      <c r="AL38" s="213">
        <v>2</v>
      </c>
      <c r="AM38" s="213">
        <v>0</v>
      </c>
      <c r="AN38" s="213">
        <f t="shared" si="17"/>
        <v>2</v>
      </c>
      <c r="AO38" s="213">
        <v>1</v>
      </c>
      <c r="AP38" s="213">
        <v>1</v>
      </c>
      <c r="AQ38" s="53" t="s">
        <v>61</v>
      </c>
      <c r="AR38" s="51"/>
    </row>
    <row r="39" spans="1:44" ht="25.5" customHeight="1">
      <c r="A39" s="63"/>
      <c r="B39" s="65" t="s">
        <v>83</v>
      </c>
      <c r="C39" s="284">
        <f t="shared" si="2"/>
        <v>17</v>
      </c>
      <c r="D39" s="285">
        <f t="shared" si="3"/>
        <v>4</v>
      </c>
      <c r="E39" s="285">
        <f t="shared" si="4"/>
        <v>13</v>
      </c>
      <c r="F39" s="285">
        <f t="shared" si="5"/>
        <v>2</v>
      </c>
      <c r="G39" s="213">
        <v>0</v>
      </c>
      <c r="H39" s="213">
        <v>2</v>
      </c>
      <c r="I39" s="285">
        <f t="shared" si="7"/>
        <v>0</v>
      </c>
      <c r="J39" s="213">
        <v>0</v>
      </c>
      <c r="K39" s="213">
        <v>0</v>
      </c>
      <c r="L39" s="285">
        <f t="shared" si="8"/>
        <v>0</v>
      </c>
      <c r="M39" s="213">
        <v>0</v>
      </c>
      <c r="N39" s="213">
        <v>0</v>
      </c>
      <c r="O39" s="285">
        <f t="shared" si="9"/>
        <v>4</v>
      </c>
      <c r="P39" s="213">
        <v>0</v>
      </c>
      <c r="Q39" s="213">
        <v>4</v>
      </c>
      <c r="R39" s="285">
        <f t="shared" si="10"/>
        <v>0</v>
      </c>
      <c r="S39" s="213">
        <v>0</v>
      </c>
      <c r="T39" s="213">
        <v>0</v>
      </c>
      <c r="U39" s="285">
        <f t="shared" si="11"/>
        <v>9</v>
      </c>
      <c r="V39" s="213">
        <v>3</v>
      </c>
      <c r="W39" s="213">
        <v>6</v>
      </c>
      <c r="X39" s="285">
        <f t="shared" si="12"/>
        <v>0</v>
      </c>
      <c r="Y39" s="213">
        <v>0</v>
      </c>
      <c r="Z39" s="213">
        <v>0</v>
      </c>
      <c r="AA39" s="285">
        <f t="shared" si="13"/>
        <v>0</v>
      </c>
      <c r="AB39" s="213">
        <v>0</v>
      </c>
      <c r="AC39" s="213">
        <v>0</v>
      </c>
      <c r="AD39" s="285">
        <f t="shared" si="14"/>
        <v>0</v>
      </c>
      <c r="AE39" s="213">
        <v>0</v>
      </c>
      <c r="AF39" s="213">
        <v>0</v>
      </c>
      <c r="AG39" s="285">
        <f t="shared" si="15"/>
        <v>0</v>
      </c>
      <c r="AH39" s="213">
        <v>0</v>
      </c>
      <c r="AI39" s="213">
        <v>0</v>
      </c>
      <c r="AJ39" s="285">
        <f t="shared" si="16"/>
        <v>2</v>
      </c>
      <c r="AK39" s="213">
        <v>1</v>
      </c>
      <c r="AL39" s="213">
        <v>1</v>
      </c>
      <c r="AM39" s="213">
        <v>4</v>
      </c>
      <c r="AN39" s="213">
        <f t="shared" si="17"/>
        <v>0</v>
      </c>
      <c r="AO39" s="213">
        <v>0</v>
      </c>
      <c r="AP39" s="213">
        <v>0</v>
      </c>
      <c r="AQ39" s="53" t="s">
        <v>62</v>
      </c>
      <c r="AR39" s="51"/>
    </row>
    <row r="40" spans="1:44" s="279" customFormat="1" ht="25.5" customHeight="1">
      <c r="A40" s="418" t="s">
        <v>184</v>
      </c>
      <c r="B40" s="443"/>
      <c r="C40" s="276">
        <f t="shared" si="2"/>
        <v>0</v>
      </c>
      <c r="D40" s="277">
        <f t="shared" si="3"/>
        <v>0</v>
      </c>
      <c r="E40" s="277">
        <f t="shared" si="4"/>
        <v>0</v>
      </c>
      <c r="F40" s="277">
        <f t="shared" si="5"/>
        <v>0</v>
      </c>
      <c r="G40" s="277">
        <f aca="true" t="shared" si="20" ref="G40:AP40">G41</f>
        <v>0</v>
      </c>
      <c r="H40" s="277">
        <f t="shared" si="20"/>
        <v>0</v>
      </c>
      <c r="I40" s="277">
        <f t="shared" si="7"/>
        <v>0</v>
      </c>
      <c r="J40" s="277">
        <f t="shared" si="20"/>
        <v>0</v>
      </c>
      <c r="K40" s="277">
        <f t="shared" si="20"/>
        <v>0</v>
      </c>
      <c r="L40" s="277">
        <f t="shared" si="8"/>
        <v>0</v>
      </c>
      <c r="M40" s="277">
        <f t="shared" si="20"/>
        <v>0</v>
      </c>
      <c r="N40" s="277">
        <f t="shared" si="20"/>
        <v>0</v>
      </c>
      <c r="O40" s="277">
        <f t="shared" si="9"/>
        <v>0</v>
      </c>
      <c r="P40" s="277">
        <f t="shared" si="20"/>
        <v>0</v>
      </c>
      <c r="Q40" s="277">
        <f t="shared" si="20"/>
        <v>0</v>
      </c>
      <c r="R40" s="277">
        <f t="shared" si="10"/>
        <v>0</v>
      </c>
      <c r="S40" s="277">
        <f t="shared" si="20"/>
        <v>0</v>
      </c>
      <c r="T40" s="277">
        <f t="shared" si="20"/>
        <v>0</v>
      </c>
      <c r="U40" s="277">
        <f t="shared" si="11"/>
        <v>0</v>
      </c>
      <c r="V40" s="277">
        <f t="shared" si="20"/>
        <v>0</v>
      </c>
      <c r="W40" s="277">
        <f t="shared" si="20"/>
        <v>0</v>
      </c>
      <c r="X40" s="277">
        <f t="shared" si="12"/>
        <v>0</v>
      </c>
      <c r="Y40" s="277">
        <f t="shared" si="20"/>
        <v>0</v>
      </c>
      <c r="Z40" s="277">
        <f t="shared" si="20"/>
        <v>0</v>
      </c>
      <c r="AA40" s="277">
        <f t="shared" si="13"/>
        <v>0</v>
      </c>
      <c r="AB40" s="277">
        <f t="shared" si="20"/>
        <v>0</v>
      </c>
      <c r="AC40" s="277">
        <f t="shared" si="20"/>
        <v>0</v>
      </c>
      <c r="AD40" s="277">
        <f t="shared" si="14"/>
        <v>0</v>
      </c>
      <c r="AE40" s="277">
        <f t="shared" si="20"/>
        <v>0</v>
      </c>
      <c r="AF40" s="277">
        <f t="shared" si="20"/>
        <v>0</v>
      </c>
      <c r="AG40" s="277">
        <f t="shared" si="15"/>
        <v>0</v>
      </c>
      <c r="AH40" s="277">
        <f t="shared" si="20"/>
        <v>0</v>
      </c>
      <c r="AI40" s="277">
        <f t="shared" si="20"/>
        <v>0</v>
      </c>
      <c r="AJ40" s="277">
        <f t="shared" si="16"/>
        <v>0</v>
      </c>
      <c r="AK40" s="277">
        <f t="shared" si="20"/>
        <v>0</v>
      </c>
      <c r="AL40" s="277">
        <f t="shared" si="20"/>
        <v>0</v>
      </c>
      <c r="AM40" s="277">
        <f t="shared" si="20"/>
        <v>0</v>
      </c>
      <c r="AN40" s="286">
        <f t="shared" si="17"/>
        <v>0</v>
      </c>
      <c r="AO40" s="277">
        <f t="shared" si="20"/>
        <v>0</v>
      </c>
      <c r="AP40" s="277">
        <f t="shared" si="20"/>
        <v>0</v>
      </c>
      <c r="AQ40" s="419" t="s">
        <v>58</v>
      </c>
      <c r="AR40" s="420"/>
    </row>
    <row r="41" spans="1:44" ht="25.5" customHeight="1">
      <c r="A41" s="63"/>
      <c r="B41" s="65" t="s">
        <v>46</v>
      </c>
      <c r="C41" s="284">
        <f t="shared" si="2"/>
        <v>0</v>
      </c>
      <c r="D41" s="285">
        <f t="shared" si="3"/>
        <v>0</v>
      </c>
      <c r="E41" s="285">
        <f t="shared" si="4"/>
        <v>0</v>
      </c>
      <c r="F41" s="285">
        <f t="shared" si="5"/>
        <v>0</v>
      </c>
      <c r="G41" s="213">
        <v>0</v>
      </c>
      <c r="H41" s="213">
        <v>0</v>
      </c>
      <c r="I41" s="285">
        <f t="shared" si="7"/>
        <v>0</v>
      </c>
      <c r="J41" s="213">
        <v>0</v>
      </c>
      <c r="K41" s="213">
        <v>0</v>
      </c>
      <c r="L41" s="285">
        <f t="shared" si="8"/>
        <v>0</v>
      </c>
      <c r="M41" s="213">
        <v>0</v>
      </c>
      <c r="N41" s="213">
        <v>0</v>
      </c>
      <c r="O41" s="285">
        <f t="shared" si="9"/>
        <v>0</v>
      </c>
      <c r="P41" s="213">
        <v>0</v>
      </c>
      <c r="Q41" s="213">
        <v>0</v>
      </c>
      <c r="R41" s="285">
        <f t="shared" si="10"/>
        <v>0</v>
      </c>
      <c r="S41" s="213">
        <v>0</v>
      </c>
      <c r="T41" s="213">
        <v>0</v>
      </c>
      <c r="U41" s="285">
        <f t="shared" si="11"/>
        <v>0</v>
      </c>
      <c r="V41" s="213">
        <v>0</v>
      </c>
      <c r="W41" s="213">
        <v>0</v>
      </c>
      <c r="X41" s="285">
        <f t="shared" si="12"/>
        <v>0</v>
      </c>
      <c r="Y41" s="213">
        <v>0</v>
      </c>
      <c r="Z41" s="213">
        <v>0</v>
      </c>
      <c r="AA41" s="285">
        <f t="shared" si="13"/>
        <v>0</v>
      </c>
      <c r="AB41" s="213">
        <v>0</v>
      </c>
      <c r="AC41" s="213">
        <v>0</v>
      </c>
      <c r="AD41" s="285">
        <f t="shared" si="14"/>
        <v>0</v>
      </c>
      <c r="AE41" s="213">
        <v>0</v>
      </c>
      <c r="AF41" s="213">
        <v>0</v>
      </c>
      <c r="AG41" s="285">
        <f t="shared" si="15"/>
        <v>0</v>
      </c>
      <c r="AH41" s="213">
        <v>0</v>
      </c>
      <c r="AI41" s="213">
        <v>0</v>
      </c>
      <c r="AJ41" s="285">
        <f t="shared" si="16"/>
        <v>0</v>
      </c>
      <c r="AK41" s="213">
        <v>0</v>
      </c>
      <c r="AL41" s="213">
        <v>0</v>
      </c>
      <c r="AM41" s="213">
        <v>0</v>
      </c>
      <c r="AN41" s="213">
        <f t="shared" si="17"/>
        <v>0</v>
      </c>
      <c r="AO41" s="213">
        <v>0</v>
      </c>
      <c r="AP41" s="213">
        <v>0</v>
      </c>
      <c r="AQ41" s="53" t="s">
        <v>46</v>
      </c>
      <c r="AR41" s="57"/>
    </row>
    <row r="42" spans="1:44" s="279" customFormat="1" ht="25.5" customHeight="1">
      <c r="A42" s="418" t="s">
        <v>185</v>
      </c>
      <c r="B42" s="443"/>
      <c r="C42" s="276">
        <f t="shared" si="2"/>
        <v>0</v>
      </c>
      <c r="D42" s="277">
        <f t="shared" si="3"/>
        <v>0</v>
      </c>
      <c r="E42" s="277">
        <f t="shared" si="4"/>
        <v>0</v>
      </c>
      <c r="F42" s="277">
        <f t="shared" si="5"/>
        <v>0</v>
      </c>
      <c r="G42" s="277">
        <f aca="true" t="shared" si="21" ref="G42:AP42">SUM(G43:G44)</f>
        <v>0</v>
      </c>
      <c r="H42" s="277">
        <f t="shared" si="21"/>
        <v>0</v>
      </c>
      <c r="I42" s="277">
        <f t="shared" si="7"/>
        <v>0</v>
      </c>
      <c r="J42" s="277">
        <f t="shared" si="21"/>
        <v>0</v>
      </c>
      <c r="K42" s="277">
        <f t="shared" si="21"/>
        <v>0</v>
      </c>
      <c r="L42" s="277">
        <f t="shared" si="8"/>
        <v>0</v>
      </c>
      <c r="M42" s="277">
        <f t="shared" si="21"/>
        <v>0</v>
      </c>
      <c r="N42" s="277">
        <f t="shared" si="21"/>
        <v>0</v>
      </c>
      <c r="O42" s="277">
        <f t="shared" si="9"/>
        <v>0</v>
      </c>
      <c r="P42" s="277">
        <f t="shared" si="21"/>
        <v>0</v>
      </c>
      <c r="Q42" s="277">
        <f t="shared" si="21"/>
        <v>0</v>
      </c>
      <c r="R42" s="277">
        <f t="shared" si="10"/>
        <v>0</v>
      </c>
      <c r="S42" s="277">
        <f t="shared" si="21"/>
        <v>0</v>
      </c>
      <c r="T42" s="277">
        <f t="shared" si="21"/>
        <v>0</v>
      </c>
      <c r="U42" s="277">
        <f t="shared" si="11"/>
        <v>0</v>
      </c>
      <c r="V42" s="277">
        <f t="shared" si="21"/>
        <v>0</v>
      </c>
      <c r="W42" s="277">
        <f t="shared" si="21"/>
        <v>0</v>
      </c>
      <c r="X42" s="277">
        <f t="shared" si="12"/>
        <v>0</v>
      </c>
      <c r="Y42" s="277">
        <f t="shared" si="21"/>
        <v>0</v>
      </c>
      <c r="Z42" s="277">
        <f t="shared" si="21"/>
        <v>0</v>
      </c>
      <c r="AA42" s="277">
        <f t="shared" si="13"/>
        <v>0</v>
      </c>
      <c r="AB42" s="277">
        <f t="shared" si="21"/>
        <v>0</v>
      </c>
      <c r="AC42" s="277">
        <f t="shared" si="21"/>
        <v>0</v>
      </c>
      <c r="AD42" s="277">
        <f t="shared" si="14"/>
        <v>0</v>
      </c>
      <c r="AE42" s="277">
        <f t="shared" si="21"/>
        <v>0</v>
      </c>
      <c r="AF42" s="277">
        <f t="shared" si="21"/>
        <v>0</v>
      </c>
      <c r="AG42" s="277">
        <f t="shared" si="15"/>
        <v>0</v>
      </c>
      <c r="AH42" s="277">
        <f t="shared" si="21"/>
        <v>0</v>
      </c>
      <c r="AI42" s="277">
        <f t="shared" si="21"/>
        <v>0</v>
      </c>
      <c r="AJ42" s="277">
        <f t="shared" si="16"/>
        <v>0</v>
      </c>
      <c r="AK42" s="277">
        <f t="shared" si="21"/>
        <v>0</v>
      </c>
      <c r="AL42" s="277">
        <f t="shared" si="21"/>
        <v>0</v>
      </c>
      <c r="AM42" s="277">
        <f t="shared" si="21"/>
        <v>0</v>
      </c>
      <c r="AN42" s="286">
        <f t="shared" si="17"/>
        <v>0</v>
      </c>
      <c r="AO42" s="277">
        <f t="shared" si="21"/>
        <v>0</v>
      </c>
      <c r="AP42" s="277">
        <f t="shared" si="21"/>
        <v>0</v>
      </c>
      <c r="AQ42" s="417" t="s">
        <v>185</v>
      </c>
      <c r="AR42" s="418"/>
    </row>
    <row r="43" spans="1:44" ht="25.5" customHeight="1">
      <c r="A43" s="63"/>
      <c r="B43" s="65" t="s">
        <v>47</v>
      </c>
      <c r="C43" s="284">
        <f t="shared" si="2"/>
        <v>0</v>
      </c>
      <c r="D43" s="285">
        <f t="shared" si="3"/>
        <v>0</v>
      </c>
      <c r="E43" s="285">
        <f t="shared" si="4"/>
        <v>0</v>
      </c>
      <c r="F43" s="285">
        <f t="shared" si="5"/>
        <v>0</v>
      </c>
      <c r="G43" s="213">
        <v>0</v>
      </c>
      <c r="H43" s="213">
        <v>0</v>
      </c>
      <c r="I43" s="285">
        <f t="shared" si="7"/>
        <v>0</v>
      </c>
      <c r="J43" s="213">
        <v>0</v>
      </c>
      <c r="K43" s="213">
        <v>0</v>
      </c>
      <c r="L43" s="285">
        <f t="shared" si="8"/>
        <v>0</v>
      </c>
      <c r="M43" s="213">
        <v>0</v>
      </c>
      <c r="N43" s="213">
        <v>0</v>
      </c>
      <c r="O43" s="285">
        <f t="shared" si="9"/>
        <v>0</v>
      </c>
      <c r="P43" s="213">
        <v>0</v>
      </c>
      <c r="Q43" s="213">
        <v>0</v>
      </c>
      <c r="R43" s="285">
        <f t="shared" si="10"/>
        <v>0</v>
      </c>
      <c r="S43" s="213">
        <v>0</v>
      </c>
      <c r="T43" s="213">
        <v>0</v>
      </c>
      <c r="U43" s="285">
        <f t="shared" si="11"/>
        <v>0</v>
      </c>
      <c r="V43" s="213">
        <v>0</v>
      </c>
      <c r="W43" s="213">
        <v>0</v>
      </c>
      <c r="X43" s="285">
        <f t="shared" si="12"/>
        <v>0</v>
      </c>
      <c r="Y43" s="213">
        <v>0</v>
      </c>
      <c r="Z43" s="213">
        <v>0</v>
      </c>
      <c r="AA43" s="285">
        <f t="shared" si="13"/>
        <v>0</v>
      </c>
      <c r="AB43" s="213">
        <v>0</v>
      </c>
      <c r="AC43" s="213">
        <v>0</v>
      </c>
      <c r="AD43" s="285">
        <f t="shared" si="14"/>
        <v>0</v>
      </c>
      <c r="AE43" s="213">
        <v>0</v>
      </c>
      <c r="AF43" s="213">
        <v>0</v>
      </c>
      <c r="AG43" s="285">
        <f t="shared" si="15"/>
        <v>0</v>
      </c>
      <c r="AH43" s="213">
        <v>0</v>
      </c>
      <c r="AI43" s="213">
        <v>0</v>
      </c>
      <c r="AJ43" s="285">
        <f t="shared" si="16"/>
        <v>0</v>
      </c>
      <c r="AK43" s="213">
        <v>0</v>
      </c>
      <c r="AL43" s="213">
        <v>0</v>
      </c>
      <c r="AM43" s="213">
        <v>0</v>
      </c>
      <c r="AN43" s="213">
        <f t="shared" si="17"/>
        <v>0</v>
      </c>
      <c r="AO43" s="213">
        <v>0</v>
      </c>
      <c r="AP43" s="213">
        <v>0</v>
      </c>
      <c r="AQ43" s="53" t="s">
        <v>47</v>
      </c>
      <c r="AR43" s="57"/>
    </row>
    <row r="44" spans="1:44" ht="25.5" customHeight="1">
      <c r="A44" s="63"/>
      <c r="B44" s="65" t="s">
        <v>48</v>
      </c>
      <c r="C44" s="284">
        <f t="shared" si="2"/>
        <v>0</v>
      </c>
      <c r="D44" s="285">
        <f t="shared" si="3"/>
        <v>0</v>
      </c>
      <c r="E44" s="285">
        <f t="shared" si="4"/>
        <v>0</v>
      </c>
      <c r="F44" s="285">
        <f t="shared" si="5"/>
        <v>0</v>
      </c>
      <c r="G44" s="213">
        <v>0</v>
      </c>
      <c r="H44" s="213">
        <v>0</v>
      </c>
      <c r="I44" s="285">
        <f t="shared" si="7"/>
        <v>0</v>
      </c>
      <c r="J44" s="213">
        <v>0</v>
      </c>
      <c r="K44" s="213">
        <v>0</v>
      </c>
      <c r="L44" s="285">
        <f t="shared" si="8"/>
        <v>0</v>
      </c>
      <c r="M44" s="213">
        <v>0</v>
      </c>
      <c r="N44" s="213">
        <v>0</v>
      </c>
      <c r="O44" s="285">
        <f t="shared" si="9"/>
        <v>0</v>
      </c>
      <c r="P44" s="213">
        <v>0</v>
      </c>
      <c r="Q44" s="213">
        <v>0</v>
      </c>
      <c r="R44" s="285">
        <f t="shared" si="10"/>
        <v>0</v>
      </c>
      <c r="S44" s="213">
        <v>0</v>
      </c>
      <c r="T44" s="213">
        <v>0</v>
      </c>
      <c r="U44" s="285">
        <f t="shared" si="11"/>
        <v>0</v>
      </c>
      <c r="V44" s="213">
        <v>0</v>
      </c>
      <c r="W44" s="213">
        <v>0</v>
      </c>
      <c r="X44" s="285">
        <f t="shared" si="12"/>
        <v>0</v>
      </c>
      <c r="Y44" s="213">
        <v>0</v>
      </c>
      <c r="Z44" s="213">
        <v>0</v>
      </c>
      <c r="AA44" s="285">
        <f t="shared" si="13"/>
        <v>0</v>
      </c>
      <c r="AB44" s="213">
        <v>0</v>
      </c>
      <c r="AC44" s="213">
        <v>0</v>
      </c>
      <c r="AD44" s="285">
        <f t="shared" si="14"/>
        <v>0</v>
      </c>
      <c r="AE44" s="213">
        <v>0</v>
      </c>
      <c r="AF44" s="213">
        <v>0</v>
      </c>
      <c r="AG44" s="285">
        <f t="shared" si="15"/>
        <v>0</v>
      </c>
      <c r="AH44" s="213">
        <v>0</v>
      </c>
      <c r="AI44" s="213">
        <v>0</v>
      </c>
      <c r="AJ44" s="285">
        <f t="shared" si="16"/>
        <v>0</v>
      </c>
      <c r="AK44" s="213">
        <v>0</v>
      </c>
      <c r="AL44" s="213">
        <v>0</v>
      </c>
      <c r="AM44" s="213">
        <v>0</v>
      </c>
      <c r="AN44" s="213">
        <f t="shared" si="17"/>
        <v>0</v>
      </c>
      <c r="AO44" s="213">
        <v>0</v>
      </c>
      <c r="AP44" s="213">
        <v>0</v>
      </c>
      <c r="AQ44" s="53" t="s">
        <v>48</v>
      </c>
      <c r="AR44" s="57"/>
    </row>
    <row r="45" spans="1:44" s="279" customFormat="1" ht="25.5" customHeight="1">
      <c r="A45" s="418" t="s">
        <v>186</v>
      </c>
      <c r="B45" s="443"/>
      <c r="C45" s="276">
        <f t="shared" si="2"/>
        <v>6</v>
      </c>
      <c r="D45" s="277">
        <f t="shared" si="3"/>
        <v>1</v>
      </c>
      <c r="E45" s="277">
        <f t="shared" si="4"/>
        <v>5</v>
      </c>
      <c r="F45" s="277">
        <f t="shared" si="5"/>
        <v>0</v>
      </c>
      <c r="G45" s="277">
        <f aca="true" t="shared" si="22" ref="G45:AP45">SUM(G46:G48)</f>
        <v>0</v>
      </c>
      <c r="H45" s="277">
        <f t="shared" si="22"/>
        <v>0</v>
      </c>
      <c r="I45" s="277">
        <f t="shared" si="7"/>
        <v>0</v>
      </c>
      <c r="J45" s="277">
        <f t="shared" si="22"/>
        <v>0</v>
      </c>
      <c r="K45" s="277">
        <f t="shared" si="22"/>
        <v>0</v>
      </c>
      <c r="L45" s="277">
        <f t="shared" si="8"/>
        <v>0</v>
      </c>
      <c r="M45" s="277">
        <f t="shared" si="22"/>
        <v>0</v>
      </c>
      <c r="N45" s="277">
        <f t="shared" si="22"/>
        <v>0</v>
      </c>
      <c r="O45" s="277">
        <f t="shared" si="9"/>
        <v>0</v>
      </c>
      <c r="P45" s="277">
        <f t="shared" si="22"/>
        <v>0</v>
      </c>
      <c r="Q45" s="277">
        <f t="shared" si="22"/>
        <v>0</v>
      </c>
      <c r="R45" s="277">
        <f t="shared" si="10"/>
        <v>0</v>
      </c>
      <c r="S45" s="277">
        <f t="shared" si="22"/>
        <v>0</v>
      </c>
      <c r="T45" s="277">
        <f t="shared" si="22"/>
        <v>0</v>
      </c>
      <c r="U45" s="277">
        <f t="shared" si="11"/>
        <v>6</v>
      </c>
      <c r="V45" s="277">
        <f t="shared" si="22"/>
        <v>1</v>
      </c>
      <c r="W45" s="277">
        <f t="shared" si="22"/>
        <v>5</v>
      </c>
      <c r="X45" s="277">
        <f t="shared" si="12"/>
        <v>0</v>
      </c>
      <c r="Y45" s="277">
        <f t="shared" si="22"/>
        <v>0</v>
      </c>
      <c r="Z45" s="277">
        <f t="shared" si="22"/>
        <v>0</v>
      </c>
      <c r="AA45" s="277">
        <f t="shared" si="13"/>
        <v>0</v>
      </c>
      <c r="AB45" s="277">
        <f t="shared" si="22"/>
        <v>0</v>
      </c>
      <c r="AC45" s="277">
        <f t="shared" si="22"/>
        <v>0</v>
      </c>
      <c r="AD45" s="277">
        <f t="shared" si="14"/>
        <v>0</v>
      </c>
      <c r="AE45" s="277">
        <f t="shared" si="22"/>
        <v>0</v>
      </c>
      <c r="AF45" s="277">
        <f t="shared" si="22"/>
        <v>0</v>
      </c>
      <c r="AG45" s="277">
        <f t="shared" si="15"/>
        <v>0</v>
      </c>
      <c r="AH45" s="277">
        <f t="shared" si="22"/>
        <v>0</v>
      </c>
      <c r="AI45" s="277">
        <f t="shared" si="22"/>
        <v>0</v>
      </c>
      <c r="AJ45" s="277">
        <f t="shared" si="16"/>
        <v>0</v>
      </c>
      <c r="AK45" s="277">
        <f t="shared" si="22"/>
        <v>0</v>
      </c>
      <c r="AL45" s="277">
        <f t="shared" si="22"/>
        <v>0</v>
      </c>
      <c r="AM45" s="277">
        <f t="shared" si="22"/>
        <v>7</v>
      </c>
      <c r="AN45" s="286">
        <f t="shared" si="17"/>
        <v>5</v>
      </c>
      <c r="AO45" s="277">
        <f t="shared" si="22"/>
        <v>2</v>
      </c>
      <c r="AP45" s="277">
        <f t="shared" si="22"/>
        <v>3</v>
      </c>
      <c r="AQ45" s="417" t="s">
        <v>186</v>
      </c>
      <c r="AR45" s="418"/>
    </row>
    <row r="46" spans="1:44" ht="25.5" customHeight="1">
      <c r="A46" s="63"/>
      <c r="B46" s="65" t="s">
        <v>49</v>
      </c>
      <c r="C46" s="284">
        <f t="shared" si="2"/>
        <v>6</v>
      </c>
      <c r="D46" s="285">
        <f t="shared" si="3"/>
        <v>1</v>
      </c>
      <c r="E46" s="285">
        <f t="shared" si="4"/>
        <v>5</v>
      </c>
      <c r="F46" s="285">
        <f t="shared" si="5"/>
        <v>0</v>
      </c>
      <c r="G46" s="213">
        <v>0</v>
      </c>
      <c r="H46" s="213">
        <v>0</v>
      </c>
      <c r="I46" s="285">
        <f t="shared" si="7"/>
        <v>0</v>
      </c>
      <c r="J46" s="213">
        <v>0</v>
      </c>
      <c r="K46" s="213">
        <v>0</v>
      </c>
      <c r="L46" s="285">
        <f t="shared" si="8"/>
        <v>0</v>
      </c>
      <c r="M46" s="213">
        <v>0</v>
      </c>
      <c r="N46" s="213">
        <v>0</v>
      </c>
      <c r="O46" s="285">
        <f t="shared" si="9"/>
        <v>0</v>
      </c>
      <c r="P46" s="213">
        <v>0</v>
      </c>
      <c r="Q46" s="213">
        <v>0</v>
      </c>
      <c r="R46" s="285">
        <f t="shared" si="10"/>
        <v>0</v>
      </c>
      <c r="S46" s="213">
        <v>0</v>
      </c>
      <c r="T46" s="213">
        <v>0</v>
      </c>
      <c r="U46" s="285">
        <f t="shared" si="11"/>
        <v>6</v>
      </c>
      <c r="V46" s="213">
        <v>1</v>
      </c>
      <c r="W46" s="213">
        <v>5</v>
      </c>
      <c r="X46" s="285">
        <f t="shared" si="12"/>
        <v>0</v>
      </c>
      <c r="Y46" s="213">
        <v>0</v>
      </c>
      <c r="Z46" s="213">
        <v>0</v>
      </c>
      <c r="AA46" s="285">
        <f t="shared" si="13"/>
        <v>0</v>
      </c>
      <c r="AB46" s="213">
        <v>0</v>
      </c>
      <c r="AC46" s="213">
        <v>0</v>
      </c>
      <c r="AD46" s="285">
        <f t="shared" si="14"/>
        <v>0</v>
      </c>
      <c r="AE46" s="213">
        <v>0</v>
      </c>
      <c r="AF46" s="213">
        <v>0</v>
      </c>
      <c r="AG46" s="285">
        <f t="shared" si="15"/>
        <v>0</v>
      </c>
      <c r="AH46" s="213">
        <v>0</v>
      </c>
      <c r="AI46" s="213">
        <v>0</v>
      </c>
      <c r="AJ46" s="285">
        <f t="shared" si="16"/>
        <v>0</v>
      </c>
      <c r="AK46" s="213">
        <v>0</v>
      </c>
      <c r="AL46" s="213">
        <v>0</v>
      </c>
      <c r="AM46" s="213">
        <v>7</v>
      </c>
      <c r="AN46" s="213">
        <f t="shared" si="17"/>
        <v>5</v>
      </c>
      <c r="AO46" s="213">
        <v>2</v>
      </c>
      <c r="AP46" s="213">
        <v>3</v>
      </c>
      <c r="AQ46" s="53" t="s">
        <v>49</v>
      </c>
      <c r="AR46" s="51"/>
    </row>
    <row r="47" spans="1:44" ht="25.5" customHeight="1">
      <c r="A47" s="63"/>
      <c r="B47" s="65" t="s">
        <v>10</v>
      </c>
      <c r="C47" s="284">
        <f t="shared" si="2"/>
        <v>0</v>
      </c>
      <c r="D47" s="285">
        <f t="shared" si="3"/>
        <v>0</v>
      </c>
      <c r="E47" s="285">
        <f t="shared" si="4"/>
        <v>0</v>
      </c>
      <c r="F47" s="285">
        <f t="shared" si="5"/>
        <v>0</v>
      </c>
      <c r="G47" s="213">
        <v>0</v>
      </c>
      <c r="H47" s="213">
        <v>0</v>
      </c>
      <c r="I47" s="285">
        <f t="shared" si="7"/>
        <v>0</v>
      </c>
      <c r="J47" s="213">
        <v>0</v>
      </c>
      <c r="K47" s="213">
        <v>0</v>
      </c>
      <c r="L47" s="285">
        <f t="shared" si="8"/>
        <v>0</v>
      </c>
      <c r="M47" s="213">
        <v>0</v>
      </c>
      <c r="N47" s="213">
        <v>0</v>
      </c>
      <c r="O47" s="285">
        <f t="shared" si="9"/>
        <v>0</v>
      </c>
      <c r="P47" s="213">
        <v>0</v>
      </c>
      <c r="Q47" s="213">
        <v>0</v>
      </c>
      <c r="R47" s="285">
        <f t="shared" si="10"/>
        <v>0</v>
      </c>
      <c r="S47" s="213">
        <v>0</v>
      </c>
      <c r="T47" s="213">
        <v>0</v>
      </c>
      <c r="U47" s="285">
        <f t="shared" si="11"/>
        <v>0</v>
      </c>
      <c r="V47" s="213">
        <v>0</v>
      </c>
      <c r="W47" s="213">
        <v>0</v>
      </c>
      <c r="X47" s="285">
        <f t="shared" si="12"/>
        <v>0</v>
      </c>
      <c r="Y47" s="213">
        <v>0</v>
      </c>
      <c r="Z47" s="213">
        <v>0</v>
      </c>
      <c r="AA47" s="285">
        <f t="shared" si="13"/>
        <v>0</v>
      </c>
      <c r="AB47" s="213">
        <v>0</v>
      </c>
      <c r="AC47" s="213">
        <v>0</v>
      </c>
      <c r="AD47" s="285">
        <f t="shared" si="14"/>
        <v>0</v>
      </c>
      <c r="AE47" s="213">
        <v>0</v>
      </c>
      <c r="AF47" s="213">
        <v>0</v>
      </c>
      <c r="AG47" s="285">
        <f t="shared" si="15"/>
        <v>0</v>
      </c>
      <c r="AH47" s="213">
        <v>0</v>
      </c>
      <c r="AI47" s="213">
        <v>0</v>
      </c>
      <c r="AJ47" s="285">
        <f t="shared" si="16"/>
        <v>0</v>
      </c>
      <c r="AK47" s="213">
        <v>0</v>
      </c>
      <c r="AL47" s="213">
        <v>0</v>
      </c>
      <c r="AM47" s="213">
        <v>0</v>
      </c>
      <c r="AN47" s="213">
        <f t="shared" si="17"/>
        <v>0</v>
      </c>
      <c r="AO47" s="213">
        <v>0</v>
      </c>
      <c r="AP47" s="213">
        <v>0</v>
      </c>
      <c r="AQ47" s="53" t="s">
        <v>10</v>
      </c>
      <c r="AR47" s="51"/>
    </row>
    <row r="48" spans="1:44" ht="25.5" customHeight="1">
      <c r="A48" s="63"/>
      <c r="B48" s="65" t="s">
        <v>50</v>
      </c>
      <c r="C48" s="284">
        <f t="shared" si="2"/>
        <v>0</v>
      </c>
      <c r="D48" s="285">
        <f t="shared" si="3"/>
        <v>0</v>
      </c>
      <c r="E48" s="285">
        <f t="shared" si="4"/>
        <v>0</v>
      </c>
      <c r="F48" s="285">
        <f t="shared" si="5"/>
        <v>0</v>
      </c>
      <c r="G48" s="213">
        <v>0</v>
      </c>
      <c r="H48" s="213">
        <v>0</v>
      </c>
      <c r="I48" s="285">
        <f t="shared" si="7"/>
        <v>0</v>
      </c>
      <c r="J48" s="213">
        <v>0</v>
      </c>
      <c r="K48" s="213">
        <v>0</v>
      </c>
      <c r="L48" s="285">
        <f t="shared" si="8"/>
        <v>0</v>
      </c>
      <c r="M48" s="213">
        <v>0</v>
      </c>
      <c r="N48" s="213">
        <v>0</v>
      </c>
      <c r="O48" s="285">
        <f t="shared" si="9"/>
        <v>0</v>
      </c>
      <c r="P48" s="213">
        <v>0</v>
      </c>
      <c r="Q48" s="213">
        <v>0</v>
      </c>
      <c r="R48" s="285">
        <f t="shared" si="10"/>
        <v>0</v>
      </c>
      <c r="S48" s="213">
        <v>0</v>
      </c>
      <c r="T48" s="213">
        <v>0</v>
      </c>
      <c r="U48" s="285">
        <f t="shared" si="11"/>
        <v>0</v>
      </c>
      <c r="V48" s="213">
        <v>0</v>
      </c>
      <c r="W48" s="213">
        <v>0</v>
      </c>
      <c r="X48" s="285">
        <f t="shared" si="12"/>
        <v>0</v>
      </c>
      <c r="Y48" s="213">
        <v>0</v>
      </c>
      <c r="Z48" s="213">
        <v>0</v>
      </c>
      <c r="AA48" s="285">
        <f t="shared" si="13"/>
        <v>0</v>
      </c>
      <c r="AB48" s="213">
        <v>0</v>
      </c>
      <c r="AC48" s="213">
        <v>0</v>
      </c>
      <c r="AD48" s="285">
        <f t="shared" si="14"/>
        <v>0</v>
      </c>
      <c r="AE48" s="213">
        <v>0</v>
      </c>
      <c r="AF48" s="213">
        <v>0</v>
      </c>
      <c r="AG48" s="285">
        <f t="shared" si="15"/>
        <v>0</v>
      </c>
      <c r="AH48" s="213">
        <v>0</v>
      </c>
      <c r="AI48" s="213">
        <v>0</v>
      </c>
      <c r="AJ48" s="285">
        <f t="shared" si="16"/>
        <v>0</v>
      </c>
      <c r="AK48" s="213">
        <v>0</v>
      </c>
      <c r="AL48" s="213">
        <v>0</v>
      </c>
      <c r="AM48" s="213">
        <v>0</v>
      </c>
      <c r="AN48" s="213">
        <f t="shared" si="17"/>
        <v>0</v>
      </c>
      <c r="AO48" s="213">
        <v>0</v>
      </c>
      <c r="AP48" s="213">
        <v>0</v>
      </c>
      <c r="AQ48" s="53" t="s">
        <v>50</v>
      </c>
      <c r="AR48" s="51"/>
    </row>
    <row r="49" spans="1:44" s="279" customFormat="1" ht="25.5" customHeight="1">
      <c r="A49" s="418" t="s">
        <v>187</v>
      </c>
      <c r="B49" s="443"/>
      <c r="C49" s="276">
        <f t="shared" si="2"/>
        <v>18</v>
      </c>
      <c r="D49" s="277">
        <f t="shared" si="3"/>
        <v>0</v>
      </c>
      <c r="E49" s="277">
        <f t="shared" si="4"/>
        <v>18</v>
      </c>
      <c r="F49" s="277">
        <f t="shared" si="5"/>
        <v>2</v>
      </c>
      <c r="G49" s="277">
        <f aca="true" t="shared" si="23" ref="G49:AP49">SUM(G50:G53)</f>
        <v>0</v>
      </c>
      <c r="H49" s="277">
        <f t="shared" si="23"/>
        <v>2</v>
      </c>
      <c r="I49" s="277">
        <f t="shared" si="7"/>
        <v>2</v>
      </c>
      <c r="J49" s="277">
        <f t="shared" si="23"/>
        <v>0</v>
      </c>
      <c r="K49" s="277">
        <f t="shared" si="23"/>
        <v>2</v>
      </c>
      <c r="L49" s="277">
        <f t="shared" si="8"/>
        <v>0</v>
      </c>
      <c r="M49" s="277">
        <f t="shared" si="23"/>
        <v>0</v>
      </c>
      <c r="N49" s="277">
        <f t="shared" si="23"/>
        <v>0</v>
      </c>
      <c r="O49" s="277">
        <f t="shared" si="9"/>
        <v>0</v>
      </c>
      <c r="P49" s="277">
        <f t="shared" si="23"/>
        <v>0</v>
      </c>
      <c r="Q49" s="277">
        <f t="shared" si="23"/>
        <v>0</v>
      </c>
      <c r="R49" s="277">
        <f t="shared" si="10"/>
        <v>0</v>
      </c>
      <c r="S49" s="277">
        <f t="shared" si="23"/>
        <v>0</v>
      </c>
      <c r="T49" s="277">
        <f t="shared" si="23"/>
        <v>0</v>
      </c>
      <c r="U49" s="277">
        <f t="shared" si="11"/>
        <v>12</v>
      </c>
      <c r="V49" s="277">
        <f t="shared" si="23"/>
        <v>0</v>
      </c>
      <c r="W49" s="277">
        <f t="shared" si="23"/>
        <v>12</v>
      </c>
      <c r="X49" s="277">
        <f t="shared" si="12"/>
        <v>0</v>
      </c>
      <c r="Y49" s="277">
        <f t="shared" si="23"/>
        <v>0</v>
      </c>
      <c r="Z49" s="277">
        <f t="shared" si="23"/>
        <v>0</v>
      </c>
      <c r="AA49" s="277">
        <f t="shared" si="13"/>
        <v>0</v>
      </c>
      <c r="AB49" s="277">
        <f t="shared" si="23"/>
        <v>0</v>
      </c>
      <c r="AC49" s="277">
        <f t="shared" si="23"/>
        <v>0</v>
      </c>
      <c r="AD49" s="277">
        <f t="shared" si="14"/>
        <v>0</v>
      </c>
      <c r="AE49" s="277">
        <f t="shared" si="23"/>
        <v>0</v>
      </c>
      <c r="AF49" s="277">
        <f t="shared" si="23"/>
        <v>0</v>
      </c>
      <c r="AG49" s="277">
        <f t="shared" si="15"/>
        <v>0</v>
      </c>
      <c r="AH49" s="277">
        <f t="shared" si="23"/>
        <v>0</v>
      </c>
      <c r="AI49" s="277">
        <f t="shared" si="23"/>
        <v>0</v>
      </c>
      <c r="AJ49" s="277">
        <f t="shared" si="16"/>
        <v>2</v>
      </c>
      <c r="AK49" s="277">
        <f t="shared" si="23"/>
        <v>0</v>
      </c>
      <c r="AL49" s="277">
        <f t="shared" si="23"/>
        <v>2</v>
      </c>
      <c r="AM49" s="277">
        <f t="shared" si="23"/>
        <v>0</v>
      </c>
      <c r="AN49" s="286">
        <f t="shared" si="17"/>
        <v>2</v>
      </c>
      <c r="AO49" s="277">
        <f t="shared" si="23"/>
        <v>1</v>
      </c>
      <c r="AP49" s="277">
        <f t="shared" si="23"/>
        <v>1</v>
      </c>
      <c r="AQ49" s="417" t="s">
        <v>187</v>
      </c>
      <c r="AR49" s="418"/>
    </row>
    <row r="50" spans="1:44" ht="25.5" customHeight="1">
      <c r="A50" s="63"/>
      <c r="B50" s="65" t="s">
        <v>51</v>
      </c>
      <c r="C50" s="284">
        <f t="shared" si="2"/>
        <v>0</v>
      </c>
      <c r="D50" s="285">
        <f t="shared" si="3"/>
        <v>0</v>
      </c>
      <c r="E50" s="285">
        <f t="shared" si="4"/>
        <v>0</v>
      </c>
      <c r="F50" s="285">
        <f t="shared" si="5"/>
        <v>0</v>
      </c>
      <c r="G50" s="213">
        <v>0</v>
      </c>
      <c r="H50" s="213">
        <v>0</v>
      </c>
      <c r="I50" s="285">
        <f t="shared" si="7"/>
        <v>0</v>
      </c>
      <c r="J50" s="213">
        <v>0</v>
      </c>
      <c r="K50" s="213">
        <v>0</v>
      </c>
      <c r="L50" s="285">
        <f t="shared" si="8"/>
        <v>0</v>
      </c>
      <c r="M50" s="213">
        <v>0</v>
      </c>
      <c r="N50" s="213">
        <v>0</v>
      </c>
      <c r="O50" s="285">
        <f t="shared" si="9"/>
        <v>0</v>
      </c>
      <c r="P50" s="213">
        <v>0</v>
      </c>
      <c r="Q50" s="213">
        <v>0</v>
      </c>
      <c r="R50" s="285">
        <f t="shared" si="10"/>
        <v>0</v>
      </c>
      <c r="S50" s="213">
        <v>0</v>
      </c>
      <c r="T50" s="213">
        <v>0</v>
      </c>
      <c r="U50" s="285">
        <f t="shared" si="11"/>
        <v>0</v>
      </c>
      <c r="V50" s="213">
        <v>0</v>
      </c>
      <c r="W50" s="213">
        <v>0</v>
      </c>
      <c r="X50" s="285">
        <f t="shared" si="12"/>
        <v>0</v>
      </c>
      <c r="Y50" s="213">
        <v>0</v>
      </c>
      <c r="Z50" s="213">
        <v>0</v>
      </c>
      <c r="AA50" s="285">
        <f t="shared" si="13"/>
        <v>0</v>
      </c>
      <c r="AB50" s="213">
        <v>0</v>
      </c>
      <c r="AC50" s="213">
        <v>0</v>
      </c>
      <c r="AD50" s="285">
        <f t="shared" si="14"/>
        <v>0</v>
      </c>
      <c r="AE50" s="213">
        <v>0</v>
      </c>
      <c r="AF50" s="213">
        <v>0</v>
      </c>
      <c r="AG50" s="285">
        <f t="shared" si="15"/>
        <v>0</v>
      </c>
      <c r="AH50" s="213">
        <v>0</v>
      </c>
      <c r="AI50" s="213">
        <v>0</v>
      </c>
      <c r="AJ50" s="285">
        <f t="shared" si="16"/>
        <v>0</v>
      </c>
      <c r="AK50" s="213">
        <v>0</v>
      </c>
      <c r="AL50" s="213">
        <v>0</v>
      </c>
      <c r="AM50" s="213">
        <v>0</v>
      </c>
      <c r="AN50" s="213">
        <f t="shared" si="17"/>
        <v>0</v>
      </c>
      <c r="AO50" s="213">
        <v>0</v>
      </c>
      <c r="AP50" s="213">
        <v>0</v>
      </c>
      <c r="AQ50" s="53" t="s">
        <v>51</v>
      </c>
      <c r="AR50" s="51"/>
    </row>
    <row r="51" spans="1:44" ht="25.5" customHeight="1">
      <c r="A51" s="63"/>
      <c r="B51" s="65" t="s">
        <v>52</v>
      </c>
      <c r="C51" s="284">
        <f t="shared" si="2"/>
        <v>9</v>
      </c>
      <c r="D51" s="285">
        <f t="shared" si="3"/>
        <v>0</v>
      </c>
      <c r="E51" s="285">
        <f t="shared" si="4"/>
        <v>9</v>
      </c>
      <c r="F51" s="285">
        <f t="shared" si="5"/>
        <v>0</v>
      </c>
      <c r="G51" s="213">
        <v>0</v>
      </c>
      <c r="H51" s="213">
        <v>0</v>
      </c>
      <c r="I51" s="285">
        <f t="shared" si="7"/>
        <v>1</v>
      </c>
      <c r="J51" s="213">
        <v>0</v>
      </c>
      <c r="K51" s="213">
        <v>1</v>
      </c>
      <c r="L51" s="285">
        <f t="shared" si="8"/>
        <v>0</v>
      </c>
      <c r="M51" s="213">
        <v>0</v>
      </c>
      <c r="N51" s="213">
        <v>0</v>
      </c>
      <c r="O51" s="285">
        <f t="shared" si="9"/>
        <v>0</v>
      </c>
      <c r="P51" s="213">
        <v>0</v>
      </c>
      <c r="Q51" s="213">
        <v>0</v>
      </c>
      <c r="R51" s="285">
        <f t="shared" si="10"/>
        <v>0</v>
      </c>
      <c r="S51" s="213">
        <v>0</v>
      </c>
      <c r="T51" s="213">
        <v>0</v>
      </c>
      <c r="U51" s="285">
        <f t="shared" si="11"/>
        <v>6</v>
      </c>
      <c r="V51" s="213">
        <v>0</v>
      </c>
      <c r="W51" s="213">
        <v>6</v>
      </c>
      <c r="X51" s="285">
        <f t="shared" si="12"/>
        <v>0</v>
      </c>
      <c r="Y51" s="213">
        <v>0</v>
      </c>
      <c r="Z51" s="213">
        <v>0</v>
      </c>
      <c r="AA51" s="285">
        <f t="shared" si="13"/>
        <v>0</v>
      </c>
      <c r="AB51" s="213">
        <v>0</v>
      </c>
      <c r="AC51" s="213">
        <v>0</v>
      </c>
      <c r="AD51" s="285">
        <f t="shared" si="14"/>
        <v>0</v>
      </c>
      <c r="AE51" s="213">
        <v>0</v>
      </c>
      <c r="AF51" s="213">
        <v>0</v>
      </c>
      <c r="AG51" s="285">
        <f t="shared" si="15"/>
        <v>0</v>
      </c>
      <c r="AH51" s="213">
        <v>0</v>
      </c>
      <c r="AI51" s="213">
        <v>0</v>
      </c>
      <c r="AJ51" s="285">
        <f t="shared" si="16"/>
        <v>2</v>
      </c>
      <c r="AK51" s="213">
        <v>0</v>
      </c>
      <c r="AL51" s="213">
        <v>2</v>
      </c>
      <c r="AM51" s="213">
        <v>0</v>
      </c>
      <c r="AN51" s="213">
        <f t="shared" si="17"/>
        <v>2</v>
      </c>
      <c r="AO51" s="213">
        <v>1</v>
      </c>
      <c r="AP51" s="213">
        <v>1</v>
      </c>
      <c r="AQ51" s="53" t="s">
        <v>52</v>
      </c>
      <c r="AR51" s="51"/>
    </row>
    <row r="52" spans="1:44" ht="25.5" customHeight="1">
      <c r="A52" s="63"/>
      <c r="B52" s="65" t="s">
        <v>53</v>
      </c>
      <c r="C52" s="284">
        <f t="shared" si="2"/>
        <v>9</v>
      </c>
      <c r="D52" s="285">
        <f t="shared" si="3"/>
        <v>0</v>
      </c>
      <c r="E52" s="285">
        <f t="shared" si="4"/>
        <v>9</v>
      </c>
      <c r="F52" s="285">
        <f t="shared" si="5"/>
        <v>2</v>
      </c>
      <c r="G52" s="213">
        <v>0</v>
      </c>
      <c r="H52" s="213">
        <v>2</v>
      </c>
      <c r="I52" s="285">
        <f t="shared" si="7"/>
        <v>1</v>
      </c>
      <c r="J52" s="213">
        <v>0</v>
      </c>
      <c r="K52" s="213">
        <v>1</v>
      </c>
      <c r="L52" s="285">
        <f t="shared" si="8"/>
        <v>0</v>
      </c>
      <c r="M52" s="213">
        <v>0</v>
      </c>
      <c r="N52" s="213">
        <v>0</v>
      </c>
      <c r="O52" s="285">
        <f t="shared" si="9"/>
        <v>0</v>
      </c>
      <c r="P52" s="213">
        <v>0</v>
      </c>
      <c r="Q52" s="213">
        <v>0</v>
      </c>
      <c r="R52" s="285">
        <f t="shared" si="10"/>
        <v>0</v>
      </c>
      <c r="S52" s="213">
        <v>0</v>
      </c>
      <c r="T52" s="213">
        <v>0</v>
      </c>
      <c r="U52" s="285">
        <f t="shared" si="11"/>
        <v>6</v>
      </c>
      <c r="V52" s="213">
        <v>0</v>
      </c>
      <c r="W52" s="213">
        <v>6</v>
      </c>
      <c r="X52" s="285">
        <f t="shared" si="12"/>
        <v>0</v>
      </c>
      <c r="Y52" s="213">
        <v>0</v>
      </c>
      <c r="Z52" s="213">
        <v>0</v>
      </c>
      <c r="AA52" s="285">
        <f t="shared" si="13"/>
        <v>0</v>
      </c>
      <c r="AB52" s="213">
        <v>0</v>
      </c>
      <c r="AC52" s="213">
        <v>0</v>
      </c>
      <c r="AD52" s="285">
        <f t="shared" si="14"/>
        <v>0</v>
      </c>
      <c r="AE52" s="213">
        <v>0</v>
      </c>
      <c r="AF52" s="213">
        <v>0</v>
      </c>
      <c r="AG52" s="285">
        <f t="shared" si="15"/>
        <v>0</v>
      </c>
      <c r="AH52" s="213">
        <v>0</v>
      </c>
      <c r="AI52" s="213">
        <v>0</v>
      </c>
      <c r="AJ52" s="285">
        <f t="shared" si="16"/>
        <v>0</v>
      </c>
      <c r="AK52" s="213">
        <v>0</v>
      </c>
      <c r="AL52" s="213">
        <v>0</v>
      </c>
      <c r="AM52" s="213">
        <v>0</v>
      </c>
      <c r="AN52" s="213">
        <f t="shared" si="17"/>
        <v>0</v>
      </c>
      <c r="AO52" s="213">
        <v>0</v>
      </c>
      <c r="AP52" s="213">
        <v>0</v>
      </c>
      <c r="AQ52" s="53" t="s">
        <v>53</v>
      </c>
      <c r="AR52" s="51"/>
    </row>
    <row r="53" spans="1:44" ht="25.5" customHeight="1">
      <c r="A53" s="63"/>
      <c r="B53" s="65" t="s">
        <v>54</v>
      </c>
      <c r="C53" s="284">
        <f t="shared" si="2"/>
        <v>0</v>
      </c>
      <c r="D53" s="285">
        <f t="shared" si="3"/>
        <v>0</v>
      </c>
      <c r="E53" s="285">
        <f t="shared" si="4"/>
        <v>0</v>
      </c>
      <c r="F53" s="285">
        <f t="shared" si="5"/>
        <v>0</v>
      </c>
      <c r="G53" s="213">
        <v>0</v>
      </c>
      <c r="H53" s="213">
        <v>0</v>
      </c>
      <c r="I53" s="285">
        <f t="shared" si="7"/>
        <v>0</v>
      </c>
      <c r="J53" s="213">
        <v>0</v>
      </c>
      <c r="K53" s="213">
        <v>0</v>
      </c>
      <c r="L53" s="285">
        <f t="shared" si="8"/>
        <v>0</v>
      </c>
      <c r="M53" s="213">
        <v>0</v>
      </c>
      <c r="N53" s="213">
        <v>0</v>
      </c>
      <c r="O53" s="285">
        <f t="shared" si="9"/>
        <v>0</v>
      </c>
      <c r="P53" s="213">
        <v>0</v>
      </c>
      <c r="Q53" s="213">
        <v>0</v>
      </c>
      <c r="R53" s="285">
        <f t="shared" si="10"/>
        <v>0</v>
      </c>
      <c r="S53" s="213">
        <v>0</v>
      </c>
      <c r="T53" s="213">
        <v>0</v>
      </c>
      <c r="U53" s="285">
        <f t="shared" si="11"/>
        <v>0</v>
      </c>
      <c r="V53" s="213">
        <v>0</v>
      </c>
      <c r="W53" s="213">
        <v>0</v>
      </c>
      <c r="X53" s="285">
        <f t="shared" si="12"/>
        <v>0</v>
      </c>
      <c r="Y53" s="213">
        <v>0</v>
      </c>
      <c r="Z53" s="213">
        <v>0</v>
      </c>
      <c r="AA53" s="285">
        <f t="shared" si="13"/>
        <v>0</v>
      </c>
      <c r="AB53" s="213">
        <v>0</v>
      </c>
      <c r="AC53" s="213">
        <v>0</v>
      </c>
      <c r="AD53" s="285">
        <f t="shared" si="14"/>
        <v>0</v>
      </c>
      <c r="AE53" s="213">
        <v>0</v>
      </c>
      <c r="AF53" s="213">
        <v>0</v>
      </c>
      <c r="AG53" s="285">
        <f t="shared" si="15"/>
        <v>0</v>
      </c>
      <c r="AH53" s="213">
        <v>0</v>
      </c>
      <c r="AI53" s="213">
        <v>0</v>
      </c>
      <c r="AJ53" s="285">
        <f t="shared" si="16"/>
        <v>0</v>
      </c>
      <c r="AK53" s="213">
        <v>0</v>
      </c>
      <c r="AL53" s="213">
        <v>0</v>
      </c>
      <c r="AM53" s="213">
        <v>0</v>
      </c>
      <c r="AN53" s="213">
        <f t="shared" si="17"/>
        <v>0</v>
      </c>
      <c r="AO53" s="213">
        <v>0</v>
      </c>
      <c r="AP53" s="213">
        <v>0</v>
      </c>
      <c r="AQ53" s="53" t="s">
        <v>54</v>
      </c>
      <c r="AR53" s="51"/>
    </row>
    <row r="54" spans="1:44" s="287" customFormat="1" ht="25.5" customHeight="1">
      <c r="A54" s="418" t="s">
        <v>188</v>
      </c>
      <c r="B54" s="443"/>
      <c r="C54" s="276">
        <f t="shared" si="2"/>
        <v>34</v>
      </c>
      <c r="D54" s="277">
        <f t="shared" si="3"/>
        <v>5</v>
      </c>
      <c r="E54" s="277">
        <f t="shared" si="4"/>
        <v>29</v>
      </c>
      <c r="F54" s="277">
        <f t="shared" si="5"/>
        <v>4</v>
      </c>
      <c r="G54" s="277">
        <f aca="true" t="shared" si="24" ref="G54:AP54">SUM(G55:G56)</f>
        <v>2</v>
      </c>
      <c r="H54" s="277">
        <f t="shared" si="24"/>
        <v>2</v>
      </c>
      <c r="I54" s="277">
        <f t="shared" si="7"/>
        <v>0</v>
      </c>
      <c r="J54" s="277">
        <f t="shared" si="24"/>
        <v>0</v>
      </c>
      <c r="K54" s="277">
        <f t="shared" si="24"/>
        <v>0</v>
      </c>
      <c r="L54" s="277">
        <f t="shared" si="8"/>
        <v>1</v>
      </c>
      <c r="M54" s="277">
        <f t="shared" si="24"/>
        <v>0</v>
      </c>
      <c r="N54" s="277">
        <f t="shared" si="24"/>
        <v>1</v>
      </c>
      <c r="O54" s="277">
        <f t="shared" si="9"/>
        <v>2</v>
      </c>
      <c r="P54" s="277">
        <f t="shared" si="24"/>
        <v>0</v>
      </c>
      <c r="Q54" s="277">
        <f t="shared" si="24"/>
        <v>2</v>
      </c>
      <c r="R54" s="277">
        <f t="shared" si="10"/>
        <v>0</v>
      </c>
      <c r="S54" s="277">
        <f t="shared" si="24"/>
        <v>0</v>
      </c>
      <c r="T54" s="277">
        <f t="shared" si="24"/>
        <v>0</v>
      </c>
      <c r="U54" s="277">
        <f t="shared" si="11"/>
        <v>22</v>
      </c>
      <c r="V54" s="277">
        <f t="shared" si="24"/>
        <v>3</v>
      </c>
      <c r="W54" s="277">
        <f t="shared" si="24"/>
        <v>19</v>
      </c>
      <c r="X54" s="277">
        <f t="shared" si="12"/>
        <v>5</v>
      </c>
      <c r="Y54" s="277">
        <f t="shared" si="24"/>
        <v>0</v>
      </c>
      <c r="Z54" s="277">
        <f t="shared" si="24"/>
        <v>5</v>
      </c>
      <c r="AA54" s="277">
        <f t="shared" si="13"/>
        <v>0</v>
      </c>
      <c r="AB54" s="277">
        <f t="shared" si="24"/>
        <v>0</v>
      </c>
      <c r="AC54" s="277">
        <f t="shared" si="24"/>
        <v>0</v>
      </c>
      <c r="AD54" s="277">
        <f t="shared" si="14"/>
        <v>0</v>
      </c>
      <c r="AE54" s="277">
        <f t="shared" si="24"/>
        <v>0</v>
      </c>
      <c r="AF54" s="277">
        <f t="shared" si="24"/>
        <v>0</v>
      </c>
      <c r="AG54" s="277">
        <f t="shared" si="15"/>
        <v>0</v>
      </c>
      <c r="AH54" s="277">
        <f t="shared" si="24"/>
        <v>0</v>
      </c>
      <c r="AI54" s="277">
        <f t="shared" si="24"/>
        <v>0</v>
      </c>
      <c r="AJ54" s="277">
        <f t="shared" si="16"/>
        <v>0</v>
      </c>
      <c r="AK54" s="277">
        <f t="shared" si="24"/>
        <v>0</v>
      </c>
      <c r="AL54" s="277">
        <f t="shared" si="24"/>
        <v>0</v>
      </c>
      <c r="AM54" s="277">
        <f t="shared" si="24"/>
        <v>15</v>
      </c>
      <c r="AN54" s="286">
        <f t="shared" si="17"/>
        <v>6</v>
      </c>
      <c r="AO54" s="277">
        <f t="shared" si="24"/>
        <v>1</v>
      </c>
      <c r="AP54" s="277">
        <f t="shared" si="24"/>
        <v>5</v>
      </c>
      <c r="AQ54" s="417" t="s">
        <v>188</v>
      </c>
      <c r="AR54" s="418"/>
    </row>
    <row r="55" spans="1:44" ht="25.5" customHeight="1">
      <c r="A55" s="63"/>
      <c r="B55" s="65" t="s">
        <v>55</v>
      </c>
      <c r="C55" s="284">
        <f t="shared" si="2"/>
        <v>6</v>
      </c>
      <c r="D55" s="285">
        <f t="shared" si="3"/>
        <v>0</v>
      </c>
      <c r="E55" s="285">
        <f t="shared" si="4"/>
        <v>6</v>
      </c>
      <c r="F55" s="285">
        <f t="shared" si="5"/>
        <v>0</v>
      </c>
      <c r="G55" s="213">
        <v>0</v>
      </c>
      <c r="H55" s="213">
        <v>0</v>
      </c>
      <c r="I55" s="285">
        <f t="shared" si="7"/>
        <v>0</v>
      </c>
      <c r="J55" s="213">
        <v>0</v>
      </c>
      <c r="K55" s="213">
        <v>0</v>
      </c>
      <c r="L55" s="285">
        <f t="shared" si="8"/>
        <v>0</v>
      </c>
      <c r="M55" s="213">
        <v>0</v>
      </c>
      <c r="N55" s="213">
        <v>0</v>
      </c>
      <c r="O55" s="285">
        <f t="shared" si="9"/>
        <v>0</v>
      </c>
      <c r="P55" s="213">
        <v>0</v>
      </c>
      <c r="Q55" s="213">
        <v>0</v>
      </c>
      <c r="R55" s="285">
        <f t="shared" si="10"/>
        <v>0</v>
      </c>
      <c r="S55" s="213">
        <v>0</v>
      </c>
      <c r="T55" s="213">
        <v>0</v>
      </c>
      <c r="U55" s="285">
        <f t="shared" si="11"/>
        <v>6</v>
      </c>
      <c r="V55" s="213">
        <v>0</v>
      </c>
      <c r="W55" s="213">
        <v>6</v>
      </c>
      <c r="X55" s="285">
        <f t="shared" si="12"/>
        <v>0</v>
      </c>
      <c r="Y55" s="213">
        <v>0</v>
      </c>
      <c r="Z55" s="213">
        <v>0</v>
      </c>
      <c r="AA55" s="285">
        <f t="shared" si="13"/>
        <v>0</v>
      </c>
      <c r="AB55" s="213">
        <v>0</v>
      </c>
      <c r="AC55" s="213">
        <v>0</v>
      </c>
      <c r="AD55" s="285">
        <f t="shared" si="14"/>
        <v>0</v>
      </c>
      <c r="AE55" s="213">
        <v>0</v>
      </c>
      <c r="AF55" s="213">
        <v>0</v>
      </c>
      <c r="AG55" s="285">
        <f t="shared" si="15"/>
        <v>0</v>
      </c>
      <c r="AH55" s="213">
        <v>0</v>
      </c>
      <c r="AI55" s="213">
        <v>0</v>
      </c>
      <c r="AJ55" s="285">
        <f t="shared" si="16"/>
        <v>0</v>
      </c>
      <c r="AK55" s="213">
        <v>0</v>
      </c>
      <c r="AL55" s="213">
        <v>0</v>
      </c>
      <c r="AM55" s="213">
        <v>0</v>
      </c>
      <c r="AN55" s="213">
        <f t="shared" si="17"/>
        <v>2</v>
      </c>
      <c r="AO55" s="213">
        <v>1</v>
      </c>
      <c r="AP55" s="213">
        <v>1</v>
      </c>
      <c r="AQ55" s="53" t="s">
        <v>55</v>
      </c>
      <c r="AR55" s="51"/>
    </row>
    <row r="56" spans="1:44" s="46" customFormat="1" ht="25.5" customHeight="1">
      <c r="A56" s="63"/>
      <c r="B56" s="65" t="s">
        <v>63</v>
      </c>
      <c r="C56" s="284">
        <f t="shared" si="2"/>
        <v>28</v>
      </c>
      <c r="D56" s="285">
        <f t="shared" si="3"/>
        <v>5</v>
      </c>
      <c r="E56" s="285">
        <f t="shared" si="4"/>
        <v>23</v>
      </c>
      <c r="F56" s="285">
        <f t="shared" si="5"/>
        <v>4</v>
      </c>
      <c r="G56" s="213">
        <v>2</v>
      </c>
      <c r="H56" s="213">
        <v>2</v>
      </c>
      <c r="I56" s="285">
        <f t="shared" si="7"/>
        <v>0</v>
      </c>
      <c r="J56" s="213">
        <v>0</v>
      </c>
      <c r="K56" s="213">
        <v>0</v>
      </c>
      <c r="L56" s="285">
        <f t="shared" si="8"/>
        <v>1</v>
      </c>
      <c r="M56" s="213">
        <v>0</v>
      </c>
      <c r="N56" s="213">
        <v>1</v>
      </c>
      <c r="O56" s="285">
        <f t="shared" si="9"/>
        <v>2</v>
      </c>
      <c r="P56" s="213">
        <v>0</v>
      </c>
      <c r="Q56" s="213">
        <v>2</v>
      </c>
      <c r="R56" s="285">
        <f t="shared" si="10"/>
        <v>0</v>
      </c>
      <c r="S56" s="213">
        <v>0</v>
      </c>
      <c r="T56" s="213">
        <v>0</v>
      </c>
      <c r="U56" s="285">
        <f t="shared" si="11"/>
        <v>16</v>
      </c>
      <c r="V56" s="213">
        <v>3</v>
      </c>
      <c r="W56" s="213">
        <v>13</v>
      </c>
      <c r="X56" s="285">
        <f t="shared" si="12"/>
        <v>5</v>
      </c>
      <c r="Y56" s="213">
        <v>0</v>
      </c>
      <c r="Z56" s="213">
        <v>5</v>
      </c>
      <c r="AA56" s="285">
        <f t="shared" si="13"/>
        <v>0</v>
      </c>
      <c r="AB56" s="213">
        <v>0</v>
      </c>
      <c r="AC56" s="213">
        <v>0</v>
      </c>
      <c r="AD56" s="285">
        <f t="shared" si="14"/>
        <v>0</v>
      </c>
      <c r="AE56" s="213">
        <v>0</v>
      </c>
      <c r="AF56" s="213">
        <v>0</v>
      </c>
      <c r="AG56" s="285">
        <f t="shared" si="15"/>
        <v>0</v>
      </c>
      <c r="AH56" s="213">
        <v>0</v>
      </c>
      <c r="AI56" s="213">
        <v>0</v>
      </c>
      <c r="AJ56" s="285">
        <f t="shared" si="16"/>
        <v>0</v>
      </c>
      <c r="AK56" s="213">
        <v>0</v>
      </c>
      <c r="AL56" s="213">
        <v>0</v>
      </c>
      <c r="AM56" s="213">
        <v>15</v>
      </c>
      <c r="AN56" s="213">
        <f t="shared" si="17"/>
        <v>4</v>
      </c>
      <c r="AO56" s="213">
        <v>0</v>
      </c>
      <c r="AP56" s="213">
        <v>4</v>
      </c>
      <c r="AQ56" s="53" t="s">
        <v>63</v>
      </c>
      <c r="AR56" s="51"/>
    </row>
    <row r="57" spans="1:44" s="279" customFormat="1" ht="25.5" customHeight="1">
      <c r="A57" s="418" t="s">
        <v>190</v>
      </c>
      <c r="B57" s="444"/>
      <c r="C57" s="276">
        <f t="shared" si="2"/>
        <v>69</v>
      </c>
      <c r="D57" s="277">
        <f t="shared" si="3"/>
        <v>7</v>
      </c>
      <c r="E57" s="277">
        <f t="shared" si="4"/>
        <v>62</v>
      </c>
      <c r="F57" s="277">
        <f t="shared" si="5"/>
        <v>5</v>
      </c>
      <c r="G57" s="277">
        <f aca="true" t="shared" si="25" ref="G57:AP57">SUM(G58:G59)</f>
        <v>0</v>
      </c>
      <c r="H57" s="277">
        <f t="shared" si="25"/>
        <v>5</v>
      </c>
      <c r="I57" s="277">
        <f t="shared" si="7"/>
        <v>1</v>
      </c>
      <c r="J57" s="277">
        <f t="shared" si="25"/>
        <v>0</v>
      </c>
      <c r="K57" s="277">
        <f t="shared" si="25"/>
        <v>1</v>
      </c>
      <c r="L57" s="277">
        <f t="shared" si="8"/>
        <v>0</v>
      </c>
      <c r="M57" s="277">
        <f t="shared" si="25"/>
        <v>0</v>
      </c>
      <c r="N57" s="277">
        <f t="shared" si="25"/>
        <v>0</v>
      </c>
      <c r="O57" s="277">
        <f t="shared" si="9"/>
        <v>0</v>
      </c>
      <c r="P57" s="277">
        <f t="shared" si="25"/>
        <v>0</v>
      </c>
      <c r="Q57" s="277">
        <f t="shared" si="25"/>
        <v>0</v>
      </c>
      <c r="R57" s="277">
        <f t="shared" si="10"/>
        <v>0</v>
      </c>
      <c r="S57" s="277">
        <f t="shared" si="25"/>
        <v>0</v>
      </c>
      <c r="T57" s="277">
        <f t="shared" si="25"/>
        <v>0</v>
      </c>
      <c r="U57" s="277">
        <f t="shared" si="11"/>
        <v>39</v>
      </c>
      <c r="V57" s="277">
        <f t="shared" si="25"/>
        <v>6</v>
      </c>
      <c r="W57" s="277">
        <f t="shared" si="25"/>
        <v>33</v>
      </c>
      <c r="X57" s="277">
        <f t="shared" si="12"/>
        <v>4</v>
      </c>
      <c r="Y57" s="277">
        <f t="shared" si="25"/>
        <v>1</v>
      </c>
      <c r="Z57" s="277">
        <f t="shared" si="25"/>
        <v>3</v>
      </c>
      <c r="AA57" s="277">
        <f t="shared" si="13"/>
        <v>0</v>
      </c>
      <c r="AB57" s="277">
        <f t="shared" si="25"/>
        <v>0</v>
      </c>
      <c r="AC57" s="277">
        <f t="shared" si="25"/>
        <v>0</v>
      </c>
      <c r="AD57" s="277">
        <f t="shared" si="14"/>
        <v>0</v>
      </c>
      <c r="AE57" s="277">
        <f t="shared" si="25"/>
        <v>0</v>
      </c>
      <c r="AF57" s="277">
        <f t="shared" si="25"/>
        <v>0</v>
      </c>
      <c r="AG57" s="277">
        <f t="shared" si="15"/>
        <v>0</v>
      </c>
      <c r="AH57" s="277">
        <f t="shared" si="25"/>
        <v>0</v>
      </c>
      <c r="AI57" s="277">
        <f t="shared" si="25"/>
        <v>0</v>
      </c>
      <c r="AJ57" s="277">
        <f t="shared" si="16"/>
        <v>20</v>
      </c>
      <c r="AK57" s="277">
        <f t="shared" si="25"/>
        <v>0</v>
      </c>
      <c r="AL57" s="277">
        <f t="shared" si="25"/>
        <v>20</v>
      </c>
      <c r="AM57" s="277">
        <f t="shared" si="25"/>
        <v>5</v>
      </c>
      <c r="AN57" s="286">
        <f t="shared" si="17"/>
        <v>10</v>
      </c>
      <c r="AO57" s="277">
        <f t="shared" si="25"/>
        <v>1</v>
      </c>
      <c r="AP57" s="277">
        <f t="shared" si="25"/>
        <v>9</v>
      </c>
      <c r="AQ57" s="417" t="s">
        <v>190</v>
      </c>
      <c r="AR57" s="445"/>
    </row>
    <row r="58" spans="1:44" ht="25.5" customHeight="1">
      <c r="A58" s="57"/>
      <c r="B58" s="65" t="s">
        <v>56</v>
      </c>
      <c r="C58" s="284">
        <f t="shared" si="2"/>
        <v>27</v>
      </c>
      <c r="D58" s="285">
        <f t="shared" si="3"/>
        <v>5</v>
      </c>
      <c r="E58" s="285">
        <f t="shared" si="4"/>
        <v>22</v>
      </c>
      <c r="F58" s="285">
        <f t="shared" si="5"/>
        <v>3</v>
      </c>
      <c r="G58" s="213">
        <v>0</v>
      </c>
      <c r="H58" s="213">
        <v>3</v>
      </c>
      <c r="I58" s="285">
        <f t="shared" si="7"/>
        <v>1</v>
      </c>
      <c r="J58" s="213">
        <v>0</v>
      </c>
      <c r="K58" s="213">
        <v>1</v>
      </c>
      <c r="L58" s="285">
        <f t="shared" si="8"/>
        <v>0</v>
      </c>
      <c r="M58" s="213">
        <v>0</v>
      </c>
      <c r="N58" s="213">
        <v>0</v>
      </c>
      <c r="O58" s="285">
        <f t="shared" si="9"/>
        <v>0</v>
      </c>
      <c r="P58" s="213">
        <v>0</v>
      </c>
      <c r="Q58" s="213">
        <v>0</v>
      </c>
      <c r="R58" s="285">
        <f t="shared" si="10"/>
        <v>0</v>
      </c>
      <c r="S58" s="213">
        <v>0</v>
      </c>
      <c r="T58" s="213">
        <v>0</v>
      </c>
      <c r="U58" s="285">
        <f t="shared" si="11"/>
        <v>19</v>
      </c>
      <c r="V58" s="213">
        <v>4</v>
      </c>
      <c r="W58" s="213">
        <v>15</v>
      </c>
      <c r="X58" s="285">
        <f t="shared" si="12"/>
        <v>4</v>
      </c>
      <c r="Y58" s="213">
        <v>1</v>
      </c>
      <c r="Z58" s="213">
        <v>3</v>
      </c>
      <c r="AA58" s="285">
        <f t="shared" si="13"/>
        <v>0</v>
      </c>
      <c r="AB58" s="213">
        <v>0</v>
      </c>
      <c r="AC58" s="213">
        <v>0</v>
      </c>
      <c r="AD58" s="285">
        <f t="shared" si="14"/>
        <v>0</v>
      </c>
      <c r="AE58" s="213">
        <v>0</v>
      </c>
      <c r="AF58" s="213">
        <v>0</v>
      </c>
      <c r="AG58" s="285">
        <f t="shared" si="15"/>
        <v>0</v>
      </c>
      <c r="AH58" s="213">
        <v>0</v>
      </c>
      <c r="AI58" s="213">
        <v>0</v>
      </c>
      <c r="AJ58" s="285">
        <f t="shared" si="16"/>
        <v>0</v>
      </c>
      <c r="AK58" s="213">
        <v>0</v>
      </c>
      <c r="AL58" s="213">
        <v>0</v>
      </c>
      <c r="AM58" s="213">
        <v>1</v>
      </c>
      <c r="AN58" s="213">
        <f t="shared" si="17"/>
        <v>1</v>
      </c>
      <c r="AO58" s="213">
        <v>1</v>
      </c>
      <c r="AP58" s="213">
        <v>0</v>
      </c>
      <c r="AQ58" s="53" t="s">
        <v>56</v>
      </c>
      <c r="AR58" s="51"/>
    </row>
    <row r="59" spans="1:44" ht="25.5" customHeight="1">
      <c r="A59" s="57"/>
      <c r="B59" s="65" t="s">
        <v>139</v>
      </c>
      <c r="C59" s="284">
        <f t="shared" si="2"/>
        <v>42</v>
      </c>
      <c r="D59" s="285">
        <f t="shared" si="3"/>
        <v>2</v>
      </c>
      <c r="E59" s="285">
        <f t="shared" si="4"/>
        <v>40</v>
      </c>
      <c r="F59" s="285">
        <f t="shared" si="5"/>
        <v>2</v>
      </c>
      <c r="G59" s="213">
        <v>0</v>
      </c>
      <c r="H59" s="213">
        <v>2</v>
      </c>
      <c r="I59" s="285">
        <f t="shared" si="7"/>
        <v>0</v>
      </c>
      <c r="J59" s="213">
        <v>0</v>
      </c>
      <c r="K59" s="213">
        <v>0</v>
      </c>
      <c r="L59" s="285">
        <f t="shared" si="8"/>
        <v>0</v>
      </c>
      <c r="M59" s="213">
        <v>0</v>
      </c>
      <c r="N59" s="213">
        <v>0</v>
      </c>
      <c r="O59" s="285">
        <f t="shared" si="9"/>
        <v>0</v>
      </c>
      <c r="P59" s="213">
        <v>0</v>
      </c>
      <c r="Q59" s="213">
        <v>0</v>
      </c>
      <c r="R59" s="285">
        <f t="shared" si="10"/>
        <v>0</v>
      </c>
      <c r="S59" s="213">
        <v>0</v>
      </c>
      <c r="T59" s="213">
        <v>0</v>
      </c>
      <c r="U59" s="285">
        <f t="shared" si="11"/>
        <v>20</v>
      </c>
      <c r="V59" s="213">
        <v>2</v>
      </c>
      <c r="W59" s="213">
        <v>18</v>
      </c>
      <c r="X59" s="285">
        <f t="shared" si="12"/>
        <v>0</v>
      </c>
      <c r="Y59" s="213">
        <v>0</v>
      </c>
      <c r="Z59" s="213">
        <v>0</v>
      </c>
      <c r="AA59" s="285">
        <f t="shared" si="13"/>
        <v>0</v>
      </c>
      <c r="AB59" s="213">
        <v>0</v>
      </c>
      <c r="AC59" s="213">
        <v>0</v>
      </c>
      <c r="AD59" s="285">
        <f t="shared" si="14"/>
        <v>0</v>
      </c>
      <c r="AE59" s="213">
        <v>0</v>
      </c>
      <c r="AF59" s="213">
        <v>0</v>
      </c>
      <c r="AG59" s="285">
        <f t="shared" si="15"/>
        <v>0</v>
      </c>
      <c r="AH59" s="213">
        <v>0</v>
      </c>
      <c r="AI59" s="213">
        <v>0</v>
      </c>
      <c r="AJ59" s="285">
        <f t="shared" si="16"/>
        <v>20</v>
      </c>
      <c r="AK59" s="213">
        <v>0</v>
      </c>
      <c r="AL59" s="213">
        <v>20</v>
      </c>
      <c r="AM59" s="213">
        <v>4</v>
      </c>
      <c r="AN59" s="213">
        <f t="shared" si="17"/>
        <v>9</v>
      </c>
      <c r="AO59" s="213">
        <v>0</v>
      </c>
      <c r="AP59" s="213">
        <v>9</v>
      </c>
      <c r="AQ59" s="53" t="s">
        <v>139</v>
      </c>
      <c r="AR59" s="51"/>
    </row>
    <row r="60" spans="1:44" s="279" customFormat="1" ht="25.5" customHeight="1">
      <c r="A60" s="418" t="s">
        <v>192</v>
      </c>
      <c r="B60" s="443"/>
      <c r="C60" s="276">
        <f t="shared" si="2"/>
        <v>0</v>
      </c>
      <c r="D60" s="277">
        <f t="shared" si="3"/>
        <v>0</v>
      </c>
      <c r="E60" s="277">
        <f t="shared" si="4"/>
        <v>0</v>
      </c>
      <c r="F60" s="277">
        <f t="shared" si="5"/>
        <v>0</v>
      </c>
      <c r="G60" s="277">
        <f aca="true" t="shared" si="26" ref="G60:AP60">G61</f>
        <v>0</v>
      </c>
      <c r="H60" s="277">
        <f t="shared" si="26"/>
        <v>0</v>
      </c>
      <c r="I60" s="277">
        <f t="shared" si="7"/>
        <v>0</v>
      </c>
      <c r="J60" s="277">
        <f t="shared" si="26"/>
        <v>0</v>
      </c>
      <c r="K60" s="277">
        <f t="shared" si="26"/>
        <v>0</v>
      </c>
      <c r="L60" s="277">
        <f t="shared" si="8"/>
        <v>0</v>
      </c>
      <c r="M60" s="277">
        <f t="shared" si="26"/>
        <v>0</v>
      </c>
      <c r="N60" s="277">
        <f t="shared" si="26"/>
        <v>0</v>
      </c>
      <c r="O60" s="277">
        <f t="shared" si="9"/>
        <v>0</v>
      </c>
      <c r="P60" s="277">
        <f t="shared" si="26"/>
        <v>0</v>
      </c>
      <c r="Q60" s="277">
        <f t="shared" si="26"/>
        <v>0</v>
      </c>
      <c r="R60" s="277">
        <f t="shared" si="10"/>
        <v>0</v>
      </c>
      <c r="S60" s="277">
        <f t="shared" si="26"/>
        <v>0</v>
      </c>
      <c r="T60" s="277">
        <f t="shared" si="26"/>
        <v>0</v>
      </c>
      <c r="U60" s="277">
        <f t="shared" si="11"/>
        <v>0</v>
      </c>
      <c r="V60" s="277">
        <f t="shared" si="26"/>
        <v>0</v>
      </c>
      <c r="W60" s="277">
        <f t="shared" si="26"/>
        <v>0</v>
      </c>
      <c r="X60" s="277">
        <f t="shared" si="12"/>
        <v>0</v>
      </c>
      <c r="Y60" s="277">
        <f t="shared" si="26"/>
        <v>0</v>
      </c>
      <c r="Z60" s="277">
        <f t="shared" si="26"/>
        <v>0</v>
      </c>
      <c r="AA60" s="277">
        <f t="shared" si="13"/>
        <v>0</v>
      </c>
      <c r="AB60" s="277">
        <f t="shared" si="26"/>
        <v>0</v>
      </c>
      <c r="AC60" s="277">
        <f t="shared" si="26"/>
        <v>0</v>
      </c>
      <c r="AD60" s="277">
        <f t="shared" si="14"/>
        <v>0</v>
      </c>
      <c r="AE60" s="277">
        <f t="shared" si="26"/>
        <v>0</v>
      </c>
      <c r="AF60" s="277">
        <f t="shared" si="26"/>
        <v>0</v>
      </c>
      <c r="AG60" s="277">
        <f t="shared" si="15"/>
        <v>0</v>
      </c>
      <c r="AH60" s="277">
        <f t="shared" si="26"/>
        <v>0</v>
      </c>
      <c r="AI60" s="277">
        <f t="shared" si="26"/>
        <v>0</v>
      </c>
      <c r="AJ60" s="277">
        <f t="shared" si="16"/>
        <v>0</v>
      </c>
      <c r="AK60" s="277">
        <f t="shared" si="26"/>
        <v>0</v>
      </c>
      <c r="AL60" s="277">
        <f t="shared" si="26"/>
        <v>0</v>
      </c>
      <c r="AM60" s="277">
        <f t="shared" si="26"/>
        <v>0</v>
      </c>
      <c r="AN60" s="286">
        <f t="shared" si="17"/>
        <v>0</v>
      </c>
      <c r="AO60" s="277">
        <f t="shared" si="26"/>
        <v>0</v>
      </c>
      <c r="AP60" s="277">
        <f t="shared" si="26"/>
        <v>0</v>
      </c>
      <c r="AQ60" s="417" t="s">
        <v>192</v>
      </c>
      <c r="AR60" s="418"/>
    </row>
    <row r="61" spans="1:44" ht="25.5" customHeight="1">
      <c r="A61" s="57"/>
      <c r="B61" s="65" t="s">
        <v>57</v>
      </c>
      <c r="C61" s="284">
        <f t="shared" si="2"/>
        <v>0</v>
      </c>
      <c r="D61" s="285">
        <f t="shared" si="3"/>
        <v>0</v>
      </c>
      <c r="E61" s="285">
        <f t="shared" si="4"/>
        <v>0</v>
      </c>
      <c r="F61" s="285">
        <f t="shared" si="5"/>
        <v>0</v>
      </c>
      <c r="G61" s="213">
        <v>0</v>
      </c>
      <c r="H61" s="213">
        <v>0</v>
      </c>
      <c r="I61" s="285">
        <f t="shared" si="7"/>
        <v>0</v>
      </c>
      <c r="J61" s="213">
        <v>0</v>
      </c>
      <c r="K61" s="213">
        <v>0</v>
      </c>
      <c r="L61" s="285">
        <f t="shared" si="8"/>
        <v>0</v>
      </c>
      <c r="M61" s="213">
        <v>0</v>
      </c>
      <c r="N61" s="213">
        <v>0</v>
      </c>
      <c r="O61" s="285">
        <f t="shared" si="9"/>
        <v>0</v>
      </c>
      <c r="P61" s="213">
        <v>0</v>
      </c>
      <c r="Q61" s="213">
        <v>0</v>
      </c>
      <c r="R61" s="285">
        <f t="shared" si="10"/>
        <v>0</v>
      </c>
      <c r="S61" s="213">
        <v>0</v>
      </c>
      <c r="T61" s="213">
        <v>0</v>
      </c>
      <c r="U61" s="285">
        <f t="shared" si="11"/>
        <v>0</v>
      </c>
      <c r="V61" s="213">
        <v>0</v>
      </c>
      <c r="W61" s="213">
        <v>0</v>
      </c>
      <c r="X61" s="285">
        <f t="shared" si="12"/>
        <v>0</v>
      </c>
      <c r="Y61" s="213">
        <v>0</v>
      </c>
      <c r="Z61" s="213">
        <v>0</v>
      </c>
      <c r="AA61" s="285">
        <f t="shared" si="13"/>
        <v>0</v>
      </c>
      <c r="AB61" s="213">
        <v>0</v>
      </c>
      <c r="AC61" s="213">
        <v>0</v>
      </c>
      <c r="AD61" s="285">
        <f t="shared" si="14"/>
        <v>0</v>
      </c>
      <c r="AE61" s="213">
        <v>0</v>
      </c>
      <c r="AF61" s="213">
        <v>0</v>
      </c>
      <c r="AG61" s="285">
        <f t="shared" si="15"/>
        <v>0</v>
      </c>
      <c r="AH61" s="213">
        <v>0</v>
      </c>
      <c r="AI61" s="213">
        <v>0</v>
      </c>
      <c r="AJ61" s="285">
        <f t="shared" si="16"/>
        <v>0</v>
      </c>
      <c r="AK61" s="213">
        <v>0</v>
      </c>
      <c r="AL61" s="213">
        <v>0</v>
      </c>
      <c r="AM61" s="213">
        <v>0</v>
      </c>
      <c r="AN61" s="213">
        <f t="shared" si="17"/>
        <v>0</v>
      </c>
      <c r="AO61" s="213">
        <v>0</v>
      </c>
      <c r="AP61" s="213">
        <v>0</v>
      </c>
      <c r="AQ61" s="53" t="s">
        <v>57</v>
      </c>
      <c r="AR61" s="51"/>
    </row>
    <row r="62" spans="1:44" s="287" customFormat="1" ht="25.5" customHeight="1">
      <c r="A62" s="418" t="s">
        <v>193</v>
      </c>
      <c r="B62" s="444"/>
      <c r="C62" s="276">
        <f t="shared" si="2"/>
        <v>0</v>
      </c>
      <c r="D62" s="277">
        <f t="shared" si="3"/>
        <v>0</v>
      </c>
      <c r="E62" s="277">
        <f t="shared" si="4"/>
        <v>0</v>
      </c>
      <c r="F62" s="277">
        <f t="shared" si="5"/>
        <v>0</v>
      </c>
      <c r="G62" s="277">
        <f aca="true" t="shared" si="27" ref="G62:AP62">G63</f>
        <v>0</v>
      </c>
      <c r="H62" s="277">
        <f t="shared" si="27"/>
        <v>0</v>
      </c>
      <c r="I62" s="277">
        <f t="shared" si="7"/>
        <v>0</v>
      </c>
      <c r="J62" s="277">
        <f t="shared" si="27"/>
        <v>0</v>
      </c>
      <c r="K62" s="277">
        <f t="shared" si="27"/>
        <v>0</v>
      </c>
      <c r="L62" s="277">
        <f t="shared" si="8"/>
        <v>0</v>
      </c>
      <c r="M62" s="277">
        <f t="shared" si="27"/>
        <v>0</v>
      </c>
      <c r="N62" s="277">
        <f t="shared" si="27"/>
        <v>0</v>
      </c>
      <c r="O62" s="277">
        <f t="shared" si="9"/>
        <v>0</v>
      </c>
      <c r="P62" s="277">
        <f t="shared" si="27"/>
        <v>0</v>
      </c>
      <c r="Q62" s="277">
        <f t="shared" si="27"/>
        <v>0</v>
      </c>
      <c r="R62" s="277">
        <f t="shared" si="10"/>
        <v>0</v>
      </c>
      <c r="S62" s="277">
        <f t="shared" si="27"/>
        <v>0</v>
      </c>
      <c r="T62" s="277">
        <f t="shared" si="27"/>
        <v>0</v>
      </c>
      <c r="U62" s="277">
        <f t="shared" si="11"/>
        <v>0</v>
      </c>
      <c r="V62" s="277">
        <f t="shared" si="27"/>
        <v>0</v>
      </c>
      <c r="W62" s="277">
        <f t="shared" si="27"/>
        <v>0</v>
      </c>
      <c r="X62" s="277">
        <f t="shared" si="12"/>
        <v>0</v>
      </c>
      <c r="Y62" s="277">
        <f t="shared" si="27"/>
        <v>0</v>
      </c>
      <c r="Z62" s="277">
        <f t="shared" si="27"/>
        <v>0</v>
      </c>
      <c r="AA62" s="277">
        <f t="shared" si="13"/>
        <v>0</v>
      </c>
      <c r="AB62" s="277">
        <f t="shared" si="27"/>
        <v>0</v>
      </c>
      <c r="AC62" s="277">
        <f t="shared" si="27"/>
        <v>0</v>
      </c>
      <c r="AD62" s="277">
        <f t="shared" si="14"/>
        <v>0</v>
      </c>
      <c r="AE62" s="277">
        <f t="shared" si="27"/>
        <v>0</v>
      </c>
      <c r="AF62" s="277">
        <f t="shared" si="27"/>
        <v>0</v>
      </c>
      <c r="AG62" s="277">
        <f t="shared" si="15"/>
        <v>0</v>
      </c>
      <c r="AH62" s="277">
        <f t="shared" si="27"/>
        <v>0</v>
      </c>
      <c r="AI62" s="277">
        <f t="shared" si="27"/>
        <v>0</v>
      </c>
      <c r="AJ62" s="277">
        <f t="shared" si="16"/>
        <v>0</v>
      </c>
      <c r="AK62" s="277">
        <f t="shared" si="27"/>
        <v>0</v>
      </c>
      <c r="AL62" s="277">
        <f t="shared" si="27"/>
        <v>0</v>
      </c>
      <c r="AM62" s="277">
        <f t="shared" si="27"/>
        <v>0</v>
      </c>
      <c r="AN62" s="286">
        <f t="shared" si="17"/>
        <v>0</v>
      </c>
      <c r="AO62" s="277">
        <f t="shared" si="27"/>
        <v>0</v>
      </c>
      <c r="AP62" s="277">
        <f t="shared" si="27"/>
        <v>0</v>
      </c>
      <c r="AQ62" s="417" t="s">
        <v>193</v>
      </c>
      <c r="AR62" s="445"/>
    </row>
    <row r="63" spans="1:44" s="46" customFormat="1" ht="25.5" customHeight="1">
      <c r="A63" s="57"/>
      <c r="B63" s="65" t="s">
        <v>141</v>
      </c>
      <c r="C63" s="284">
        <f t="shared" si="2"/>
        <v>0</v>
      </c>
      <c r="D63" s="285">
        <f t="shared" si="3"/>
        <v>0</v>
      </c>
      <c r="E63" s="285">
        <f t="shared" si="4"/>
        <v>0</v>
      </c>
      <c r="F63" s="285">
        <f t="shared" si="5"/>
        <v>0</v>
      </c>
      <c r="G63" s="213">
        <v>0</v>
      </c>
      <c r="H63" s="213">
        <v>0</v>
      </c>
      <c r="I63" s="285">
        <f t="shared" si="7"/>
        <v>0</v>
      </c>
      <c r="J63" s="213">
        <v>0</v>
      </c>
      <c r="K63" s="213">
        <v>0</v>
      </c>
      <c r="L63" s="285">
        <f t="shared" si="8"/>
        <v>0</v>
      </c>
      <c r="M63" s="213">
        <v>0</v>
      </c>
      <c r="N63" s="213">
        <v>0</v>
      </c>
      <c r="O63" s="285">
        <f t="shared" si="9"/>
        <v>0</v>
      </c>
      <c r="P63" s="213">
        <v>0</v>
      </c>
      <c r="Q63" s="213">
        <v>0</v>
      </c>
      <c r="R63" s="285">
        <f t="shared" si="10"/>
        <v>0</v>
      </c>
      <c r="S63" s="213">
        <v>0</v>
      </c>
      <c r="T63" s="213">
        <v>0</v>
      </c>
      <c r="U63" s="285">
        <f t="shared" si="11"/>
        <v>0</v>
      </c>
      <c r="V63" s="213">
        <v>0</v>
      </c>
      <c r="W63" s="213">
        <v>0</v>
      </c>
      <c r="X63" s="285">
        <f t="shared" si="12"/>
        <v>0</v>
      </c>
      <c r="Y63" s="213">
        <v>0</v>
      </c>
      <c r="Z63" s="213">
        <v>0</v>
      </c>
      <c r="AA63" s="285">
        <f t="shared" si="13"/>
        <v>0</v>
      </c>
      <c r="AB63" s="213">
        <v>0</v>
      </c>
      <c r="AC63" s="213">
        <v>0</v>
      </c>
      <c r="AD63" s="285">
        <f t="shared" si="14"/>
        <v>0</v>
      </c>
      <c r="AE63" s="213">
        <v>0</v>
      </c>
      <c r="AF63" s="213">
        <v>0</v>
      </c>
      <c r="AG63" s="285">
        <f t="shared" si="15"/>
        <v>0</v>
      </c>
      <c r="AH63" s="213">
        <v>0</v>
      </c>
      <c r="AI63" s="213">
        <v>0</v>
      </c>
      <c r="AJ63" s="285">
        <f t="shared" si="16"/>
        <v>0</v>
      </c>
      <c r="AK63" s="213">
        <v>0</v>
      </c>
      <c r="AL63" s="213">
        <v>0</v>
      </c>
      <c r="AM63" s="213">
        <v>0</v>
      </c>
      <c r="AN63" s="213">
        <f t="shared" si="17"/>
        <v>0</v>
      </c>
      <c r="AO63" s="213">
        <v>0</v>
      </c>
      <c r="AP63" s="213">
        <v>0</v>
      </c>
      <c r="AQ63" s="53" t="s">
        <v>141</v>
      </c>
      <c r="AR63" s="51"/>
    </row>
    <row r="64" spans="1:44" s="46" customFormat="1" ht="25.5" customHeight="1">
      <c r="A64" s="42"/>
      <c r="B64" s="6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61"/>
      <c r="AR64" s="42"/>
    </row>
    <row r="65" spans="2:42" ht="11.25" customHeight="1">
      <c r="B65" s="215"/>
      <c r="C65" s="215"/>
      <c r="D65" s="215"/>
      <c r="E65" s="215"/>
      <c r="F65" s="215"/>
      <c r="G65" s="215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2:43" s="221" customFormat="1" ht="17.25">
      <c r="B66" s="217" t="s">
        <v>19</v>
      </c>
      <c r="C66" s="288">
        <v>557</v>
      </c>
      <c r="D66" s="288">
        <v>41</v>
      </c>
      <c r="E66" s="288">
        <v>516</v>
      </c>
      <c r="F66" s="288">
        <v>55</v>
      </c>
      <c r="G66" s="218">
        <v>13</v>
      </c>
      <c r="H66" s="218">
        <v>42</v>
      </c>
      <c r="I66" s="218">
        <v>29</v>
      </c>
      <c r="J66" s="218">
        <v>2</v>
      </c>
      <c r="K66" s="218">
        <v>27</v>
      </c>
      <c r="L66" s="288">
        <v>0</v>
      </c>
      <c r="M66" s="218">
        <v>0</v>
      </c>
      <c r="N66" s="218">
        <v>0</v>
      </c>
      <c r="O66" s="218">
        <v>17</v>
      </c>
      <c r="P66" s="218">
        <v>0</v>
      </c>
      <c r="Q66" s="218">
        <v>17</v>
      </c>
      <c r="R66" s="218">
        <v>0</v>
      </c>
      <c r="S66" s="218">
        <v>0</v>
      </c>
      <c r="T66" s="218">
        <v>0</v>
      </c>
      <c r="U66" s="288">
        <v>299</v>
      </c>
      <c r="V66" s="218">
        <v>20</v>
      </c>
      <c r="W66" s="218">
        <v>279</v>
      </c>
      <c r="X66" s="288">
        <v>15</v>
      </c>
      <c r="Y66" s="218">
        <v>0</v>
      </c>
      <c r="Z66" s="218">
        <v>15</v>
      </c>
      <c r="AA66" s="288">
        <v>0</v>
      </c>
      <c r="AB66" s="218">
        <v>0</v>
      </c>
      <c r="AC66" s="218">
        <v>0</v>
      </c>
      <c r="AD66" s="288">
        <v>0</v>
      </c>
      <c r="AE66" s="218">
        <v>0</v>
      </c>
      <c r="AF66" s="218">
        <v>0</v>
      </c>
      <c r="AG66" s="218">
        <v>1</v>
      </c>
      <c r="AH66" s="218">
        <v>0</v>
      </c>
      <c r="AI66" s="218">
        <v>1</v>
      </c>
      <c r="AJ66" s="218">
        <v>141</v>
      </c>
      <c r="AK66" s="218">
        <v>6</v>
      </c>
      <c r="AL66" s="218">
        <v>135</v>
      </c>
      <c r="AM66" s="218">
        <v>68</v>
      </c>
      <c r="AN66" s="218">
        <v>98</v>
      </c>
      <c r="AO66" s="219">
        <v>27</v>
      </c>
      <c r="AP66" s="219">
        <v>71</v>
      </c>
      <c r="AQ66" s="220" t="s">
        <v>200</v>
      </c>
    </row>
    <row r="67" spans="2:43" s="221" customFormat="1" ht="11.25" customHeight="1">
      <c r="B67" s="217"/>
      <c r="C67" s="288"/>
      <c r="D67" s="288"/>
      <c r="E67" s="288"/>
      <c r="F67" s="288"/>
      <c r="G67" s="218"/>
      <c r="H67" s="218"/>
      <c r="I67" s="218"/>
      <c r="J67" s="218"/>
      <c r="K67" s="218"/>
      <c r="L67" s="288"/>
      <c r="M67" s="218"/>
      <c r="N67" s="218"/>
      <c r="O67" s="218"/>
      <c r="P67" s="218"/>
      <c r="Q67" s="218"/>
      <c r="R67" s="218"/>
      <c r="S67" s="218"/>
      <c r="T67" s="218"/>
      <c r="U67" s="288"/>
      <c r="V67" s="218"/>
      <c r="W67" s="218"/>
      <c r="X67" s="288"/>
      <c r="Y67" s="218"/>
      <c r="Z67" s="218"/>
      <c r="AA67" s="288"/>
      <c r="AB67" s="218"/>
      <c r="AC67" s="218"/>
      <c r="AD67" s="28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20"/>
    </row>
    <row r="68" spans="2:5" ht="11.25" customHeight="1">
      <c r="B68" s="62"/>
      <c r="C68" s="62"/>
      <c r="D68" s="62"/>
      <c r="E68" s="62"/>
    </row>
    <row r="69" spans="2:5" ht="11.25" customHeight="1">
      <c r="B69" s="62"/>
      <c r="C69" s="62"/>
      <c r="D69" s="62"/>
      <c r="E69" s="62"/>
    </row>
    <row r="70" spans="2:5" ht="11.25" customHeight="1">
      <c r="B70" s="62"/>
      <c r="C70" s="62"/>
      <c r="D70" s="62"/>
      <c r="E70" s="62"/>
    </row>
    <row r="71" spans="2:5" ht="11.25" customHeight="1">
      <c r="B71" s="62"/>
      <c r="C71" s="62"/>
      <c r="D71" s="62"/>
      <c r="E71" s="62"/>
    </row>
    <row r="72" spans="2:5" ht="11.25" customHeight="1">
      <c r="B72" s="62"/>
      <c r="C72" s="62"/>
      <c r="D72" s="62"/>
      <c r="E72" s="62"/>
    </row>
    <row r="73" spans="2:5" ht="11.25" customHeight="1">
      <c r="B73" s="62"/>
      <c r="C73" s="62"/>
      <c r="D73" s="62"/>
      <c r="E73" s="62"/>
    </row>
    <row r="74" spans="2:5" ht="11.25" customHeight="1">
      <c r="B74" s="62"/>
      <c r="C74" s="62"/>
      <c r="D74" s="62"/>
      <c r="E74" s="62"/>
    </row>
    <row r="75" spans="2:5" ht="11.25" customHeight="1">
      <c r="B75" s="62"/>
      <c r="C75" s="62"/>
      <c r="D75" s="62"/>
      <c r="E75" s="62"/>
    </row>
    <row r="76" spans="2:5" ht="11.25" customHeight="1">
      <c r="B76" s="62"/>
      <c r="C76" s="62"/>
      <c r="D76" s="62"/>
      <c r="E76" s="62"/>
    </row>
    <row r="77" spans="2:5" ht="11.25" customHeight="1">
      <c r="B77" s="62"/>
      <c r="C77" s="62"/>
      <c r="D77" s="62"/>
      <c r="E77" s="62"/>
    </row>
    <row r="78" spans="2:5" ht="11.25" customHeight="1">
      <c r="B78" s="62"/>
      <c r="C78" s="62"/>
      <c r="D78" s="62"/>
      <c r="E78" s="62"/>
    </row>
    <row r="79" spans="2:5" ht="11.25" customHeight="1">
      <c r="B79" s="62"/>
      <c r="C79" s="62"/>
      <c r="D79" s="62"/>
      <c r="E79" s="62"/>
    </row>
    <row r="80" spans="2:5" ht="11.25" customHeight="1">
      <c r="B80" s="62"/>
      <c r="C80" s="62"/>
      <c r="D80" s="62"/>
      <c r="E80" s="62"/>
    </row>
  </sheetData>
  <sheetProtection/>
  <mergeCells count="79">
    <mergeCell ref="AQ4:AR7"/>
    <mergeCell ref="C4:AL4"/>
    <mergeCell ref="C5:E5"/>
    <mergeCell ref="AQ40:AR40"/>
    <mergeCell ref="AM4:AM7"/>
    <mergeCell ref="AQ13:AR13"/>
    <mergeCell ref="AQ32:AR32"/>
    <mergeCell ref="I5:K5"/>
    <mergeCell ref="O5:Q5"/>
    <mergeCell ref="R5:T5"/>
    <mergeCell ref="AN4:AP5"/>
    <mergeCell ref="U5:W5"/>
    <mergeCell ref="X5:Z5"/>
    <mergeCell ref="A42:B42"/>
    <mergeCell ref="AJ5:AL5"/>
    <mergeCell ref="AA5:AC5"/>
    <mergeCell ref="AD5:AF5"/>
    <mergeCell ref="AG5:AI5"/>
    <mergeCell ref="G6:G7"/>
    <mergeCell ref="H6:H7"/>
    <mergeCell ref="A62:B62"/>
    <mergeCell ref="AQ62:AR62"/>
    <mergeCell ref="AQ54:AR54"/>
    <mergeCell ref="AQ57:AR57"/>
    <mergeCell ref="A60:B60"/>
    <mergeCell ref="A57:B57"/>
    <mergeCell ref="AQ60:AR60"/>
    <mergeCell ref="A54:B54"/>
    <mergeCell ref="AQ49:AR49"/>
    <mergeCell ref="AQ35:AR35"/>
    <mergeCell ref="AQ42:AR42"/>
    <mergeCell ref="A35:B35"/>
    <mergeCell ref="AQ45:AR45"/>
    <mergeCell ref="A40:B40"/>
    <mergeCell ref="A45:B45"/>
    <mergeCell ref="A49:B49"/>
    <mergeCell ref="A1:W1"/>
    <mergeCell ref="A13:B13"/>
    <mergeCell ref="A32:B32"/>
    <mergeCell ref="F5:H5"/>
    <mergeCell ref="L5:N5"/>
    <mergeCell ref="A4:B7"/>
    <mergeCell ref="C6:C7"/>
    <mergeCell ref="D6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P6:AP7"/>
    <mergeCell ref="AK6:AK7"/>
    <mergeCell ref="AL6:AL7"/>
    <mergeCell ref="AN6:AN7"/>
    <mergeCell ref="AO6:AO7"/>
  </mergeCells>
  <printOptions/>
  <pageMargins left="0.5118110236220472" right="0.5118110236220472" top="0.7874015748031497" bottom="0.3937007874015748" header="0.5118110236220472" footer="0.5118110236220472"/>
  <pageSetup horizontalDpi="600" verticalDpi="600" orientation="portrait" paperSize="9" scale="45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W8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75" defaultRowHeight="11.25" customHeight="1"/>
  <cols>
    <col min="1" max="1" width="1.328125" style="82" customWidth="1"/>
    <col min="2" max="2" width="9.33203125" style="82" customWidth="1"/>
    <col min="3" max="11" width="8.58203125" style="82" customWidth="1"/>
    <col min="12" max="12" width="1.83203125" style="82" customWidth="1"/>
    <col min="13" max="13" width="9.33203125" style="82" customWidth="1"/>
    <col min="14" max="22" width="8.58203125" style="82" customWidth="1"/>
    <col min="23" max="16384" width="8.75" style="82" customWidth="1"/>
  </cols>
  <sheetData>
    <row r="1" spans="1:22" ht="16.5" customHeight="1">
      <c r="A1" s="453" t="s">
        <v>131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 t="s">
        <v>132</v>
      </c>
      <c r="M1" s="453"/>
      <c r="N1" s="453"/>
      <c r="O1" s="453"/>
      <c r="P1" s="453"/>
      <c r="Q1" s="453"/>
      <c r="R1" s="453"/>
      <c r="S1" s="453"/>
      <c r="T1" s="453"/>
      <c r="U1" s="453"/>
      <c r="V1" s="453"/>
    </row>
    <row r="2" spans="1:22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ht="16.5" customHeight="1">
      <c r="A3" s="121" t="s">
        <v>107</v>
      </c>
      <c r="B3" s="68"/>
      <c r="C3" s="234"/>
      <c r="D3" s="234"/>
      <c r="E3" s="234"/>
      <c r="F3" s="69"/>
      <c r="G3" s="69"/>
      <c r="H3" s="69"/>
      <c r="I3" s="69"/>
      <c r="J3" s="69"/>
      <c r="K3" s="70" t="s">
        <v>64</v>
      </c>
      <c r="L3" s="121" t="s">
        <v>118</v>
      </c>
      <c r="M3" s="68"/>
      <c r="N3" s="234"/>
      <c r="O3" s="234"/>
      <c r="P3" s="234"/>
      <c r="Q3" s="69"/>
      <c r="R3" s="69"/>
      <c r="S3" s="69"/>
      <c r="T3" s="69"/>
      <c r="U3" s="69"/>
      <c r="V3" s="70" t="s">
        <v>64</v>
      </c>
      <c r="W3" s="71"/>
    </row>
    <row r="4" spans="1:23" ht="16.5" customHeight="1">
      <c r="A4" s="122"/>
      <c r="B4" s="72" t="s">
        <v>113</v>
      </c>
      <c r="C4" s="446" t="s">
        <v>73</v>
      </c>
      <c r="D4" s="447"/>
      <c r="E4" s="448"/>
      <c r="F4" s="446" t="s">
        <v>75</v>
      </c>
      <c r="G4" s="448"/>
      <c r="H4" s="446" t="s">
        <v>76</v>
      </c>
      <c r="I4" s="448"/>
      <c r="J4" s="454" t="s">
        <v>112</v>
      </c>
      <c r="K4" s="455"/>
      <c r="L4" s="456" t="s">
        <v>173</v>
      </c>
      <c r="M4" s="457"/>
      <c r="N4" s="446" t="s">
        <v>73</v>
      </c>
      <c r="O4" s="447"/>
      <c r="P4" s="448"/>
      <c r="Q4" s="446" t="s">
        <v>75</v>
      </c>
      <c r="R4" s="448"/>
      <c r="S4" s="446" t="s">
        <v>76</v>
      </c>
      <c r="T4" s="448"/>
      <c r="U4" s="454" t="s">
        <v>112</v>
      </c>
      <c r="V4" s="455"/>
      <c r="W4" s="71"/>
    </row>
    <row r="5" spans="1:22" ht="16.5" customHeight="1">
      <c r="A5" s="68"/>
      <c r="B5" s="73" t="s">
        <v>167</v>
      </c>
      <c r="C5" s="74" t="s">
        <v>0</v>
      </c>
      <c r="D5" s="74" t="s">
        <v>1</v>
      </c>
      <c r="E5" s="74" t="s">
        <v>2</v>
      </c>
      <c r="F5" s="74" t="s">
        <v>1</v>
      </c>
      <c r="G5" s="74" t="s">
        <v>2</v>
      </c>
      <c r="H5" s="74" t="s">
        <v>1</v>
      </c>
      <c r="I5" s="74" t="s">
        <v>2</v>
      </c>
      <c r="J5" s="74" t="s">
        <v>1</v>
      </c>
      <c r="K5" s="74" t="s">
        <v>2</v>
      </c>
      <c r="L5" s="458" t="s">
        <v>167</v>
      </c>
      <c r="M5" s="459"/>
      <c r="N5" s="74" t="s">
        <v>0</v>
      </c>
      <c r="O5" s="74" t="s">
        <v>1</v>
      </c>
      <c r="P5" s="74" t="s">
        <v>2</v>
      </c>
      <c r="Q5" s="74" t="s">
        <v>1</v>
      </c>
      <c r="R5" s="74" t="s">
        <v>2</v>
      </c>
      <c r="S5" s="74" t="s">
        <v>1</v>
      </c>
      <c r="T5" s="74" t="s">
        <v>2</v>
      </c>
      <c r="U5" s="74" t="s">
        <v>1</v>
      </c>
      <c r="V5" s="74" t="s">
        <v>2</v>
      </c>
    </row>
    <row r="6" spans="1:22" ht="16.5" customHeight="1">
      <c r="A6" s="71"/>
      <c r="B6" s="75"/>
      <c r="C6" s="261"/>
      <c r="D6" s="235"/>
      <c r="E6" s="235"/>
      <c r="F6" s="235"/>
      <c r="G6" s="235"/>
      <c r="H6" s="235"/>
      <c r="I6" s="235"/>
      <c r="J6" s="235"/>
      <c r="K6" s="235"/>
      <c r="L6" s="71"/>
      <c r="M6" s="75"/>
      <c r="N6" s="261"/>
      <c r="O6" s="235"/>
      <c r="P6" s="235"/>
      <c r="Q6" s="235"/>
      <c r="R6" s="235"/>
      <c r="S6" s="235"/>
      <c r="T6" s="235"/>
      <c r="U6" s="235"/>
      <c r="V6" s="235"/>
    </row>
    <row r="7" spans="1:22" ht="16.5" customHeight="1">
      <c r="A7" s="236"/>
      <c r="B7" s="237" t="s">
        <v>212</v>
      </c>
      <c r="C7" s="262">
        <v>450</v>
      </c>
      <c r="D7" s="238">
        <v>277</v>
      </c>
      <c r="E7" s="238">
        <v>173</v>
      </c>
      <c r="F7" s="238">
        <v>69</v>
      </c>
      <c r="G7" s="238">
        <v>97</v>
      </c>
      <c r="H7" s="238">
        <v>0</v>
      </c>
      <c r="I7" s="238">
        <v>9</v>
      </c>
      <c r="J7" s="238">
        <v>208</v>
      </c>
      <c r="K7" s="238">
        <v>67</v>
      </c>
      <c r="L7" s="235"/>
      <c r="M7" s="237" t="s">
        <v>212</v>
      </c>
      <c r="N7" s="262">
        <v>55</v>
      </c>
      <c r="O7" s="238">
        <v>15</v>
      </c>
      <c r="P7" s="238">
        <v>40</v>
      </c>
      <c r="Q7" s="238">
        <v>0</v>
      </c>
      <c r="R7" s="238">
        <v>2</v>
      </c>
      <c r="S7" s="238">
        <v>0</v>
      </c>
      <c r="T7" s="238">
        <v>8</v>
      </c>
      <c r="U7" s="238">
        <v>15</v>
      </c>
      <c r="V7" s="238">
        <v>30</v>
      </c>
    </row>
    <row r="8" spans="1:22" s="123" customFormat="1" ht="16.5" customHeight="1">
      <c r="A8" s="263"/>
      <c r="B8" s="237" t="s">
        <v>213</v>
      </c>
      <c r="C8" s="264">
        <f>SUM(C14,C33,C36,C41,C43,C46,C50,C55,C58,C61,C63)</f>
        <v>469</v>
      </c>
      <c r="D8" s="265">
        <f aca="true" t="shared" si="0" ref="D8:K8">SUM(D14,D33,D36,D41,D43,D46,D50,D55,D58,D61,D63)</f>
        <v>285</v>
      </c>
      <c r="E8" s="265">
        <f t="shared" si="0"/>
        <v>184</v>
      </c>
      <c r="F8" s="265">
        <f t="shared" si="0"/>
        <v>70</v>
      </c>
      <c r="G8" s="265">
        <f t="shared" si="0"/>
        <v>103</v>
      </c>
      <c r="H8" s="265">
        <f t="shared" si="0"/>
        <v>0</v>
      </c>
      <c r="I8" s="265">
        <f t="shared" si="0"/>
        <v>10</v>
      </c>
      <c r="J8" s="265">
        <f t="shared" si="0"/>
        <v>215</v>
      </c>
      <c r="K8" s="265">
        <f t="shared" si="0"/>
        <v>71</v>
      </c>
      <c r="L8" s="263"/>
      <c r="M8" s="237" t="s">
        <v>213</v>
      </c>
      <c r="N8" s="264">
        <f>SUM(N11,N30,N33,N38,N40,N43,N47,N52,N55,N58,N60)</f>
        <v>49</v>
      </c>
      <c r="O8" s="265">
        <f aca="true" t="shared" si="1" ref="O8:V8">SUM(O11,O30,O33,O38,O40,O43,O47,O52,O55,O58,O60)</f>
        <v>15</v>
      </c>
      <c r="P8" s="265">
        <f t="shared" si="1"/>
        <v>34</v>
      </c>
      <c r="Q8" s="265">
        <f t="shared" si="1"/>
        <v>0</v>
      </c>
      <c r="R8" s="265">
        <f t="shared" si="1"/>
        <v>2</v>
      </c>
      <c r="S8" s="265">
        <f t="shared" si="1"/>
        <v>0</v>
      </c>
      <c r="T8" s="265">
        <f t="shared" si="1"/>
        <v>8</v>
      </c>
      <c r="U8" s="265">
        <f t="shared" si="1"/>
        <v>15</v>
      </c>
      <c r="V8" s="265">
        <f t="shared" si="1"/>
        <v>24</v>
      </c>
    </row>
    <row r="9" spans="1:22" ht="16.5" customHeight="1">
      <c r="A9" s="71"/>
      <c r="B9" s="75"/>
      <c r="C9" s="266" t="s">
        <v>109</v>
      </c>
      <c r="D9" s="222" t="s">
        <v>109</v>
      </c>
      <c r="E9" s="222" t="s">
        <v>109</v>
      </c>
      <c r="F9" s="222" t="s">
        <v>109</v>
      </c>
      <c r="G9" s="222" t="s">
        <v>109</v>
      </c>
      <c r="H9" s="222"/>
      <c r="I9" s="222" t="s">
        <v>109</v>
      </c>
      <c r="J9" s="222" t="s">
        <v>109</v>
      </c>
      <c r="K9" s="222" t="s">
        <v>109</v>
      </c>
      <c r="L9" s="83"/>
      <c r="M9" s="75"/>
      <c r="N9" s="266" t="s">
        <v>109</v>
      </c>
      <c r="O9" s="222" t="s">
        <v>109</v>
      </c>
      <c r="P9" s="222" t="s">
        <v>109</v>
      </c>
      <c r="Q9" s="222" t="s">
        <v>109</v>
      </c>
      <c r="R9" s="222" t="s">
        <v>109</v>
      </c>
      <c r="S9" s="222" t="s">
        <v>109</v>
      </c>
      <c r="T9" s="222" t="s">
        <v>109</v>
      </c>
      <c r="U9" s="222" t="s">
        <v>109</v>
      </c>
      <c r="V9" s="222" t="s">
        <v>109</v>
      </c>
    </row>
    <row r="10" spans="1:22" ht="16.5" customHeight="1">
      <c r="A10" s="71"/>
      <c r="B10" s="119" t="s">
        <v>18</v>
      </c>
      <c r="C10" s="223">
        <f>D10+E10</f>
        <v>0</v>
      </c>
      <c r="D10" s="224">
        <f>SUM(F10,H10,J10)</f>
        <v>0</v>
      </c>
      <c r="E10" s="224">
        <f>SUM(G10,I10,K10)</f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83"/>
      <c r="M10" s="75"/>
      <c r="N10" s="225"/>
      <c r="O10" s="225"/>
      <c r="P10" s="225"/>
      <c r="Q10" s="225"/>
      <c r="R10" s="225"/>
      <c r="S10" s="225"/>
      <c r="T10" s="225"/>
      <c r="U10" s="225"/>
      <c r="V10" s="225"/>
    </row>
    <row r="11" spans="1:22" ht="16.5" customHeight="1">
      <c r="A11" s="71"/>
      <c r="B11" s="119" t="s">
        <v>19</v>
      </c>
      <c r="C11" s="223">
        <f aca="true" t="shared" si="2" ref="C11:C64">D11+E11</f>
        <v>49</v>
      </c>
      <c r="D11" s="224">
        <f aca="true" t="shared" si="3" ref="D11:D64">SUM(F11,H11,J11)</f>
        <v>15</v>
      </c>
      <c r="E11" s="224">
        <f>SUM(G11,I11,K11)</f>
        <v>34</v>
      </c>
      <c r="F11" s="238">
        <v>0</v>
      </c>
      <c r="G11" s="238">
        <v>2</v>
      </c>
      <c r="H11" s="238">
        <v>0</v>
      </c>
      <c r="I11" s="238">
        <v>8</v>
      </c>
      <c r="J11" s="238">
        <v>15</v>
      </c>
      <c r="K11" s="238">
        <v>24</v>
      </c>
      <c r="L11" s="449" t="s">
        <v>145</v>
      </c>
      <c r="M11" s="450"/>
      <c r="N11" s="264">
        <f>O11+P11</f>
        <v>32</v>
      </c>
      <c r="O11" s="265">
        <f>SUM(Q11,S11,U11)</f>
        <v>8</v>
      </c>
      <c r="P11" s="265">
        <f>SUM(R11,T11,V11)</f>
        <v>24</v>
      </c>
      <c r="Q11" s="265">
        <f aca="true" t="shared" si="4" ref="Q11:V11">SUM(Q13:Q29)</f>
        <v>0</v>
      </c>
      <c r="R11" s="265">
        <f t="shared" si="4"/>
        <v>1</v>
      </c>
      <c r="S11" s="265">
        <f t="shared" si="4"/>
        <v>0</v>
      </c>
      <c r="T11" s="265">
        <f t="shared" si="4"/>
        <v>6</v>
      </c>
      <c r="U11" s="265">
        <f t="shared" si="4"/>
        <v>8</v>
      </c>
      <c r="V11" s="265">
        <f t="shared" si="4"/>
        <v>17</v>
      </c>
    </row>
    <row r="12" spans="1:22" ht="16.5" customHeight="1">
      <c r="A12" s="71"/>
      <c r="B12" s="119" t="s">
        <v>20</v>
      </c>
      <c r="C12" s="223">
        <f t="shared" si="2"/>
        <v>420</v>
      </c>
      <c r="D12" s="224">
        <f t="shared" si="3"/>
        <v>270</v>
      </c>
      <c r="E12" s="224">
        <f aca="true" t="shared" si="5" ref="E12:E64">SUM(G12,I12,K12)</f>
        <v>150</v>
      </c>
      <c r="F12" s="238">
        <v>70</v>
      </c>
      <c r="G12" s="238">
        <v>101</v>
      </c>
      <c r="H12" s="238">
        <v>0</v>
      </c>
      <c r="I12" s="238">
        <v>2</v>
      </c>
      <c r="J12" s="238">
        <v>200</v>
      </c>
      <c r="K12" s="238">
        <v>47</v>
      </c>
      <c r="L12" s="267"/>
      <c r="M12" s="268" t="s">
        <v>146</v>
      </c>
      <c r="N12" s="264">
        <f aca="true" t="shared" si="6" ref="N12:N61">O12+P12</f>
        <v>1</v>
      </c>
      <c r="O12" s="265">
        <f aca="true" t="shared" si="7" ref="O12:O61">SUM(Q12,S12,U12)</f>
        <v>0</v>
      </c>
      <c r="P12" s="265">
        <f aca="true" t="shared" si="8" ref="P12:P61">SUM(R12,T12,V12)</f>
        <v>1</v>
      </c>
      <c r="Q12" s="265">
        <f aca="true" t="shared" si="9" ref="Q12:V12">SUM(Q13:Q17)</f>
        <v>0</v>
      </c>
      <c r="R12" s="265">
        <f t="shared" si="9"/>
        <v>0</v>
      </c>
      <c r="S12" s="265">
        <f t="shared" si="9"/>
        <v>0</v>
      </c>
      <c r="T12" s="265">
        <f t="shared" si="9"/>
        <v>0</v>
      </c>
      <c r="U12" s="265">
        <f t="shared" si="9"/>
        <v>0</v>
      </c>
      <c r="V12" s="265">
        <f t="shared" si="9"/>
        <v>1</v>
      </c>
    </row>
    <row r="13" spans="1:22" ht="16.5" customHeight="1">
      <c r="A13" s="71"/>
      <c r="B13" s="76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77" t="s">
        <v>35</v>
      </c>
      <c r="N13" s="223">
        <f t="shared" si="6"/>
        <v>0</v>
      </c>
      <c r="O13" s="224">
        <f t="shared" si="7"/>
        <v>0</v>
      </c>
      <c r="P13" s="224">
        <f t="shared" si="8"/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</row>
    <row r="14" spans="1:22" s="123" customFormat="1" ht="16.5" customHeight="1">
      <c r="A14" s="449" t="s">
        <v>194</v>
      </c>
      <c r="B14" s="450"/>
      <c r="C14" s="264">
        <f t="shared" si="2"/>
        <v>395</v>
      </c>
      <c r="D14" s="265">
        <f t="shared" si="3"/>
        <v>230</v>
      </c>
      <c r="E14" s="265">
        <f t="shared" si="5"/>
        <v>165</v>
      </c>
      <c r="F14" s="265">
        <f aca="true" t="shared" si="10" ref="F14:K14">SUM(F16:F32)</f>
        <v>65</v>
      </c>
      <c r="G14" s="265">
        <f t="shared" si="10"/>
        <v>95</v>
      </c>
      <c r="H14" s="265">
        <f t="shared" si="10"/>
        <v>0</v>
      </c>
      <c r="I14" s="265">
        <f t="shared" si="10"/>
        <v>8</v>
      </c>
      <c r="J14" s="265">
        <f t="shared" si="10"/>
        <v>165</v>
      </c>
      <c r="K14" s="265">
        <f t="shared" si="10"/>
        <v>62</v>
      </c>
      <c r="L14" s="226"/>
      <c r="M14" s="77" t="s">
        <v>36</v>
      </c>
      <c r="N14" s="223">
        <f t="shared" si="6"/>
        <v>0</v>
      </c>
      <c r="O14" s="224">
        <f t="shared" si="7"/>
        <v>0</v>
      </c>
      <c r="P14" s="224">
        <f t="shared" si="8"/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</row>
    <row r="15" spans="1:22" s="123" customFormat="1" ht="16.5" customHeight="1">
      <c r="A15" s="267"/>
      <c r="B15" s="268" t="s">
        <v>195</v>
      </c>
      <c r="C15" s="264">
        <f t="shared" si="2"/>
        <v>235</v>
      </c>
      <c r="D15" s="265">
        <f t="shared" si="3"/>
        <v>137</v>
      </c>
      <c r="E15" s="265">
        <f t="shared" si="5"/>
        <v>98</v>
      </c>
      <c r="F15" s="265">
        <f aca="true" t="shared" si="11" ref="F15:K15">SUM(F16:F20)</f>
        <v>37</v>
      </c>
      <c r="G15" s="265">
        <f t="shared" si="11"/>
        <v>62</v>
      </c>
      <c r="H15" s="265">
        <f t="shared" si="11"/>
        <v>0</v>
      </c>
      <c r="I15" s="265">
        <f t="shared" si="11"/>
        <v>2</v>
      </c>
      <c r="J15" s="265">
        <f t="shared" si="11"/>
        <v>100</v>
      </c>
      <c r="K15" s="265">
        <f t="shared" si="11"/>
        <v>34</v>
      </c>
      <c r="L15" s="226"/>
      <c r="M15" s="77" t="s">
        <v>37</v>
      </c>
      <c r="N15" s="223">
        <f t="shared" si="6"/>
        <v>0</v>
      </c>
      <c r="O15" s="224">
        <f t="shared" si="7"/>
        <v>0</v>
      </c>
      <c r="P15" s="224">
        <f t="shared" si="8"/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</row>
    <row r="16" spans="1:22" ht="16.5" customHeight="1">
      <c r="A16" s="124"/>
      <c r="B16" s="77" t="s">
        <v>35</v>
      </c>
      <c r="C16" s="223">
        <f t="shared" si="2"/>
        <v>36</v>
      </c>
      <c r="D16" s="224">
        <f t="shared" si="3"/>
        <v>23</v>
      </c>
      <c r="E16" s="224">
        <f t="shared" si="5"/>
        <v>13</v>
      </c>
      <c r="F16" s="238">
        <v>12</v>
      </c>
      <c r="G16" s="238">
        <v>12</v>
      </c>
      <c r="H16" s="238">
        <v>0</v>
      </c>
      <c r="I16" s="238">
        <v>0</v>
      </c>
      <c r="J16" s="238">
        <v>11</v>
      </c>
      <c r="K16" s="238">
        <v>1</v>
      </c>
      <c r="L16" s="226"/>
      <c r="M16" s="77" t="s">
        <v>38</v>
      </c>
      <c r="N16" s="223">
        <f t="shared" si="6"/>
        <v>1</v>
      </c>
      <c r="O16" s="224">
        <f t="shared" si="7"/>
        <v>0</v>
      </c>
      <c r="P16" s="224">
        <f t="shared" si="8"/>
        <v>1</v>
      </c>
      <c r="Q16" s="238">
        <v>0</v>
      </c>
      <c r="R16" s="238">
        <v>0</v>
      </c>
      <c r="S16" s="238">
        <v>0</v>
      </c>
      <c r="T16" s="238">
        <v>0</v>
      </c>
      <c r="U16" s="238">
        <v>0</v>
      </c>
      <c r="V16" s="238">
        <v>1</v>
      </c>
    </row>
    <row r="17" spans="1:22" ht="16.5" customHeight="1">
      <c r="A17" s="124"/>
      <c r="B17" s="77" t="s">
        <v>36</v>
      </c>
      <c r="C17" s="223">
        <f t="shared" si="2"/>
        <v>49</v>
      </c>
      <c r="D17" s="224">
        <f t="shared" si="3"/>
        <v>32</v>
      </c>
      <c r="E17" s="224">
        <f t="shared" si="5"/>
        <v>17</v>
      </c>
      <c r="F17" s="238">
        <v>11</v>
      </c>
      <c r="G17" s="238">
        <v>7</v>
      </c>
      <c r="H17" s="238">
        <v>0</v>
      </c>
      <c r="I17" s="238">
        <v>1</v>
      </c>
      <c r="J17" s="238">
        <v>21</v>
      </c>
      <c r="K17" s="238">
        <v>9</v>
      </c>
      <c r="L17" s="226"/>
      <c r="M17" s="77" t="s">
        <v>39</v>
      </c>
      <c r="N17" s="223">
        <f t="shared" si="6"/>
        <v>0</v>
      </c>
      <c r="O17" s="224">
        <f t="shared" si="7"/>
        <v>0</v>
      </c>
      <c r="P17" s="224">
        <f t="shared" si="8"/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</row>
    <row r="18" spans="1:22" ht="16.5" customHeight="1">
      <c r="A18" s="124"/>
      <c r="B18" s="77" t="s">
        <v>37</v>
      </c>
      <c r="C18" s="223">
        <f t="shared" si="2"/>
        <v>27</v>
      </c>
      <c r="D18" s="224">
        <f t="shared" si="3"/>
        <v>13</v>
      </c>
      <c r="E18" s="224">
        <f t="shared" si="5"/>
        <v>14</v>
      </c>
      <c r="F18" s="238">
        <v>1</v>
      </c>
      <c r="G18" s="238">
        <v>11</v>
      </c>
      <c r="H18" s="238">
        <v>0</v>
      </c>
      <c r="I18" s="238">
        <v>0</v>
      </c>
      <c r="J18" s="238">
        <v>12</v>
      </c>
      <c r="K18" s="238">
        <v>3</v>
      </c>
      <c r="L18" s="226"/>
      <c r="M18" s="78" t="s">
        <v>40</v>
      </c>
      <c r="N18" s="223">
        <f t="shared" si="6"/>
        <v>1</v>
      </c>
      <c r="O18" s="224">
        <f t="shared" si="7"/>
        <v>1</v>
      </c>
      <c r="P18" s="224">
        <f t="shared" si="8"/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1</v>
      </c>
      <c r="V18" s="238">
        <v>0</v>
      </c>
    </row>
    <row r="19" spans="1:22" ht="16.5" customHeight="1">
      <c r="A19" s="124"/>
      <c r="B19" s="77" t="s">
        <v>38</v>
      </c>
      <c r="C19" s="223">
        <f t="shared" si="2"/>
        <v>46</v>
      </c>
      <c r="D19" s="224">
        <f t="shared" si="3"/>
        <v>29</v>
      </c>
      <c r="E19" s="224">
        <f t="shared" si="5"/>
        <v>17</v>
      </c>
      <c r="F19" s="238">
        <v>9</v>
      </c>
      <c r="G19" s="238">
        <v>15</v>
      </c>
      <c r="H19" s="238">
        <v>0</v>
      </c>
      <c r="I19" s="238">
        <v>0</v>
      </c>
      <c r="J19" s="238">
        <v>20</v>
      </c>
      <c r="K19" s="238">
        <v>2</v>
      </c>
      <c r="L19" s="226"/>
      <c r="M19" s="78" t="s">
        <v>119</v>
      </c>
      <c r="N19" s="223">
        <f t="shared" si="6"/>
        <v>0</v>
      </c>
      <c r="O19" s="224">
        <f t="shared" si="7"/>
        <v>0</v>
      </c>
      <c r="P19" s="224">
        <f t="shared" si="8"/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</row>
    <row r="20" spans="1:22" ht="16.5" customHeight="1">
      <c r="A20" s="124"/>
      <c r="B20" s="77" t="s">
        <v>39</v>
      </c>
      <c r="C20" s="223">
        <f t="shared" si="2"/>
        <v>77</v>
      </c>
      <c r="D20" s="224">
        <f t="shared" si="3"/>
        <v>40</v>
      </c>
      <c r="E20" s="224">
        <f t="shared" si="5"/>
        <v>37</v>
      </c>
      <c r="F20" s="238">
        <v>4</v>
      </c>
      <c r="G20" s="238">
        <v>17</v>
      </c>
      <c r="H20" s="238">
        <v>0</v>
      </c>
      <c r="I20" s="238">
        <v>1</v>
      </c>
      <c r="J20" s="238">
        <v>36</v>
      </c>
      <c r="K20" s="238">
        <v>19</v>
      </c>
      <c r="L20" s="226"/>
      <c r="M20" s="78" t="s">
        <v>6</v>
      </c>
      <c r="N20" s="223">
        <f t="shared" si="6"/>
        <v>6</v>
      </c>
      <c r="O20" s="224">
        <f t="shared" si="7"/>
        <v>1</v>
      </c>
      <c r="P20" s="224">
        <f t="shared" si="8"/>
        <v>5</v>
      </c>
      <c r="Q20" s="238">
        <v>0</v>
      </c>
      <c r="R20" s="238">
        <v>0</v>
      </c>
      <c r="S20" s="238">
        <v>0</v>
      </c>
      <c r="T20" s="238">
        <v>0</v>
      </c>
      <c r="U20" s="238">
        <v>1</v>
      </c>
      <c r="V20" s="238">
        <v>5</v>
      </c>
    </row>
    <row r="21" spans="1:22" ht="16.5" customHeight="1">
      <c r="A21" s="124"/>
      <c r="B21" s="78" t="s">
        <v>40</v>
      </c>
      <c r="C21" s="223">
        <f t="shared" si="2"/>
        <v>27</v>
      </c>
      <c r="D21" s="224">
        <f t="shared" si="3"/>
        <v>19</v>
      </c>
      <c r="E21" s="224">
        <f t="shared" si="5"/>
        <v>8</v>
      </c>
      <c r="F21" s="238">
        <v>5</v>
      </c>
      <c r="G21" s="238">
        <v>4</v>
      </c>
      <c r="H21" s="238">
        <v>0</v>
      </c>
      <c r="I21" s="238">
        <v>0</v>
      </c>
      <c r="J21" s="238">
        <v>14</v>
      </c>
      <c r="K21" s="238">
        <v>4</v>
      </c>
      <c r="L21" s="226"/>
      <c r="M21" s="78" t="s">
        <v>41</v>
      </c>
      <c r="N21" s="223">
        <f t="shared" si="6"/>
        <v>2</v>
      </c>
      <c r="O21" s="224">
        <f t="shared" si="7"/>
        <v>0</v>
      </c>
      <c r="P21" s="224">
        <f t="shared" si="8"/>
        <v>2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2</v>
      </c>
    </row>
    <row r="22" spans="1:22" ht="16.5" customHeight="1">
      <c r="A22" s="124"/>
      <c r="B22" s="78" t="s">
        <v>119</v>
      </c>
      <c r="C22" s="223">
        <f t="shared" si="2"/>
        <v>17</v>
      </c>
      <c r="D22" s="224">
        <f t="shared" si="3"/>
        <v>9</v>
      </c>
      <c r="E22" s="224">
        <f t="shared" si="5"/>
        <v>8</v>
      </c>
      <c r="F22" s="238">
        <v>6</v>
      </c>
      <c r="G22" s="238">
        <v>3</v>
      </c>
      <c r="H22" s="238">
        <v>0</v>
      </c>
      <c r="I22" s="238">
        <v>0</v>
      </c>
      <c r="J22" s="238">
        <v>3</v>
      </c>
      <c r="K22" s="238">
        <v>5</v>
      </c>
      <c r="L22" s="226"/>
      <c r="M22" s="78" t="s">
        <v>42</v>
      </c>
      <c r="N22" s="223">
        <f t="shared" si="6"/>
        <v>1</v>
      </c>
      <c r="O22" s="224">
        <f t="shared" si="7"/>
        <v>1</v>
      </c>
      <c r="P22" s="224">
        <f t="shared" si="8"/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1</v>
      </c>
      <c r="V22" s="238">
        <v>0</v>
      </c>
    </row>
    <row r="23" spans="1:22" ht="16.5" customHeight="1">
      <c r="A23" s="124"/>
      <c r="B23" s="78" t="s">
        <v>6</v>
      </c>
      <c r="C23" s="223">
        <f t="shared" si="2"/>
        <v>20</v>
      </c>
      <c r="D23" s="224">
        <f t="shared" si="3"/>
        <v>11</v>
      </c>
      <c r="E23" s="224">
        <f t="shared" si="5"/>
        <v>9</v>
      </c>
      <c r="F23" s="238">
        <v>4</v>
      </c>
      <c r="G23" s="238">
        <v>4</v>
      </c>
      <c r="H23" s="238">
        <v>0</v>
      </c>
      <c r="I23" s="238">
        <v>0</v>
      </c>
      <c r="J23" s="238">
        <v>7</v>
      </c>
      <c r="K23" s="238">
        <v>5</v>
      </c>
      <c r="L23" s="226"/>
      <c r="M23" s="78" t="s">
        <v>43</v>
      </c>
      <c r="N23" s="223">
        <f t="shared" si="6"/>
        <v>0</v>
      </c>
      <c r="O23" s="224">
        <f t="shared" si="7"/>
        <v>0</v>
      </c>
      <c r="P23" s="224">
        <f t="shared" si="8"/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</row>
    <row r="24" spans="1:22" ht="16.5" customHeight="1">
      <c r="A24" s="124"/>
      <c r="B24" s="78" t="s">
        <v>41</v>
      </c>
      <c r="C24" s="223">
        <f t="shared" si="2"/>
        <v>5</v>
      </c>
      <c r="D24" s="224">
        <f t="shared" si="3"/>
        <v>2</v>
      </c>
      <c r="E24" s="224">
        <f t="shared" si="5"/>
        <v>3</v>
      </c>
      <c r="F24" s="238">
        <v>0</v>
      </c>
      <c r="G24" s="238">
        <v>1</v>
      </c>
      <c r="H24" s="238">
        <v>0</v>
      </c>
      <c r="I24" s="238">
        <v>0</v>
      </c>
      <c r="J24" s="238">
        <v>2</v>
      </c>
      <c r="K24" s="238">
        <v>2</v>
      </c>
      <c r="L24" s="226"/>
      <c r="M24" s="78" t="s">
        <v>7</v>
      </c>
      <c r="N24" s="223">
        <f t="shared" si="6"/>
        <v>0</v>
      </c>
      <c r="O24" s="224">
        <f t="shared" si="7"/>
        <v>0</v>
      </c>
      <c r="P24" s="224">
        <f t="shared" si="8"/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</row>
    <row r="25" spans="1:22" ht="16.5" customHeight="1">
      <c r="A25" s="124"/>
      <c r="B25" s="78" t="s">
        <v>42</v>
      </c>
      <c r="C25" s="223">
        <f t="shared" si="2"/>
        <v>8</v>
      </c>
      <c r="D25" s="224">
        <f t="shared" si="3"/>
        <v>6</v>
      </c>
      <c r="E25" s="224">
        <f t="shared" si="5"/>
        <v>2</v>
      </c>
      <c r="F25" s="238">
        <v>3</v>
      </c>
      <c r="G25" s="238">
        <v>2</v>
      </c>
      <c r="H25" s="238">
        <v>0</v>
      </c>
      <c r="I25" s="238">
        <v>0</v>
      </c>
      <c r="J25" s="238">
        <v>3</v>
      </c>
      <c r="K25" s="238">
        <v>0</v>
      </c>
      <c r="L25" s="226"/>
      <c r="M25" s="78" t="s">
        <v>44</v>
      </c>
      <c r="N25" s="223">
        <f t="shared" si="6"/>
        <v>0</v>
      </c>
      <c r="O25" s="224">
        <f t="shared" si="7"/>
        <v>0</v>
      </c>
      <c r="P25" s="224">
        <f t="shared" si="8"/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</row>
    <row r="26" spans="1:22" ht="16.5" customHeight="1">
      <c r="A26" s="124"/>
      <c r="B26" s="78" t="s">
        <v>43</v>
      </c>
      <c r="C26" s="223">
        <f t="shared" si="2"/>
        <v>4</v>
      </c>
      <c r="D26" s="224">
        <f t="shared" si="3"/>
        <v>2</v>
      </c>
      <c r="E26" s="224">
        <f t="shared" si="5"/>
        <v>2</v>
      </c>
      <c r="F26" s="238">
        <v>0</v>
      </c>
      <c r="G26" s="238">
        <v>2</v>
      </c>
      <c r="H26" s="238">
        <v>0</v>
      </c>
      <c r="I26" s="238">
        <v>0</v>
      </c>
      <c r="J26" s="238">
        <v>2</v>
      </c>
      <c r="K26" s="238">
        <v>0</v>
      </c>
      <c r="L26" s="226"/>
      <c r="M26" s="79" t="s">
        <v>70</v>
      </c>
      <c r="N26" s="223">
        <f t="shared" si="6"/>
        <v>1</v>
      </c>
      <c r="O26" s="224">
        <f t="shared" si="7"/>
        <v>0</v>
      </c>
      <c r="P26" s="224">
        <f t="shared" si="8"/>
        <v>1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1</v>
      </c>
    </row>
    <row r="27" spans="1:22" ht="16.5" customHeight="1">
      <c r="A27" s="124"/>
      <c r="B27" s="78" t="s">
        <v>7</v>
      </c>
      <c r="C27" s="223">
        <f t="shared" si="2"/>
        <v>16</v>
      </c>
      <c r="D27" s="224">
        <f t="shared" si="3"/>
        <v>9</v>
      </c>
      <c r="E27" s="224">
        <f t="shared" si="5"/>
        <v>7</v>
      </c>
      <c r="F27" s="238">
        <v>4</v>
      </c>
      <c r="G27" s="238">
        <v>5</v>
      </c>
      <c r="H27" s="238">
        <v>0</v>
      </c>
      <c r="I27" s="238">
        <v>0</v>
      </c>
      <c r="J27" s="238">
        <v>5</v>
      </c>
      <c r="K27" s="238">
        <v>2</v>
      </c>
      <c r="L27" s="226"/>
      <c r="M27" s="79" t="s">
        <v>71</v>
      </c>
      <c r="N27" s="223">
        <f t="shared" si="6"/>
        <v>9</v>
      </c>
      <c r="O27" s="224">
        <f t="shared" si="7"/>
        <v>2</v>
      </c>
      <c r="P27" s="224">
        <f t="shared" si="8"/>
        <v>7</v>
      </c>
      <c r="Q27" s="238">
        <v>0</v>
      </c>
      <c r="R27" s="238">
        <v>0</v>
      </c>
      <c r="S27" s="238">
        <v>0</v>
      </c>
      <c r="T27" s="238">
        <v>3</v>
      </c>
      <c r="U27" s="238">
        <v>2</v>
      </c>
      <c r="V27" s="238">
        <v>4</v>
      </c>
    </row>
    <row r="28" spans="1:22" ht="16.5" customHeight="1">
      <c r="A28" s="124"/>
      <c r="B28" s="78" t="s">
        <v>44</v>
      </c>
      <c r="C28" s="223">
        <f t="shared" si="2"/>
        <v>12</v>
      </c>
      <c r="D28" s="224">
        <f t="shared" si="3"/>
        <v>9</v>
      </c>
      <c r="E28" s="224">
        <f t="shared" si="5"/>
        <v>3</v>
      </c>
      <c r="F28" s="238">
        <v>1</v>
      </c>
      <c r="G28" s="238">
        <v>3</v>
      </c>
      <c r="H28" s="238">
        <v>0</v>
      </c>
      <c r="I28" s="238">
        <v>0</v>
      </c>
      <c r="J28" s="238">
        <v>8</v>
      </c>
      <c r="K28" s="238">
        <v>0</v>
      </c>
      <c r="L28" s="226"/>
      <c r="M28" s="79" t="s">
        <v>79</v>
      </c>
      <c r="N28" s="223">
        <f t="shared" si="6"/>
        <v>0</v>
      </c>
      <c r="O28" s="224">
        <f t="shared" si="7"/>
        <v>0</v>
      </c>
      <c r="P28" s="224">
        <f t="shared" si="8"/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</row>
    <row r="29" spans="1:22" ht="16.5" customHeight="1">
      <c r="A29" s="124"/>
      <c r="B29" s="79" t="s">
        <v>70</v>
      </c>
      <c r="C29" s="223">
        <f t="shared" si="2"/>
        <v>5</v>
      </c>
      <c r="D29" s="224">
        <f t="shared" si="3"/>
        <v>2</v>
      </c>
      <c r="E29" s="224">
        <f t="shared" si="5"/>
        <v>3</v>
      </c>
      <c r="F29" s="238">
        <v>1</v>
      </c>
      <c r="G29" s="238">
        <v>2</v>
      </c>
      <c r="H29" s="238">
        <v>0</v>
      </c>
      <c r="I29" s="238">
        <v>0</v>
      </c>
      <c r="J29" s="238">
        <v>1</v>
      </c>
      <c r="K29" s="238">
        <v>1</v>
      </c>
      <c r="L29" s="226"/>
      <c r="M29" s="79" t="s">
        <v>142</v>
      </c>
      <c r="N29" s="223">
        <f t="shared" si="6"/>
        <v>11</v>
      </c>
      <c r="O29" s="224">
        <f t="shared" si="7"/>
        <v>3</v>
      </c>
      <c r="P29" s="224">
        <f t="shared" si="8"/>
        <v>8</v>
      </c>
      <c r="Q29" s="238">
        <v>0</v>
      </c>
      <c r="R29" s="238">
        <v>1</v>
      </c>
      <c r="S29" s="238">
        <v>0</v>
      </c>
      <c r="T29" s="238">
        <v>3</v>
      </c>
      <c r="U29" s="238">
        <v>3</v>
      </c>
      <c r="V29" s="238">
        <v>4</v>
      </c>
    </row>
    <row r="30" spans="1:22" ht="16.5" customHeight="1">
      <c r="A30" s="124"/>
      <c r="B30" s="79" t="s">
        <v>71</v>
      </c>
      <c r="C30" s="223">
        <f t="shared" si="2"/>
        <v>10</v>
      </c>
      <c r="D30" s="224">
        <f t="shared" si="3"/>
        <v>2</v>
      </c>
      <c r="E30" s="224">
        <f t="shared" si="5"/>
        <v>8</v>
      </c>
      <c r="F30" s="238">
        <v>0</v>
      </c>
      <c r="G30" s="238">
        <v>1</v>
      </c>
      <c r="H30" s="238">
        <v>0</v>
      </c>
      <c r="I30" s="238">
        <v>3</v>
      </c>
      <c r="J30" s="238">
        <v>2</v>
      </c>
      <c r="K30" s="238">
        <v>4</v>
      </c>
      <c r="L30" s="451" t="s">
        <v>180</v>
      </c>
      <c r="M30" s="452"/>
      <c r="N30" s="264">
        <f t="shared" si="6"/>
        <v>0</v>
      </c>
      <c r="O30" s="265">
        <f t="shared" si="7"/>
        <v>0</v>
      </c>
      <c r="P30" s="265">
        <f t="shared" si="8"/>
        <v>0</v>
      </c>
      <c r="Q30" s="265">
        <f aca="true" t="shared" si="12" ref="Q30:V30">SUM(Q31:Q32)</f>
        <v>0</v>
      </c>
      <c r="R30" s="265">
        <f t="shared" si="12"/>
        <v>0</v>
      </c>
      <c r="S30" s="265">
        <f t="shared" si="12"/>
        <v>0</v>
      </c>
      <c r="T30" s="265">
        <f t="shared" si="12"/>
        <v>0</v>
      </c>
      <c r="U30" s="265">
        <f t="shared" si="12"/>
        <v>0</v>
      </c>
      <c r="V30" s="265">
        <f t="shared" si="12"/>
        <v>0</v>
      </c>
    </row>
    <row r="31" spans="1:22" ht="16.5" customHeight="1">
      <c r="A31" s="124"/>
      <c r="B31" s="79" t="s">
        <v>79</v>
      </c>
      <c r="C31" s="223">
        <f t="shared" si="2"/>
        <v>6</v>
      </c>
      <c r="D31" s="224">
        <f t="shared" si="3"/>
        <v>5</v>
      </c>
      <c r="E31" s="224">
        <f t="shared" si="5"/>
        <v>1</v>
      </c>
      <c r="F31" s="238">
        <v>2</v>
      </c>
      <c r="G31" s="238">
        <v>1</v>
      </c>
      <c r="H31" s="238">
        <v>0</v>
      </c>
      <c r="I31" s="238">
        <v>0</v>
      </c>
      <c r="J31" s="238">
        <v>3</v>
      </c>
      <c r="K31" s="238">
        <v>0</v>
      </c>
      <c r="L31" s="226"/>
      <c r="M31" s="78" t="s">
        <v>45</v>
      </c>
      <c r="N31" s="223">
        <f t="shared" si="6"/>
        <v>0</v>
      </c>
      <c r="O31" s="224">
        <f t="shared" si="7"/>
        <v>0</v>
      </c>
      <c r="P31" s="224">
        <f t="shared" si="8"/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</row>
    <row r="32" spans="1:22" ht="16.5" customHeight="1">
      <c r="A32" s="124"/>
      <c r="B32" s="79" t="s">
        <v>142</v>
      </c>
      <c r="C32" s="223">
        <f t="shared" si="2"/>
        <v>30</v>
      </c>
      <c r="D32" s="224">
        <f t="shared" si="3"/>
        <v>17</v>
      </c>
      <c r="E32" s="224">
        <f t="shared" si="5"/>
        <v>13</v>
      </c>
      <c r="F32" s="238">
        <v>2</v>
      </c>
      <c r="G32" s="238">
        <v>5</v>
      </c>
      <c r="H32" s="238">
        <v>0</v>
      </c>
      <c r="I32" s="238">
        <v>3</v>
      </c>
      <c r="J32" s="238">
        <v>15</v>
      </c>
      <c r="K32" s="238">
        <v>5</v>
      </c>
      <c r="L32" s="226"/>
      <c r="M32" s="78" t="s">
        <v>8</v>
      </c>
      <c r="N32" s="223">
        <f t="shared" si="6"/>
        <v>0</v>
      </c>
      <c r="O32" s="224">
        <f t="shared" si="7"/>
        <v>0</v>
      </c>
      <c r="P32" s="224">
        <f t="shared" si="8"/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</row>
    <row r="33" spans="1:22" ht="16.5" customHeight="1">
      <c r="A33" s="451" t="s">
        <v>196</v>
      </c>
      <c r="B33" s="452"/>
      <c r="C33" s="264">
        <f t="shared" si="2"/>
        <v>0</v>
      </c>
      <c r="D33" s="265">
        <f t="shared" si="3"/>
        <v>0</v>
      </c>
      <c r="E33" s="265">
        <f t="shared" si="5"/>
        <v>0</v>
      </c>
      <c r="F33" s="265">
        <f aca="true" t="shared" si="13" ref="F33:K33">SUM(F34:F35)</f>
        <v>0</v>
      </c>
      <c r="G33" s="265">
        <f t="shared" si="13"/>
        <v>0</v>
      </c>
      <c r="H33" s="265">
        <f t="shared" si="13"/>
        <v>0</v>
      </c>
      <c r="I33" s="265">
        <f t="shared" si="13"/>
        <v>0</v>
      </c>
      <c r="J33" s="265">
        <f t="shared" si="13"/>
        <v>0</v>
      </c>
      <c r="K33" s="265">
        <f t="shared" si="13"/>
        <v>0</v>
      </c>
      <c r="L33" s="449" t="s">
        <v>182</v>
      </c>
      <c r="M33" s="460"/>
      <c r="N33" s="264">
        <f t="shared" si="6"/>
        <v>5</v>
      </c>
      <c r="O33" s="265">
        <f t="shared" si="7"/>
        <v>0</v>
      </c>
      <c r="P33" s="265">
        <f t="shared" si="8"/>
        <v>5</v>
      </c>
      <c r="Q33" s="265">
        <f aca="true" t="shared" si="14" ref="Q33:V33">SUM(Q34:Q37)</f>
        <v>0</v>
      </c>
      <c r="R33" s="265">
        <f t="shared" si="14"/>
        <v>0</v>
      </c>
      <c r="S33" s="265">
        <f t="shared" si="14"/>
        <v>0</v>
      </c>
      <c r="T33" s="265">
        <f t="shared" si="14"/>
        <v>1</v>
      </c>
      <c r="U33" s="265">
        <f t="shared" si="14"/>
        <v>0</v>
      </c>
      <c r="V33" s="265">
        <f t="shared" si="14"/>
        <v>4</v>
      </c>
    </row>
    <row r="34" spans="1:22" s="123" customFormat="1" ht="16.5" customHeight="1">
      <c r="A34" s="124"/>
      <c r="B34" s="78" t="s">
        <v>45</v>
      </c>
      <c r="C34" s="223">
        <f t="shared" si="2"/>
        <v>0</v>
      </c>
      <c r="D34" s="224">
        <f t="shared" si="3"/>
        <v>0</v>
      </c>
      <c r="E34" s="224">
        <f t="shared" si="5"/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26"/>
      <c r="M34" s="78" t="s">
        <v>84</v>
      </c>
      <c r="N34" s="223">
        <f t="shared" si="6"/>
        <v>0</v>
      </c>
      <c r="O34" s="224">
        <f t="shared" si="7"/>
        <v>0</v>
      </c>
      <c r="P34" s="224">
        <f t="shared" si="8"/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</row>
    <row r="35" spans="1:22" ht="16.5" customHeight="1">
      <c r="A35" s="124"/>
      <c r="B35" s="78" t="s">
        <v>8</v>
      </c>
      <c r="C35" s="223">
        <f t="shared" si="2"/>
        <v>0</v>
      </c>
      <c r="D35" s="224">
        <f t="shared" si="3"/>
        <v>0</v>
      </c>
      <c r="E35" s="224">
        <f t="shared" si="5"/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26"/>
      <c r="M35" s="78" t="s">
        <v>82</v>
      </c>
      <c r="N35" s="223">
        <f t="shared" si="6"/>
        <v>2</v>
      </c>
      <c r="O35" s="224">
        <f t="shared" si="7"/>
        <v>0</v>
      </c>
      <c r="P35" s="224">
        <f t="shared" si="8"/>
        <v>2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2</v>
      </c>
    </row>
    <row r="36" spans="1:22" ht="16.5" customHeight="1">
      <c r="A36" s="449" t="s">
        <v>182</v>
      </c>
      <c r="B36" s="460"/>
      <c r="C36" s="264">
        <f t="shared" si="2"/>
        <v>15</v>
      </c>
      <c r="D36" s="265">
        <f t="shared" si="3"/>
        <v>6</v>
      </c>
      <c r="E36" s="265">
        <f t="shared" si="5"/>
        <v>9</v>
      </c>
      <c r="F36" s="265">
        <f aca="true" t="shared" si="15" ref="F36:K36">SUM(F37:F40)</f>
        <v>3</v>
      </c>
      <c r="G36" s="265">
        <f t="shared" si="15"/>
        <v>2</v>
      </c>
      <c r="H36" s="265">
        <f t="shared" si="15"/>
        <v>0</v>
      </c>
      <c r="I36" s="265">
        <f t="shared" si="15"/>
        <v>1</v>
      </c>
      <c r="J36" s="265">
        <f t="shared" si="15"/>
        <v>3</v>
      </c>
      <c r="K36" s="265">
        <f t="shared" si="15"/>
        <v>6</v>
      </c>
      <c r="L36" s="226"/>
      <c r="M36" s="78" t="s">
        <v>72</v>
      </c>
      <c r="N36" s="223">
        <f t="shared" si="6"/>
        <v>1</v>
      </c>
      <c r="O36" s="224">
        <f t="shared" si="7"/>
        <v>0</v>
      </c>
      <c r="P36" s="224">
        <f t="shared" si="8"/>
        <v>1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1</v>
      </c>
    </row>
    <row r="37" spans="1:22" s="123" customFormat="1" ht="16.5" customHeight="1">
      <c r="A37" s="124"/>
      <c r="B37" s="78" t="s">
        <v>84</v>
      </c>
      <c r="C37" s="223">
        <f t="shared" si="2"/>
        <v>2</v>
      </c>
      <c r="D37" s="224">
        <f t="shared" si="3"/>
        <v>0</v>
      </c>
      <c r="E37" s="224">
        <f t="shared" si="5"/>
        <v>2</v>
      </c>
      <c r="F37" s="238">
        <v>0</v>
      </c>
      <c r="G37" s="238">
        <v>1</v>
      </c>
      <c r="H37" s="238">
        <v>0</v>
      </c>
      <c r="I37" s="238">
        <v>0</v>
      </c>
      <c r="J37" s="238">
        <v>0</v>
      </c>
      <c r="K37" s="238">
        <v>1</v>
      </c>
      <c r="L37" s="226"/>
      <c r="M37" s="78" t="s">
        <v>83</v>
      </c>
      <c r="N37" s="223">
        <f t="shared" si="6"/>
        <v>2</v>
      </c>
      <c r="O37" s="224">
        <f t="shared" si="7"/>
        <v>0</v>
      </c>
      <c r="P37" s="224">
        <f t="shared" si="8"/>
        <v>2</v>
      </c>
      <c r="Q37" s="238">
        <v>0</v>
      </c>
      <c r="R37" s="238">
        <v>0</v>
      </c>
      <c r="S37" s="238">
        <v>0</v>
      </c>
      <c r="T37" s="238">
        <v>1</v>
      </c>
      <c r="U37" s="238">
        <v>0</v>
      </c>
      <c r="V37" s="238">
        <v>1</v>
      </c>
    </row>
    <row r="38" spans="1:22" ht="16.5" customHeight="1">
      <c r="A38" s="124"/>
      <c r="B38" s="78" t="s">
        <v>82</v>
      </c>
      <c r="C38" s="223">
        <f t="shared" si="2"/>
        <v>2</v>
      </c>
      <c r="D38" s="224">
        <f t="shared" si="3"/>
        <v>0</v>
      </c>
      <c r="E38" s="224">
        <f t="shared" si="5"/>
        <v>2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2</v>
      </c>
      <c r="L38" s="449" t="s">
        <v>184</v>
      </c>
      <c r="M38" s="460"/>
      <c r="N38" s="264">
        <f t="shared" si="6"/>
        <v>0</v>
      </c>
      <c r="O38" s="265">
        <f t="shared" si="7"/>
        <v>0</v>
      </c>
      <c r="P38" s="265">
        <f t="shared" si="8"/>
        <v>0</v>
      </c>
      <c r="Q38" s="265">
        <f aca="true" t="shared" si="16" ref="Q38:V38">Q39</f>
        <v>0</v>
      </c>
      <c r="R38" s="265">
        <f t="shared" si="16"/>
        <v>0</v>
      </c>
      <c r="S38" s="265">
        <f t="shared" si="16"/>
        <v>0</v>
      </c>
      <c r="T38" s="265">
        <f t="shared" si="16"/>
        <v>0</v>
      </c>
      <c r="U38" s="265">
        <f t="shared" si="16"/>
        <v>0</v>
      </c>
      <c r="V38" s="265">
        <f t="shared" si="16"/>
        <v>0</v>
      </c>
    </row>
    <row r="39" spans="1:22" ht="16.5" customHeight="1">
      <c r="A39" s="124"/>
      <c r="B39" s="78" t="s">
        <v>72</v>
      </c>
      <c r="C39" s="223">
        <f t="shared" si="2"/>
        <v>9</v>
      </c>
      <c r="D39" s="224">
        <f t="shared" si="3"/>
        <v>6</v>
      </c>
      <c r="E39" s="224">
        <f t="shared" si="5"/>
        <v>3</v>
      </c>
      <c r="F39" s="238">
        <v>3</v>
      </c>
      <c r="G39" s="238">
        <v>1</v>
      </c>
      <c r="H39" s="238">
        <v>0</v>
      </c>
      <c r="I39" s="238">
        <v>0</v>
      </c>
      <c r="J39" s="238">
        <v>3</v>
      </c>
      <c r="K39" s="238">
        <v>2</v>
      </c>
      <c r="L39" s="226"/>
      <c r="M39" s="78" t="s">
        <v>46</v>
      </c>
      <c r="N39" s="223">
        <f t="shared" si="6"/>
        <v>0</v>
      </c>
      <c r="O39" s="224">
        <f t="shared" si="7"/>
        <v>0</v>
      </c>
      <c r="P39" s="224">
        <f t="shared" si="8"/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</row>
    <row r="40" spans="1:22" ht="16.5" customHeight="1">
      <c r="A40" s="124"/>
      <c r="B40" s="78" t="s">
        <v>83</v>
      </c>
      <c r="C40" s="223">
        <f t="shared" si="2"/>
        <v>2</v>
      </c>
      <c r="D40" s="224">
        <f t="shared" si="3"/>
        <v>0</v>
      </c>
      <c r="E40" s="224">
        <f t="shared" si="5"/>
        <v>2</v>
      </c>
      <c r="F40" s="238">
        <v>0</v>
      </c>
      <c r="G40" s="238">
        <v>0</v>
      </c>
      <c r="H40" s="238">
        <v>0</v>
      </c>
      <c r="I40" s="238">
        <v>1</v>
      </c>
      <c r="J40" s="238">
        <v>0</v>
      </c>
      <c r="K40" s="238">
        <v>1</v>
      </c>
      <c r="L40" s="449" t="s">
        <v>185</v>
      </c>
      <c r="M40" s="460"/>
      <c r="N40" s="264">
        <f t="shared" si="6"/>
        <v>0</v>
      </c>
      <c r="O40" s="265">
        <f t="shared" si="7"/>
        <v>0</v>
      </c>
      <c r="P40" s="265">
        <f t="shared" si="8"/>
        <v>0</v>
      </c>
      <c r="Q40" s="265">
        <f aca="true" t="shared" si="17" ref="Q40:V40">SUM(Q41:Q42)</f>
        <v>0</v>
      </c>
      <c r="R40" s="265">
        <f t="shared" si="17"/>
        <v>0</v>
      </c>
      <c r="S40" s="265">
        <f t="shared" si="17"/>
        <v>0</v>
      </c>
      <c r="T40" s="265">
        <f t="shared" si="17"/>
        <v>0</v>
      </c>
      <c r="U40" s="265">
        <f t="shared" si="17"/>
        <v>0</v>
      </c>
      <c r="V40" s="265">
        <f t="shared" si="17"/>
        <v>0</v>
      </c>
    </row>
    <row r="41" spans="1:22" ht="16.5" customHeight="1">
      <c r="A41" s="449" t="s">
        <v>184</v>
      </c>
      <c r="B41" s="460"/>
      <c r="C41" s="264">
        <f t="shared" si="2"/>
        <v>0</v>
      </c>
      <c r="D41" s="265">
        <f t="shared" si="3"/>
        <v>0</v>
      </c>
      <c r="E41" s="265">
        <f t="shared" si="5"/>
        <v>0</v>
      </c>
      <c r="F41" s="265">
        <f aca="true" t="shared" si="18" ref="F41:K41">F42</f>
        <v>0</v>
      </c>
      <c r="G41" s="265">
        <f t="shared" si="18"/>
        <v>0</v>
      </c>
      <c r="H41" s="265">
        <f t="shared" si="18"/>
        <v>0</v>
      </c>
      <c r="I41" s="265">
        <f t="shared" si="18"/>
        <v>0</v>
      </c>
      <c r="J41" s="265">
        <f t="shared" si="18"/>
        <v>0</v>
      </c>
      <c r="K41" s="265">
        <f t="shared" si="18"/>
        <v>0</v>
      </c>
      <c r="L41" s="226"/>
      <c r="M41" s="78" t="s">
        <v>47</v>
      </c>
      <c r="N41" s="223">
        <f t="shared" si="6"/>
        <v>0</v>
      </c>
      <c r="O41" s="224">
        <f t="shared" si="7"/>
        <v>0</v>
      </c>
      <c r="P41" s="224">
        <f t="shared" si="8"/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0</v>
      </c>
    </row>
    <row r="42" spans="1:22" s="123" customFormat="1" ht="16.5" customHeight="1">
      <c r="A42" s="124"/>
      <c r="B42" s="78" t="s">
        <v>46</v>
      </c>
      <c r="C42" s="223">
        <f t="shared" si="2"/>
        <v>0</v>
      </c>
      <c r="D42" s="224">
        <f t="shared" si="3"/>
        <v>0</v>
      </c>
      <c r="E42" s="224">
        <f t="shared" si="5"/>
        <v>0</v>
      </c>
      <c r="F42" s="238">
        <v>0</v>
      </c>
      <c r="G42" s="238">
        <v>0</v>
      </c>
      <c r="H42" s="238">
        <v>0</v>
      </c>
      <c r="I42" s="238">
        <v>0</v>
      </c>
      <c r="J42" s="238">
        <v>0</v>
      </c>
      <c r="K42" s="238">
        <v>0</v>
      </c>
      <c r="L42" s="226"/>
      <c r="M42" s="78" t="s">
        <v>48</v>
      </c>
      <c r="N42" s="223">
        <f t="shared" si="6"/>
        <v>0</v>
      </c>
      <c r="O42" s="224">
        <f t="shared" si="7"/>
        <v>0</v>
      </c>
      <c r="P42" s="224">
        <f t="shared" si="8"/>
        <v>0</v>
      </c>
      <c r="Q42" s="238">
        <v>0</v>
      </c>
      <c r="R42" s="238">
        <v>0</v>
      </c>
      <c r="S42" s="238">
        <v>0</v>
      </c>
      <c r="T42" s="238">
        <v>0</v>
      </c>
      <c r="U42" s="238">
        <v>0</v>
      </c>
      <c r="V42" s="238">
        <v>0</v>
      </c>
    </row>
    <row r="43" spans="1:22" ht="16.5" customHeight="1">
      <c r="A43" s="449" t="s">
        <v>185</v>
      </c>
      <c r="B43" s="460"/>
      <c r="C43" s="264">
        <f t="shared" si="2"/>
        <v>7</v>
      </c>
      <c r="D43" s="265">
        <f t="shared" si="3"/>
        <v>7</v>
      </c>
      <c r="E43" s="265">
        <f t="shared" si="5"/>
        <v>0</v>
      </c>
      <c r="F43" s="265">
        <f aca="true" t="shared" si="19" ref="F43:K43">SUM(F44:F45)</f>
        <v>0</v>
      </c>
      <c r="G43" s="265">
        <f t="shared" si="19"/>
        <v>0</v>
      </c>
      <c r="H43" s="265">
        <f t="shared" si="19"/>
        <v>0</v>
      </c>
      <c r="I43" s="265">
        <f t="shared" si="19"/>
        <v>0</v>
      </c>
      <c r="J43" s="265">
        <f t="shared" si="19"/>
        <v>7</v>
      </c>
      <c r="K43" s="265">
        <f t="shared" si="19"/>
        <v>0</v>
      </c>
      <c r="L43" s="449" t="s">
        <v>186</v>
      </c>
      <c r="M43" s="460"/>
      <c r="N43" s="264">
        <f t="shared" si="6"/>
        <v>0</v>
      </c>
      <c r="O43" s="265">
        <f t="shared" si="7"/>
        <v>0</v>
      </c>
      <c r="P43" s="265">
        <f t="shared" si="8"/>
        <v>0</v>
      </c>
      <c r="Q43" s="265">
        <f aca="true" t="shared" si="20" ref="Q43:V43">SUM(Q44:Q46)</f>
        <v>0</v>
      </c>
      <c r="R43" s="265">
        <f t="shared" si="20"/>
        <v>0</v>
      </c>
      <c r="S43" s="265">
        <f t="shared" si="20"/>
        <v>0</v>
      </c>
      <c r="T43" s="265">
        <f t="shared" si="20"/>
        <v>0</v>
      </c>
      <c r="U43" s="265">
        <f t="shared" si="20"/>
        <v>0</v>
      </c>
      <c r="V43" s="265">
        <f t="shared" si="20"/>
        <v>0</v>
      </c>
    </row>
    <row r="44" spans="1:22" s="123" customFormat="1" ht="16.5" customHeight="1">
      <c r="A44" s="124"/>
      <c r="B44" s="78" t="s">
        <v>47</v>
      </c>
      <c r="C44" s="223">
        <f t="shared" si="2"/>
        <v>3</v>
      </c>
      <c r="D44" s="224">
        <f t="shared" si="3"/>
        <v>3</v>
      </c>
      <c r="E44" s="224">
        <f t="shared" si="5"/>
        <v>0</v>
      </c>
      <c r="F44" s="238">
        <v>0</v>
      </c>
      <c r="G44" s="238">
        <v>0</v>
      </c>
      <c r="H44" s="238">
        <v>0</v>
      </c>
      <c r="I44" s="238">
        <v>0</v>
      </c>
      <c r="J44" s="238">
        <v>3</v>
      </c>
      <c r="K44" s="238">
        <v>0</v>
      </c>
      <c r="L44" s="226"/>
      <c r="M44" s="78" t="s">
        <v>49</v>
      </c>
      <c r="N44" s="223">
        <f t="shared" si="6"/>
        <v>0</v>
      </c>
      <c r="O44" s="224">
        <f t="shared" si="7"/>
        <v>0</v>
      </c>
      <c r="P44" s="224">
        <f t="shared" si="8"/>
        <v>0</v>
      </c>
      <c r="Q44" s="238">
        <v>0</v>
      </c>
      <c r="R44" s="238">
        <v>0</v>
      </c>
      <c r="S44" s="238">
        <v>0</v>
      </c>
      <c r="T44" s="238">
        <v>0</v>
      </c>
      <c r="U44" s="238">
        <v>0</v>
      </c>
      <c r="V44" s="238">
        <v>0</v>
      </c>
    </row>
    <row r="45" spans="1:22" ht="16.5" customHeight="1">
      <c r="A45" s="124"/>
      <c r="B45" s="78" t="s">
        <v>48</v>
      </c>
      <c r="C45" s="223">
        <f t="shared" si="2"/>
        <v>4</v>
      </c>
      <c r="D45" s="224">
        <f t="shared" si="3"/>
        <v>4</v>
      </c>
      <c r="E45" s="224">
        <f t="shared" si="5"/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4</v>
      </c>
      <c r="K45" s="238">
        <v>0</v>
      </c>
      <c r="L45" s="226"/>
      <c r="M45" s="78" t="s">
        <v>10</v>
      </c>
      <c r="N45" s="223">
        <f t="shared" si="6"/>
        <v>0</v>
      </c>
      <c r="O45" s="224">
        <f t="shared" si="7"/>
        <v>0</v>
      </c>
      <c r="P45" s="224">
        <f t="shared" si="8"/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0</v>
      </c>
    </row>
    <row r="46" spans="1:22" ht="16.5" customHeight="1">
      <c r="A46" s="449" t="s">
        <v>186</v>
      </c>
      <c r="B46" s="460"/>
      <c r="C46" s="264">
        <f t="shared" si="2"/>
        <v>12</v>
      </c>
      <c r="D46" s="265">
        <f t="shared" si="3"/>
        <v>10</v>
      </c>
      <c r="E46" s="265">
        <f t="shared" si="5"/>
        <v>2</v>
      </c>
      <c r="F46" s="265">
        <f aca="true" t="shared" si="21" ref="F46:K46">SUM(F47:F49)</f>
        <v>1</v>
      </c>
      <c r="G46" s="265">
        <f t="shared" si="21"/>
        <v>2</v>
      </c>
      <c r="H46" s="265">
        <f t="shared" si="21"/>
        <v>0</v>
      </c>
      <c r="I46" s="265">
        <f t="shared" si="21"/>
        <v>0</v>
      </c>
      <c r="J46" s="265">
        <f t="shared" si="21"/>
        <v>9</v>
      </c>
      <c r="K46" s="265">
        <f t="shared" si="21"/>
        <v>0</v>
      </c>
      <c r="L46" s="226"/>
      <c r="M46" s="78" t="s">
        <v>50</v>
      </c>
      <c r="N46" s="223">
        <f t="shared" si="6"/>
        <v>0</v>
      </c>
      <c r="O46" s="224">
        <f t="shared" si="7"/>
        <v>0</v>
      </c>
      <c r="P46" s="224">
        <f t="shared" si="8"/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</row>
    <row r="47" spans="1:22" s="123" customFormat="1" ht="16.5" customHeight="1">
      <c r="A47" s="124"/>
      <c r="B47" s="78" t="s">
        <v>49</v>
      </c>
      <c r="C47" s="223">
        <f t="shared" si="2"/>
        <v>0</v>
      </c>
      <c r="D47" s="224">
        <f t="shared" si="3"/>
        <v>0</v>
      </c>
      <c r="E47" s="224">
        <f t="shared" si="5"/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449" t="s">
        <v>187</v>
      </c>
      <c r="M47" s="460"/>
      <c r="N47" s="264">
        <f t="shared" si="6"/>
        <v>0</v>
      </c>
      <c r="O47" s="265">
        <f t="shared" si="7"/>
        <v>0</v>
      </c>
      <c r="P47" s="265">
        <f t="shared" si="8"/>
        <v>0</v>
      </c>
      <c r="Q47" s="265">
        <f aca="true" t="shared" si="22" ref="Q47:V47">SUM(Q48:Q51)</f>
        <v>0</v>
      </c>
      <c r="R47" s="265">
        <f t="shared" si="22"/>
        <v>0</v>
      </c>
      <c r="S47" s="265">
        <f t="shared" si="22"/>
        <v>0</v>
      </c>
      <c r="T47" s="265">
        <f t="shared" si="22"/>
        <v>0</v>
      </c>
      <c r="U47" s="265">
        <f t="shared" si="22"/>
        <v>0</v>
      </c>
      <c r="V47" s="265">
        <f t="shared" si="22"/>
        <v>0</v>
      </c>
    </row>
    <row r="48" spans="1:22" ht="16.5" customHeight="1">
      <c r="A48" s="124"/>
      <c r="B48" s="78" t="s">
        <v>10</v>
      </c>
      <c r="C48" s="223">
        <f t="shared" si="2"/>
        <v>3</v>
      </c>
      <c r="D48" s="224">
        <f t="shared" si="3"/>
        <v>3</v>
      </c>
      <c r="E48" s="224">
        <f t="shared" si="5"/>
        <v>0</v>
      </c>
      <c r="F48" s="238">
        <v>1</v>
      </c>
      <c r="G48" s="238">
        <v>0</v>
      </c>
      <c r="H48" s="238">
        <v>0</v>
      </c>
      <c r="I48" s="238">
        <v>0</v>
      </c>
      <c r="J48" s="238">
        <v>2</v>
      </c>
      <c r="K48" s="238">
        <v>0</v>
      </c>
      <c r="L48" s="226"/>
      <c r="M48" s="78" t="s">
        <v>51</v>
      </c>
      <c r="N48" s="223">
        <f t="shared" si="6"/>
        <v>0</v>
      </c>
      <c r="O48" s="224">
        <f t="shared" si="7"/>
        <v>0</v>
      </c>
      <c r="P48" s="224">
        <f t="shared" si="8"/>
        <v>0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</row>
    <row r="49" spans="1:22" ht="16.5" customHeight="1">
      <c r="A49" s="124"/>
      <c r="B49" s="78" t="s">
        <v>50</v>
      </c>
      <c r="C49" s="223">
        <f t="shared" si="2"/>
        <v>9</v>
      </c>
      <c r="D49" s="224">
        <f t="shared" si="3"/>
        <v>7</v>
      </c>
      <c r="E49" s="224">
        <f t="shared" si="5"/>
        <v>2</v>
      </c>
      <c r="F49" s="238">
        <v>0</v>
      </c>
      <c r="G49" s="238">
        <v>2</v>
      </c>
      <c r="H49" s="238">
        <v>0</v>
      </c>
      <c r="I49" s="238">
        <v>0</v>
      </c>
      <c r="J49" s="238">
        <v>7</v>
      </c>
      <c r="K49" s="238">
        <v>0</v>
      </c>
      <c r="L49" s="226"/>
      <c r="M49" s="78" t="s">
        <v>52</v>
      </c>
      <c r="N49" s="223">
        <f t="shared" si="6"/>
        <v>0</v>
      </c>
      <c r="O49" s="224">
        <f t="shared" si="7"/>
        <v>0</v>
      </c>
      <c r="P49" s="224">
        <f t="shared" si="8"/>
        <v>0</v>
      </c>
      <c r="Q49" s="238">
        <v>0</v>
      </c>
      <c r="R49" s="238">
        <v>0</v>
      </c>
      <c r="S49" s="238">
        <v>0</v>
      </c>
      <c r="T49" s="238">
        <v>0</v>
      </c>
      <c r="U49" s="238">
        <v>0</v>
      </c>
      <c r="V49" s="238">
        <v>0</v>
      </c>
    </row>
    <row r="50" spans="1:22" ht="16.5" customHeight="1">
      <c r="A50" s="449" t="s">
        <v>187</v>
      </c>
      <c r="B50" s="460"/>
      <c r="C50" s="264">
        <f t="shared" si="2"/>
        <v>28</v>
      </c>
      <c r="D50" s="265">
        <f t="shared" si="3"/>
        <v>25</v>
      </c>
      <c r="E50" s="265">
        <f t="shared" si="5"/>
        <v>3</v>
      </c>
      <c r="F50" s="265">
        <f aca="true" t="shared" si="23" ref="F50:K50">SUM(F51:F54)</f>
        <v>1</v>
      </c>
      <c r="G50" s="265">
        <f t="shared" si="23"/>
        <v>3</v>
      </c>
      <c r="H50" s="265">
        <f t="shared" si="23"/>
        <v>0</v>
      </c>
      <c r="I50" s="265">
        <f t="shared" si="23"/>
        <v>0</v>
      </c>
      <c r="J50" s="265">
        <f t="shared" si="23"/>
        <v>24</v>
      </c>
      <c r="K50" s="265">
        <f t="shared" si="23"/>
        <v>0</v>
      </c>
      <c r="L50" s="226"/>
      <c r="M50" s="78" t="s">
        <v>53</v>
      </c>
      <c r="N50" s="223">
        <f t="shared" si="6"/>
        <v>0</v>
      </c>
      <c r="O50" s="224">
        <f t="shared" si="7"/>
        <v>0</v>
      </c>
      <c r="P50" s="224">
        <f t="shared" si="8"/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</row>
    <row r="51" spans="1:22" s="123" customFormat="1" ht="16.5" customHeight="1">
      <c r="A51" s="124"/>
      <c r="B51" s="78" t="s">
        <v>51</v>
      </c>
      <c r="C51" s="223">
        <f t="shared" si="2"/>
        <v>12</v>
      </c>
      <c r="D51" s="224">
        <f t="shared" si="3"/>
        <v>10</v>
      </c>
      <c r="E51" s="224">
        <f t="shared" si="5"/>
        <v>2</v>
      </c>
      <c r="F51" s="238">
        <v>0</v>
      </c>
      <c r="G51" s="238">
        <v>2</v>
      </c>
      <c r="H51" s="238">
        <v>0</v>
      </c>
      <c r="I51" s="238">
        <v>0</v>
      </c>
      <c r="J51" s="238">
        <v>10</v>
      </c>
      <c r="K51" s="238">
        <v>0</v>
      </c>
      <c r="L51" s="226"/>
      <c r="M51" s="78" t="s">
        <v>54</v>
      </c>
      <c r="N51" s="223">
        <f t="shared" si="6"/>
        <v>0</v>
      </c>
      <c r="O51" s="224">
        <f t="shared" si="7"/>
        <v>0</v>
      </c>
      <c r="P51" s="224">
        <f t="shared" si="8"/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</row>
    <row r="52" spans="1:22" ht="16.5" customHeight="1">
      <c r="A52" s="124"/>
      <c r="B52" s="78" t="s">
        <v>52</v>
      </c>
      <c r="C52" s="223">
        <f t="shared" si="2"/>
        <v>0</v>
      </c>
      <c r="D52" s="224">
        <f t="shared" si="3"/>
        <v>0</v>
      </c>
      <c r="E52" s="224">
        <f t="shared" si="5"/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0</v>
      </c>
      <c r="K52" s="238">
        <v>0</v>
      </c>
      <c r="L52" s="449" t="s">
        <v>197</v>
      </c>
      <c r="M52" s="460"/>
      <c r="N52" s="264">
        <f t="shared" si="6"/>
        <v>7</v>
      </c>
      <c r="O52" s="265">
        <f t="shared" si="7"/>
        <v>3</v>
      </c>
      <c r="P52" s="265">
        <f t="shared" si="8"/>
        <v>4</v>
      </c>
      <c r="Q52" s="265">
        <f aca="true" t="shared" si="24" ref="Q52:V52">SUM(Q53:Q54)</f>
        <v>0</v>
      </c>
      <c r="R52" s="265">
        <f t="shared" si="24"/>
        <v>1</v>
      </c>
      <c r="S52" s="265">
        <f t="shared" si="24"/>
        <v>0</v>
      </c>
      <c r="T52" s="265">
        <f t="shared" si="24"/>
        <v>0</v>
      </c>
      <c r="U52" s="265">
        <f t="shared" si="24"/>
        <v>3</v>
      </c>
      <c r="V52" s="265">
        <f t="shared" si="24"/>
        <v>3</v>
      </c>
    </row>
    <row r="53" spans="1:22" ht="16.5" customHeight="1">
      <c r="A53" s="124"/>
      <c r="B53" s="78" t="s">
        <v>53</v>
      </c>
      <c r="C53" s="223">
        <f t="shared" si="2"/>
        <v>15</v>
      </c>
      <c r="D53" s="224">
        <f t="shared" si="3"/>
        <v>14</v>
      </c>
      <c r="E53" s="224">
        <f t="shared" si="5"/>
        <v>1</v>
      </c>
      <c r="F53" s="238">
        <v>0</v>
      </c>
      <c r="G53" s="238">
        <v>1</v>
      </c>
      <c r="H53" s="238">
        <v>0</v>
      </c>
      <c r="I53" s="238">
        <v>0</v>
      </c>
      <c r="J53" s="238">
        <v>14</v>
      </c>
      <c r="K53" s="238">
        <v>0</v>
      </c>
      <c r="L53" s="226"/>
      <c r="M53" s="78" t="s">
        <v>55</v>
      </c>
      <c r="N53" s="223">
        <f t="shared" si="6"/>
        <v>2</v>
      </c>
      <c r="O53" s="224">
        <f t="shared" si="7"/>
        <v>1</v>
      </c>
      <c r="P53" s="224">
        <f t="shared" si="8"/>
        <v>1</v>
      </c>
      <c r="Q53" s="238">
        <v>0</v>
      </c>
      <c r="R53" s="238">
        <v>1</v>
      </c>
      <c r="S53" s="238">
        <v>0</v>
      </c>
      <c r="T53" s="238">
        <v>0</v>
      </c>
      <c r="U53" s="238">
        <v>1</v>
      </c>
      <c r="V53" s="238">
        <v>0</v>
      </c>
    </row>
    <row r="54" spans="1:22" ht="16.5" customHeight="1">
      <c r="A54" s="124"/>
      <c r="B54" s="78" t="s">
        <v>54</v>
      </c>
      <c r="C54" s="223">
        <f t="shared" si="2"/>
        <v>1</v>
      </c>
      <c r="D54" s="224">
        <f t="shared" si="3"/>
        <v>1</v>
      </c>
      <c r="E54" s="224">
        <f t="shared" si="5"/>
        <v>0</v>
      </c>
      <c r="F54" s="238">
        <v>1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26"/>
      <c r="M54" s="78" t="s">
        <v>63</v>
      </c>
      <c r="N54" s="223">
        <f t="shared" si="6"/>
        <v>5</v>
      </c>
      <c r="O54" s="224">
        <f t="shared" si="7"/>
        <v>2</v>
      </c>
      <c r="P54" s="224">
        <f t="shared" si="8"/>
        <v>3</v>
      </c>
      <c r="Q54" s="238">
        <v>0</v>
      </c>
      <c r="R54" s="238">
        <v>0</v>
      </c>
      <c r="S54" s="238">
        <v>0</v>
      </c>
      <c r="T54" s="238">
        <v>0</v>
      </c>
      <c r="U54" s="238">
        <v>2</v>
      </c>
      <c r="V54" s="238">
        <v>3</v>
      </c>
    </row>
    <row r="55" spans="1:22" ht="16.5" customHeight="1">
      <c r="A55" s="449" t="s">
        <v>188</v>
      </c>
      <c r="B55" s="460"/>
      <c r="C55" s="264">
        <f t="shared" si="2"/>
        <v>7</v>
      </c>
      <c r="D55" s="265">
        <f t="shared" si="3"/>
        <v>3</v>
      </c>
      <c r="E55" s="265">
        <f t="shared" si="5"/>
        <v>4</v>
      </c>
      <c r="F55" s="265">
        <f aca="true" t="shared" si="25" ref="F55:K55">SUM(F56:F57)</f>
        <v>0</v>
      </c>
      <c r="G55" s="265">
        <f t="shared" si="25"/>
        <v>1</v>
      </c>
      <c r="H55" s="265">
        <f t="shared" si="25"/>
        <v>0</v>
      </c>
      <c r="I55" s="265">
        <f t="shared" si="25"/>
        <v>0</v>
      </c>
      <c r="J55" s="265">
        <f t="shared" si="25"/>
        <v>3</v>
      </c>
      <c r="K55" s="265">
        <f t="shared" si="25"/>
        <v>3</v>
      </c>
      <c r="L55" s="449" t="s">
        <v>198</v>
      </c>
      <c r="M55" s="461"/>
      <c r="N55" s="264">
        <f t="shared" si="6"/>
        <v>5</v>
      </c>
      <c r="O55" s="265">
        <f t="shared" si="7"/>
        <v>4</v>
      </c>
      <c r="P55" s="265">
        <f t="shared" si="8"/>
        <v>1</v>
      </c>
      <c r="Q55" s="265">
        <f aca="true" t="shared" si="26" ref="Q55:V55">SUM(Q56:Q57)</f>
        <v>0</v>
      </c>
      <c r="R55" s="265">
        <f t="shared" si="26"/>
        <v>0</v>
      </c>
      <c r="S55" s="265">
        <f t="shared" si="26"/>
        <v>0</v>
      </c>
      <c r="T55" s="265">
        <f t="shared" si="26"/>
        <v>1</v>
      </c>
      <c r="U55" s="265">
        <f t="shared" si="26"/>
        <v>4</v>
      </c>
      <c r="V55" s="265">
        <f t="shared" si="26"/>
        <v>0</v>
      </c>
    </row>
    <row r="56" spans="1:22" s="125" customFormat="1" ht="16.5" customHeight="1">
      <c r="A56" s="124"/>
      <c r="B56" s="78" t="s">
        <v>55</v>
      </c>
      <c r="C56" s="223">
        <f t="shared" si="2"/>
        <v>2</v>
      </c>
      <c r="D56" s="224">
        <f t="shared" si="3"/>
        <v>1</v>
      </c>
      <c r="E56" s="224">
        <f t="shared" si="5"/>
        <v>1</v>
      </c>
      <c r="F56" s="238">
        <v>0</v>
      </c>
      <c r="G56" s="238">
        <v>1</v>
      </c>
      <c r="H56" s="238">
        <v>0</v>
      </c>
      <c r="I56" s="238">
        <v>0</v>
      </c>
      <c r="J56" s="238">
        <v>1</v>
      </c>
      <c r="K56" s="238">
        <v>0</v>
      </c>
      <c r="L56" s="227"/>
      <c r="M56" s="78" t="s">
        <v>56</v>
      </c>
      <c r="N56" s="223">
        <f t="shared" si="6"/>
        <v>3</v>
      </c>
      <c r="O56" s="224">
        <f t="shared" si="7"/>
        <v>2</v>
      </c>
      <c r="P56" s="224">
        <f t="shared" si="8"/>
        <v>1</v>
      </c>
      <c r="Q56" s="238">
        <v>0</v>
      </c>
      <c r="R56" s="238">
        <v>0</v>
      </c>
      <c r="S56" s="238">
        <v>0</v>
      </c>
      <c r="T56" s="238">
        <v>1</v>
      </c>
      <c r="U56" s="238">
        <v>2</v>
      </c>
      <c r="V56" s="238">
        <v>0</v>
      </c>
    </row>
    <row r="57" spans="1:22" ht="16.5" customHeight="1">
      <c r="A57" s="124"/>
      <c r="B57" s="78" t="s">
        <v>63</v>
      </c>
      <c r="C57" s="223">
        <f t="shared" si="2"/>
        <v>5</v>
      </c>
      <c r="D57" s="224">
        <f t="shared" si="3"/>
        <v>2</v>
      </c>
      <c r="E57" s="224">
        <f t="shared" si="5"/>
        <v>3</v>
      </c>
      <c r="F57" s="238">
        <v>0</v>
      </c>
      <c r="G57" s="238">
        <v>0</v>
      </c>
      <c r="H57" s="238">
        <v>0</v>
      </c>
      <c r="I57" s="238">
        <v>0</v>
      </c>
      <c r="J57" s="238">
        <v>2</v>
      </c>
      <c r="K57" s="238">
        <v>3</v>
      </c>
      <c r="L57" s="227"/>
      <c r="M57" s="78" t="s">
        <v>139</v>
      </c>
      <c r="N57" s="223">
        <f t="shared" si="6"/>
        <v>2</v>
      </c>
      <c r="O57" s="224">
        <f t="shared" si="7"/>
        <v>2</v>
      </c>
      <c r="P57" s="224">
        <f t="shared" si="8"/>
        <v>0</v>
      </c>
      <c r="Q57" s="238">
        <v>0</v>
      </c>
      <c r="R57" s="238">
        <v>0</v>
      </c>
      <c r="S57" s="238">
        <v>0</v>
      </c>
      <c r="T57" s="238">
        <v>0</v>
      </c>
      <c r="U57" s="238">
        <v>2</v>
      </c>
      <c r="V57" s="238">
        <v>0</v>
      </c>
    </row>
    <row r="58" spans="1:22" s="71" customFormat="1" ht="16.5" customHeight="1">
      <c r="A58" s="449" t="s">
        <v>190</v>
      </c>
      <c r="B58" s="461"/>
      <c r="C58" s="264">
        <f t="shared" si="2"/>
        <v>5</v>
      </c>
      <c r="D58" s="265">
        <f t="shared" si="3"/>
        <v>4</v>
      </c>
      <c r="E58" s="265">
        <f t="shared" si="5"/>
        <v>1</v>
      </c>
      <c r="F58" s="265">
        <f aca="true" t="shared" si="27" ref="F58:K58">SUM(F59:F60)</f>
        <v>0</v>
      </c>
      <c r="G58" s="265">
        <f t="shared" si="27"/>
        <v>0</v>
      </c>
      <c r="H58" s="265">
        <f t="shared" si="27"/>
        <v>0</v>
      </c>
      <c r="I58" s="265">
        <f t="shared" si="27"/>
        <v>1</v>
      </c>
      <c r="J58" s="265">
        <f t="shared" si="27"/>
        <v>4</v>
      </c>
      <c r="K58" s="265">
        <f t="shared" si="27"/>
        <v>0</v>
      </c>
      <c r="L58" s="449" t="s">
        <v>192</v>
      </c>
      <c r="M58" s="460"/>
      <c r="N58" s="264">
        <f t="shared" si="6"/>
        <v>0</v>
      </c>
      <c r="O58" s="265">
        <f t="shared" si="7"/>
        <v>0</v>
      </c>
      <c r="P58" s="265">
        <f t="shared" si="8"/>
        <v>0</v>
      </c>
      <c r="Q58" s="265">
        <f aca="true" t="shared" si="28" ref="Q58:V58">Q59</f>
        <v>0</v>
      </c>
      <c r="R58" s="265">
        <f t="shared" si="28"/>
        <v>0</v>
      </c>
      <c r="S58" s="265">
        <f t="shared" si="28"/>
        <v>0</v>
      </c>
      <c r="T58" s="265">
        <f t="shared" si="28"/>
        <v>0</v>
      </c>
      <c r="U58" s="265">
        <f t="shared" si="28"/>
        <v>0</v>
      </c>
      <c r="V58" s="265">
        <f t="shared" si="28"/>
        <v>0</v>
      </c>
    </row>
    <row r="59" spans="1:22" s="123" customFormat="1" ht="16.5" customHeight="1">
      <c r="A59" s="126"/>
      <c r="B59" s="78" t="s">
        <v>56</v>
      </c>
      <c r="C59" s="223">
        <f t="shared" si="2"/>
        <v>3</v>
      </c>
      <c r="D59" s="224">
        <f t="shared" si="3"/>
        <v>2</v>
      </c>
      <c r="E59" s="224">
        <f t="shared" si="5"/>
        <v>1</v>
      </c>
      <c r="F59" s="238">
        <v>0</v>
      </c>
      <c r="G59" s="238">
        <v>0</v>
      </c>
      <c r="H59" s="238">
        <v>0</v>
      </c>
      <c r="I59" s="238">
        <v>1</v>
      </c>
      <c r="J59" s="238">
        <v>2</v>
      </c>
      <c r="K59" s="238">
        <v>0</v>
      </c>
      <c r="L59" s="227"/>
      <c r="M59" s="78" t="s">
        <v>57</v>
      </c>
      <c r="N59" s="223">
        <f t="shared" si="6"/>
        <v>0</v>
      </c>
      <c r="O59" s="224">
        <f t="shared" si="7"/>
        <v>0</v>
      </c>
      <c r="P59" s="224">
        <f t="shared" si="8"/>
        <v>0</v>
      </c>
      <c r="Q59" s="238">
        <v>0</v>
      </c>
      <c r="R59" s="238">
        <v>0</v>
      </c>
      <c r="S59" s="238">
        <v>0</v>
      </c>
      <c r="T59" s="238">
        <v>0</v>
      </c>
      <c r="U59" s="238">
        <v>0</v>
      </c>
      <c r="V59" s="238">
        <v>0</v>
      </c>
    </row>
    <row r="60" spans="1:22" ht="16.5" customHeight="1">
      <c r="A60" s="126"/>
      <c r="B60" s="78" t="s">
        <v>139</v>
      </c>
      <c r="C60" s="223">
        <f t="shared" si="2"/>
        <v>2</v>
      </c>
      <c r="D60" s="224">
        <f t="shared" si="3"/>
        <v>2</v>
      </c>
      <c r="E60" s="224">
        <f t="shared" si="5"/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2</v>
      </c>
      <c r="K60" s="238">
        <v>0</v>
      </c>
      <c r="L60" s="449" t="s">
        <v>193</v>
      </c>
      <c r="M60" s="461"/>
      <c r="N60" s="264">
        <f t="shared" si="6"/>
        <v>0</v>
      </c>
      <c r="O60" s="265">
        <f t="shared" si="7"/>
        <v>0</v>
      </c>
      <c r="P60" s="265">
        <f t="shared" si="8"/>
        <v>0</v>
      </c>
      <c r="Q60" s="265">
        <f aca="true" t="shared" si="29" ref="Q60:V60">Q61</f>
        <v>0</v>
      </c>
      <c r="R60" s="265">
        <f t="shared" si="29"/>
        <v>0</v>
      </c>
      <c r="S60" s="265">
        <f t="shared" si="29"/>
        <v>0</v>
      </c>
      <c r="T60" s="265">
        <f t="shared" si="29"/>
        <v>0</v>
      </c>
      <c r="U60" s="265">
        <f t="shared" si="29"/>
        <v>0</v>
      </c>
      <c r="V60" s="265">
        <f t="shared" si="29"/>
        <v>0</v>
      </c>
    </row>
    <row r="61" spans="1:22" ht="16.5" customHeight="1">
      <c r="A61" s="449" t="s">
        <v>192</v>
      </c>
      <c r="B61" s="460"/>
      <c r="C61" s="264">
        <f t="shared" si="2"/>
        <v>0</v>
      </c>
      <c r="D61" s="265">
        <f t="shared" si="3"/>
        <v>0</v>
      </c>
      <c r="E61" s="265">
        <f t="shared" si="5"/>
        <v>0</v>
      </c>
      <c r="F61" s="265">
        <f aca="true" t="shared" si="30" ref="F61:K61">F62</f>
        <v>0</v>
      </c>
      <c r="G61" s="265">
        <f t="shared" si="30"/>
        <v>0</v>
      </c>
      <c r="H61" s="265">
        <f t="shared" si="30"/>
        <v>0</v>
      </c>
      <c r="I61" s="265">
        <f t="shared" si="30"/>
        <v>0</v>
      </c>
      <c r="J61" s="265">
        <f t="shared" si="30"/>
        <v>0</v>
      </c>
      <c r="K61" s="265">
        <f t="shared" si="30"/>
        <v>0</v>
      </c>
      <c r="L61" s="227"/>
      <c r="M61" s="78" t="s">
        <v>141</v>
      </c>
      <c r="N61" s="223">
        <f t="shared" si="6"/>
        <v>0</v>
      </c>
      <c r="O61" s="224">
        <f t="shared" si="7"/>
        <v>0</v>
      </c>
      <c r="P61" s="224">
        <f t="shared" si="8"/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</row>
    <row r="62" spans="1:22" ht="16.5" customHeight="1">
      <c r="A62" s="126"/>
      <c r="B62" s="78" t="s">
        <v>57</v>
      </c>
      <c r="C62" s="223">
        <f t="shared" si="2"/>
        <v>0</v>
      </c>
      <c r="D62" s="224">
        <f t="shared" si="3"/>
        <v>0</v>
      </c>
      <c r="E62" s="224">
        <f t="shared" si="5"/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69"/>
      <c r="M62" s="228"/>
      <c r="N62" s="69"/>
      <c r="O62" s="69"/>
      <c r="P62" s="69"/>
      <c r="Q62" s="69"/>
      <c r="R62" s="69"/>
      <c r="S62" s="69"/>
      <c r="T62" s="69"/>
      <c r="U62" s="69"/>
      <c r="V62" s="69"/>
    </row>
    <row r="63" spans="1:22" s="123" customFormat="1" ht="16.5" customHeight="1">
      <c r="A63" s="449" t="s">
        <v>193</v>
      </c>
      <c r="B63" s="461"/>
      <c r="C63" s="264">
        <f t="shared" si="2"/>
        <v>0</v>
      </c>
      <c r="D63" s="265">
        <f t="shared" si="3"/>
        <v>0</v>
      </c>
      <c r="E63" s="265">
        <f t="shared" si="5"/>
        <v>0</v>
      </c>
      <c r="F63" s="265">
        <f aca="true" t="shared" si="31" ref="F63:K63">F64</f>
        <v>0</v>
      </c>
      <c r="G63" s="265">
        <f t="shared" si="31"/>
        <v>0</v>
      </c>
      <c r="H63" s="265">
        <f t="shared" si="31"/>
        <v>0</v>
      </c>
      <c r="I63" s="265">
        <f t="shared" si="31"/>
        <v>0</v>
      </c>
      <c r="J63" s="265">
        <f t="shared" si="31"/>
        <v>0</v>
      </c>
      <c r="K63" s="265">
        <f t="shared" si="31"/>
        <v>0</v>
      </c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</row>
    <row r="64" spans="1:22" ht="16.5" customHeight="1">
      <c r="A64" s="126"/>
      <c r="B64" s="78" t="s">
        <v>141</v>
      </c>
      <c r="C64" s="223">
        <f t="shared" si="2"/>
        <v>0</v>
      </c>
      <c r="D64" s="224">
        <f t="shared" si="3"/>
        <v>0</v>
      </c>
      <c r="E64" s="224">
        <f t="shared" si="5"/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</row>
    <row r="65" spans="1:22" ht="16.5" customHeight="1">
      <c r="A65" s="126"/>
      <c r="B65" s="78"/>
      <c r="C65" s="224"/>
      <c r="D65" s="224"/>
      <c r="E65" s="224"/>
      <c r="F65" s="238"/>
      <c r="G65" s="238"/>
      <c r="H65" s="238"/>
      <c r="I65" s="238"/>
      <c r="J65" s="238"/>
      <c r="K65" s="238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</row>
    <row r="66" spans="1:22" ht="16.5" customHeight="1">
      <c r="A66" s="68"/>
      <c r="B66" s="80"/>
      <c r="C66" s="69"/>
      <c r="D66" s="69"/>
      <c r="E66" s="69"/>
      <c r="F66" s="69"/>
      <c r="G66" s="69"/>
      <c r="H66" s="69"/>
      <c r="I66" s="69"/>
      <c r="J66" s="69"/>
      <c r="K66" s="6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</row>
    <row r="67" spans="12:22" s="230" customFormat="1" ht="16.5" customHeight="1">
      <c r="L67" s="231"/>
      <c r="M67" s="232" t="s">
        <v>19</v>
      </c>
      <c r="N67" s="269">
        <v>55</v>
      </c>
      <c r="O67" s="269">
        <v>15</v>
      </c>
      <c r="P67" s="269">
        <v>40</v>
      </c>
      <c r="Q67" s="233">
        <v>0</v>
      </c>
      <c r="R67" s="233">
        <v>2</v>
      </c>
      <c r="S67" s="233">
        <v>0</v>
      </c>
      <c r="T67" s="233">
        <v>8</v>
      </c>
      <c r="U67" s="233">
        <v>15</v>
      </c>
      <c r="V67" s="233">
        <v>30</v>
      </c>
    </row>
    <row r="68" spans="2:11" s="231" customFormat="1" ht="14.25" customHeight="1">
      <c r="B68" s="241"/>
      <c r="C68" s="241"/>
      <c r="D68" s="241"/>
      <c r="E68" s="241"/>
      <c r="F68" s="241"/>
      <c r="G68" s="241"/>
      <c r="H68" s="241"/>
      <c r="I68" s="242"/>
      <c r="J68" s="242"/>
      <c r="K68" s="242"/>
    </row>
    <row r="69" spans="2:8" ht="14.25" customHeight="1">
      <c r="B69" s="236"/>
      <c r="C69" s="236"/>
      <c r="D69" s="236"/>
      <c r="E69" s="236"/>
      <c r="F69" s="71"/>
      <c r="G69" s="71"/>
      <c r="H69" s="71"/>
    </row>
    <row r="70" spans="2:22" ht="14.25" customHeight="1">
      <c r="B70" s="240"/>
      <c r="C70" s="240"/>
      <c r="D70" s="240"/>
      <c r="E70" s="240"/>
      <c r="M70" s="81"/>
      <c r="N70" s="270"/>
      <c r="O70" s="270"/>
      <c r="P70" s="270"/>
      <c r="Q70" s="235"/>
      <c r="R70" s="235"/>
      <c r="S70" s="235"/>
      <c r="T70" s="235"/>
      <c r="U70" s="235"/>
      <c r="V70" s="235"/>
    </row>
    <row r="71" spans="2:5" ht="14.25" customHeight="1">
      <c r="B71" s="240"/>
      <c r="C71" s="240"/>
      <c r="D71" s="240"/>
      <c r="E71" s="240"/>
    </row>
    <row r="72" spans="1:22" s="123" customFormat="1" ht="14.25" customHeight="1">
      <c r="A72" s="82"/>
      <c r="B72" s="240"/>
      <c r="C72" s="240"/>
      <c r="D72" s="240"/>
      <c r="E72" s="240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</row>
    <row r="73" spans="2:5" ht="14.25" customHeight="1">
      <c r="B73" s="240"/>
      <c r="C73" s="240"/>
      <c r="D73" s="240"/>
      <c r="E73" s="240"/>
    </row>
    <row r="74" spans="1:22" s="125" customFormat="1" ht="14.25" customHeight="1">
      <c r="A74" s="82"/>
      <c r="B74" s="240"/>
      <c r="C74" s="240"/>
      <c r="D74" s="240"/>
      <c r="E74" s="240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</row>
    <row r="75" spans="2:5" ht="14.25" customHeight="1">
      <c r="B75" s="240"/>
      <c r="C75" s="240"/>
      <c r="D75" s="240"/>
      <c r="E75" s="240"/>
    </row>
    <row r="76" spans="2:5" ht="14.25" customHeight="1">
      <c r="B76" s="240"/>
      <c r="C76" s="240"/>
      <c r="D76" s="240"/>
      <c r="E76" s="240"/>
    </row>
    <row r="77" spans="2:5" ht="14.25" customHeight="1">
      <c r="B77" s="240"/>
      <c r="C77" s="240"/>
      <c r="D77" s="240"/>
      <c r="E77" s="240"/>
    </row>
    <row r="78" spans="1:22" s="71" customFormat="1" ht="14.25" customHeight="1">
      <c r="A78" s="82"/>
      <c r="B78" s="240"/>
      <c r="C78" s="240"/>
      <c r="D78" s="240"/>
      <c r="E78" s="240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1:22" s="71" customFormat="1" ht="14.25" customHeight="1">
      <c r="A79" s="82"/>
      <c r="B79" s="240"/>
      <c r="C79" s="240"/>
      <c r="D79" s="240"/>
      <c r="E79" s="240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2:5" ht="11.25" customHeight="1">
      <c r="B80" s="240"/>
      <c r="C80" s="240"/>
      <c r="D80" s="240"/>
      <c r="E80" s="240"/>
    </row>
    <row r="81" spans="2:5" ht="11.25" customHeight="1">
      <c r="B81" s="240"/>
      <c r="C81" s="240"/>
      <c r="D81" s="240"/>
      <c r="E81" s="240"/>
    </row>
    <row r="82" spans="2:5" ht="11.25" customHeight="1">
      <c r="B82" s="240"/>
      <c r="C82" s="240"/>
      <c r="D82" s="240"/>
      <c r="E82" s="240"/>
    </row>
  </sheetData>
  <sheetProtection/>
  <mergeCells count="34">
    <mergeCell ref="L60:M60"/>
    <mergeCell ref="L47:M47"/>
    <mergeCell ref="L52:M52"/>
    <mergeCell ref="L40:M40"/>
    <mergeCell ref="L43:M43"/>
    <mergeCell ref="L55:M55"/>
    <mergeCell ref="L58:M58"/>
    <mergeCell ref="A63:B63"/>
    <mergeCell ref="A61:B61"/>
    <mergeCell ref="A58:B58"/>
    <mergeCell ref="L1:V1"/>
    <mergeCell ref="N4:P4"/>
    <mergeCell ref="Q4:R4"/>
    <mergeCell ref="S4:T4"/>
    <mergeCell ref="U4:V4"/>
    <mergeCell ref="L33:M33"/>
    <mergeCell ref="L38:M38"/>
    <mergeCell ref="A43:B43"/>
    <mergeCell ref="A46:B46"/>
    <mergeCell ref="A50:B50"/>
    <mergeCell ref="A55:B55"/>
    <mergeCell ref="A33:B33"/>
    <mergeCell ref="A36:B36"/>
    <mergeCell ref="A41:B41"/>
    <mergeCell ref="C4:E4"/>
    <mergeCell ref="L11:M11"/>
    <mergeCell ref="L30:M30"/>
    <mergeCell ref="A1:K1"/>
    <mergeCell ref="A14:B14"/>
    <mergeCell ref="J4:K4"/>
    <mergeCell ref="F4:G4"/>
    <mergeCell ref="H4:I4"/>
    <mergeCell ref="L4:M4"/>
    <mergeCell ref="L5:M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0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2014-02-20T07:53:51Z</cp:lastPrinted>
  <dcterms:created xsi:type="dcterms:W3CDTF">2003-10-06T02:43:44Z</dcterms:created>
  <dcterms:modified xsi:type="dcterms:W3CDTF">2015-02-26T10:13:11Z</dcterms:modified>
  <cp:category/>
  <cp:version/>
  <cp:contentType/>
  <cp:contentStatus/>
</cp:coreProperties>
</file>