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tabRatio="735" activeTab="0"/>
  </bookViews>
  <sheets>
    <sheet name="中学校" sheetId="1" r:id="rId1"/>
    <sheet name="卒後高校" sheetId="2" r:id="rId2"/>
    <sheet name="高等学校・産業別県別就職者" sheetId="3" r:id="rId3"/>
  </sheets>
  <externalReferences>
    <externalReference r:id="rId6"/>
    <externalReference r:id="rId7"/>
    <externalReference r:id="rId8"/>
  </externalReferences>
  <definedNames>
    <definedName name="a">'[2]付表－２'!$A$8:$AC$79</definedName>
    <definedName name="_xlnm.Print_Area" localSheetId="2">'高等学校・産業別県別就職者'!$A$1:$G$64</definedName>
    <definedName name="_xlnm.Print_Area" localSheetId="1">'卒後高校'!$A$1:$W$45</definedName>
    <definedName name="_xlnm.Print_Area" localSheetId="0">'中学校'!$A$1:$W$40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<sst xmlns="http://schemas.openxmlformats.org/spreadsheetml/2006/main" count="518" uniqueCount="278">
  <si>
    <t>　　　子が42.0％で1.4ポイント共に上昇している。</t>
  </si>
  <si>
    <t>　　　　男女別にみると，男子が3,221人（構成比55.5％），女子が</t>
  </si>
  <si>
    <t>　 　  2,583人（同44.5％）となっている。</t>
  </si>
  <si>
    <t>　　  子が22.9％で1.2ポイント共に上昇している。</t>
  </si>
  <si>
    <t>　</t>
  </si>
  <si>
    <t>Ａ</t>
  </si>
  <si>
    <t>Ｂ</t>
  </si>
  <si>
    <t>　</t>
  </si>
  <si>
    <t xml:space="preserve"> </t>
  </si>
  <si>
    <t xml:space="preserve"> </t>
  </si>
  <si>
    <t xml:space="preserve">          男女別にみると，男子が43.1％で前年度より2.7ポイント，女</t>
  </si>
  <si>
    <t xml:space="preserve"> </t>
  </si>
  <si>
    <t xml:space="preserve"> </t>
  </si>
  <si>
    <t>　　　ている。</t>
  </si>
  <si>
    <t xml:space="preserve"> </t>
  </si>
  <si>
    <t xml:space="preserve">  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</si>
  <si>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</si>
  <si>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</si>
  <si>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</si>
  <si>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</si>
  <si>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</si>
  <si>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</si>
  <si>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</si>
  <si>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</si>
  <si>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</si>
  <si>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</si>
  <si>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</si>
  <si>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</si>
  <si>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</si>
  <si>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</si>
  <si>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</si>
  <si>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</si>
  <si>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</si>
  <si>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</si>
  <si>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</si>
  <si>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</si>
  <si>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</si>
  <si>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</si>
  <si>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</si>
  <si>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</si>
  <si>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</si>
  <si>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</si>
  <si>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</si>
  <si>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</si>
  <si>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</si>
  <si>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</si>
  <si>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</si>
  <si>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t>Ａ</t>
  </si>
  <si>
    <t>Ｂ</t>
  </si>
  <si>
    <t xml:space="preserve"> Ｉ</t>
  </si>
  <si>
    <t>　</t>
  </si>
  <si>
    <t>(E+H)</t>
  </si>
  <si>
    <t>　</t>
  </si>
  <si>
    <t>　</t>
  </si>
  <si>
    <t>平成　　14</t>
  </si>
  <si>
    <t>　　</t>
  </si>
  <si>
    <t>　　イ　卒業者総数は23,416人で，前年度より134人（0.6％）減少している。</t>
  </si>
  <si>
    <t>　　ハ　進学率は98.7％で，前年度より0.2ポイント上昇し，6年連続で</t>
  </si>
  <si>
    <t>　　　　設置者別にみると，国立が157人で前年度より1人，公立が22,814人で前年度より135人共に減少，私立が445</t>
  </si>
  <si>
    <t>　　　上昇している。また，全国平均（97.7％）を1.0ポイント上回ってい</t>
  </si>
  <si>
    <t>　　 人で前年度より2人増加している。</t>
  </si>
  <si>
    <t>　　　　男女別にみると，男子が11,916人（構成比50.9％），女子が11,500人（同49.1％）となっている。</t>
  </si>
  <si>
    <t>　　　　 男女別にみると，男子が98.5％で前年度より0.4ポイント，女子</t>
  </si>
  <si>
    <t>　　ロ　進路別の内訳は，高等学校等進学者23,106人（構成比98.7％），専修学校（高等課程）進学者7人（同　　</t>
  </si>
  <si>
    <t>　　　が98.9％で前年度より0.1ポイント共に上昇している。</t>
  </si>
  <si>
    <t>　　 0.0％），専修学校（一般課程）等入学者2人（同0.0％），公共職業能力開発施設等入学者11人（同0.0％），</t>
  </si>
  <si>
    <t>　　　　 通信課程を除いた進学率は97.8％で，前年度より0.3ポイント</t>
  </si>
  <si>
    <t>　　 就職者76人（同0.3％），左記以外の者214人（同0.9％)となっている。</t>
  </si>
  <si>
    <t>　　　上昇している。</t>
  </si>
  <si>
    <t xml:space="preserve">  </t>
  </si>
  <si>
    <t xml:space="preserve"> </t>
  </si>
  <si>
    <t>　　イ　就職者総数は83人で，前年度より1人（1.2％）減少している。　</t>
  </si>
  <si>
    <t>　　イ　高等学校等進学者数は23,106人で，前年度より81人（0.3％）減少している。</t>
  </si>
  <si>
    <t>　　　　設置者別にみると，公立が83人で前年度より1人減少している。</t>
  </si>
  <si>
    <t xml:space="preserve">         設置者別にみると，公立が22,507人で前年度より81人減少，国立の157人，私立の442人は前年度と同数となっ</t>
  </si>
  <si>
    <t>　　　　男女別にみると，男子が60人（構成比72.3％），女子が23人（同　</t>
  </si>
  <si>
    <t>　　 ている。</t>
  </si>
  <si>
    <t>　　  27.7％）となっている。</t>
  </si>
  <si>
    <t xml:space="preserve">  </t>
  </si>
  <si>
    <t>　　　　男女別にみると，男子が11,735人（構成比50.8％），女子が11,371人（同49.2％）となっている。</t>
  </si>
  <si>
    <t>　　ロ　進学者の内訳は，高等学校の全日制課程 21,894人（構成比94.8％），定時制課程453人（同2.0％），通信制</t>
  </si>
  <si>
    <t>　　 課程215人（同0.9％），高等専門学校 333人（同1.4％），特別支援学校高等部（本科）210人（同0.9％），中等教</t>
  </si>
  <si>
    <t>　　　　男女別にみると，男子が0.5％で前年度より0.1ポイント低下，女</t>
  </si>
  <si>
    <t>　　 育学校後期課程全日制1人（同0.0％）となっている。</t>
  </si>
  <si>
    <t>　　 子が0.2％で前年度より0.1ポイント上昇している。</t>
  </si>
  <si>
    <t>　</t>
  </si>
  <si>
    <t>卒業者の状況</t>
  </si>
  <si>
    <t>進学率の推移</t>
  </si>
  <si>
    <t>高等学校等進学者</t>
  </si>
  <si>
    <t>就職者</t>
  </si>
  <si>
    <t>その他</t>
  </si>
  <si>
    <t>　</t>
  </si>
  <si>
    <t>宮城県（男）</t>
  </si>
  <si>
    <t>宮城県（女）</t>
  </si>
  <si>
    <t>宮城県</t>
  </si>
  <si>
    <t>全国</t>
  </si>
  <si>
    <t xml:space="preserve"> </t>
  </si>
  <si>
    <t>不登校</t>
  </si>
  <si>
    <t>－</t>
  </si>
  <si>
    <t>　　イ　卒業者総数は22,941人で，前年度より656人（2.8％）減少している。</t>
  </si>
  <si>
    <t>　　　　設置者別にみると，公立が17,083人で前年度より578人，私立が5,858人で前年度より78人共に減少し</t>
  </si>
  <si>
    <t>　　　　男女別にみると，男子が11,638人（構成比50.7％），女子が11,303人（同49.3％）となっている。</t>
  </si>
  <si>
    <t>　　　　課程別にみると，全日制課程が22,530人（構成比98.2％），定時制課程が411人（同1.8％）となっている。</t>
  </si>
  <si>
    <t>　　ロ　進路別の内訳は，大学・短期大学等進学者9,762人（構成比42.6％），専修学校（専門課程）進学者4,001　　</t>
  </si>
  <si>
    <t>　　　人（同17.4％），専修学校（一般課程）等入学者1,055人（同4.6％），各種学校入学者791人（同3.4％），</t>
  </si>
  <si>
    <t>　　　公共職業能力開発施設等入学者305人(同1.3％），就職者5,774人（同25.2％），一時的な仕事に就いた</t>
  </si>
  <si>
    <t>　　　者350人（同1.5％），左記以外の者886人（同3.9％），死亡・不詳の者17人（同0.1％）となっている。</t>
  </si>
  <si>
    <t>　　イ　大学等進学者数は9,762人で，前年度より205人（2.1％）増加している。</t>
  </si>
  <si>
    <t>　　　　設置者別にみると，公立が6,795人で前年度より110人，私立が2,967人で前年度より95人共に増加し</t>
  </si>
  <si>
    <t>　　　　男女別にみると，男子が5,016人（構成比51.4％），女子が4,746人（同48.6％）となっている。</t>
  </si>
  <si>
    <t>　　　　課程別にみると，全日制課程が9,743人（構成比99.8％），定時制課程が19人（同0.2％）となっている。</t>
  </si>
  <si>
    <t>　　ロ　進学者の内訳は，大学の学部8,862人（構成比90.8％），短期大学の本科843人（同8.6％），大学・</t>
  </si>
  <si>
    <t>　　　短期大学の通信教育部 4人（同0.0％），大学・短期大学の別科1人（同0.0％），高等学校専攻科52人</t>
  </si>
  <si>
    <t>　　ハ　進学率は42.6％で，前年度より2.1ポイント上昇し，平成3年</t>
  </si>
  <si>
    <t>　　　度以降上昇を続けている。また，全国平均（51.2％）を 8.6ポイ</t>
  </si>
  <si>
    <t>　　イ　就職者総数は5,804人で，前年度より88人（1.5％）増加し　</t>
  </si>
  <si>
    <t>　　　　設置者別にみると，公立が4,814人で前年度より6人，私立が</t>
  </si>
  <si>
    <t>　　　990人で前年度より82人共に増加している。</t>
  </si>
  <si>
    <t>　　　　就職者総数のうち県内就職者は4,985人（構成比85.9％）と</t>
  </si>
  <si>
    <t>　　ロ　就職率は25.3％で，前年度より1.1ポイント上昇し，5年連続</t>
  </si>
  <si>
    <t>　　　で上昇している。また，全国平均（18.5％）を6.8ポイント上回っ</t>
  </si>
  <si>
    <t>　　　　男女別にみると，男子が27.7％で前年度より1.0ポイント，女</t>
  </si>
  <si>
    <t>計</t>
  </si>
  <si>
    <t>公共職業</t>
  </si>
  <si>
    <t>一時的な仕事に就いた者</t>
  </si>
  <si>
    <r>
      <t>（１）卒　業　者　総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〔Ⅱ－２－１表・統計表第５８表〕</t>
    </r>
  </si>
  <si>
    <r>
      <t>（２）進　学　者　数　・進　学　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〔Ⅱ－２－１表・統計表第５８表〕</t>
    </r>
  </si>
  <si>
    <t>Ｃ　専修学校
（一般課程）等入学者</t>
  </si>
  <si>
    <t>専修学校</t>
  </si>
  <si>
    <t xml:space="preserve"> </t>
  </si>
  <si>
    <t>左　記</t>
  </si>
  <si>
    <t>以　外</t>
  </si>
  <si>
    <t>の　者</t>
  </si>
  <si>
    <t xml:space="preserve"> Ｄ 公共</t>
  </si>
  <si>
    <t>卒 業 者</t>
  </si>
  <si>
    <t>総　　数</t>
  </si>
  <si>
    <t xml:space="preserve"> 死亡・</t>
  </si>
  <si>
    <t xml:space="preserve"> 不詳の</t>
  </si>
  <si>
    <t xml:space="preserve"> 者</t>
  </si>
  <si>
    <t xml:space="preserve"> </t>
  </si>
  <si>
    <t>　〔Ⅱ－２－１図〕</t>
  </si>
  <si>
    <t>人</t>
  </si>
  <si>
    <t>人</t>
  </si>
  <si>
    <t>-</t>
  </si>
  <si>
    <t xml:space="preserve"> 大学等</t>
  </si>
  <si>
    <t>通信教育</t>
  </si>
  <si>
    <t>部を除く</t>
  </si>
  <si>
    <t>(専門課程)</t>
  </si>
  <si>
    <t>２　高 等 学 校</t>
  </si>
  <si>
    <t>　－ 全日制課程・定時制課程　－</t>
  </si>
  <si>
    <t>人</t>
  </si>
  <si>
    <t>卒 業 者 数 の 推 移</t>
  </si>
  <si>
    <t>就職している者（再掲）</t>
  </si>
  <si>
    <t>　就職者</t>
  </si>
  <si>
    <t>　総　数</t>
  </si>
  <si>
    <t xml:space="preserve"> 専修学校</t>
  </si>
  <si>
    <t xml:space="preserve"> 進学者</t>
  </si>
  <si>
    <t>（一般課程）</t>
  </si>
  <si>
    <t>各種学校</t>
  </si>
  <si>
    <t>職業能力</t>
  </si>
  <si>
    <t>開発施設</t>
  </si>
  <si>
    <t xml:space="preserve">男 </t>
  </si>
  <si>
    <t xml:space="preserve">女 </t>
  </si>
  <si>
    <t>等入学者</t>
  </si>
  <si>
    <t>就職者</t>
  </si>
  <si>
    <t xml:space="preserve"> </t>
  </si>
  <si>
    <t>　</t>
  </si>
  <si>
    <t xml:space="preserve"> </t>
  </si>
  <si>
    <t>〔Ⅱ－２－１表〕　　　　　　　　主　　要　　指　　標　　の　　推　　移　</t>
  </si>
  <si>
    <t>Ｈ</t>
  </si>
  <si>
    <t>一時的な</t>
  </si>
  <si>
    <t>仕事に</t>
  </si>
  <si>
    <t>就いた者</t>
  </si>
  <si>
    <t>　I 左記A,B,C,Dのうち</t>
  </si>
  <si>
    <t>…</t>
  </si>
  <si>
    <t>　　〔Ⅱ－２－２図〕    進学率・就職率の推移</t>
  </si>
  <si>
    <t>年　度　　</t>
  </si>
  <si>
    <t>　　（注）　Ｆ　「一時的な仕事に就いた者」は平成16年度調査から追加された項目である</t>
  </si>
  <si>
    <t xml:space="preserve"> </t>
  </si>
  <si>
    <t>－</t>
  </si>
  <si>
    <t>１　中　学　校</t>
  </si>
  <si>
    <r>
      <t>〔Ⅱ－１－１表〕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</si>
  <si>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　    〔 Ⅱ－１－１図 〕　卒業者数の推移</t>
  </si>
  <si>
    <t>Ｃ　専修学校（一般課程）等入学者</t>
  </si>
  <si>
    <t>Ｅ</t>
  </si>
  <si>
    <t>Ｆ</t>
  </si>
  <si>
    <t xml:space="preserve"> Ｇ</t>
  </si>
  <si>
    <t>Ｈ　左記A,B,C,Dのうち</t>
  </si>
  <si>
    <t>高等学校</t>
  </si>
  <si>
    <t xml:space="preserve"> うち</t>
  </si>
  <si>
    <t>　専修学校</t>
  </si>
  <si>
    <t>等進学者</t>
  </si>
  <si>
    <t>通信制課</t>
  </si>
  <si>
    <t>(高等課程)</t>
  </si>
  <si>
    <t>Aのうち</t>
  </si>
  <si>
    <t>Bのうち</t>
  </si>
  <si>
    <t>Cのうち</t>
  </si>
  <si>
    <t>Dのうち</t>
  </si>
  <si>
    <t>程を除く</t>
  </si>
  <si>
    <t xml:space="preserve"> </t>
  </si>
  <si>
    <t>人</t>
  </si>
  <si>
    <r>
      <t>（１）卒　業　者　総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</si>
  <si>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t>　　　　　〔 Ⅱ－１－２図 〕 進学率の推移</t>
  </si>
  <si>
    <r>
      <t>（３）　就職者総数　・　就職率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</si>
  <si>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r>
      <t>（２）進　学　者　数　・　進　学　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</si>
  <si>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t xml:space="preserve"> </t>
  </si>
  <si>
    <r>
      <t xml:space="preserve">　　　　　産　 業　 別　 就　 職　 者 　割 　合　 </t>
    </r>
    <r>
      <rPr>
        <b/>
        <sz val="12"/>
        <rFont val="ＭＳ Ｐゴシック"/>
        <family val="3"/>
      </rPr>
      <t>（統計表第６１表）</t>
    </r>
  </si>
  <si>
    <t xml:space="preserve"> </t>
  </si>
  <si>
    <r>
      <t>　　　　　県　外　就　職　者　の　県　別　割　合　</t>
    </r>
    <r>
      <rPr>
        <b/>
        <sz val="12"/>
        <rFont val="ＭＳ Ｐゴシック"/>
        <family val="3"/>
      </rPr>
      <t>（統計表第６２表）</t>
    </r>
  </si>
  <si>
    <t>　</t>
  </si>
  <si>
    <t xml:space="preserve">   者</t>
  </si>
  <si>
    <t>　　　る。</t>
  </si>
  <si>
    <t>　　ロ 　就職率は0.4％で，前年度と同率となっている。また，全国平均</t>
  </si>
  <si>
    <t>　　  （0.7％）を0.3ポイント下回っている。</t>
  </si>
  <si>
    <t xml:space="preserve"> J</t>
  </si>
  <si>
    <t xml:space="preserve"> うち</t>
  </si>
  <si>
    <t>(一般課程)</t>
  </si>
  <si>
    <t>(E+I)</t>
  </si>
  <si>
    <t>　　　ント下回っている。</t>
  </si>
  <si>
    <t>　　　ている。</t>
  </si>
  <si>
    <r>
      <t>（４）　就　職　者　総　数・就　職　率</t>
    </r>
    <r>
      <rPr>
        <sz val="13"/>
        <rFont val="ＭＳ Ｐ明朝"/>
        <family val="1"/>
      </rPr>
      <t>〔Ⅱ－２－１表・統計表第５８表〕</t>
    </r>
  </si>
  <si>
    <t>　　　ている。</t>
  </si>
  <si>
    <t xml:space="preserve">      </t>
  </si>
  <si>
    <t>　</t>
  </si>
  <si>
    <t>　　　なっている。</t>
  </si>
  <si>
    <t>　　 ている。</t>
  </si>
  <si>
    <t>　　　（同0.5％）となっている。</t>
  </si>
  <si>
    <t>９</t>
  </si>
  <si>
    <t>10</t>
  </si>
  <si>
    <t>欠　席　理　由</t>
  </si>
  <si>
    <t>年　度　間</t>
  </si>
  <si>
    <t xml:space="preserve"> 総　数</t>
  </si>
  <si>
    <t>全児童数</t>
  </si>
  <si>
    <t>に占める</t>
  </si>
  <si>
    <t>病　気</t>
  </si>
  <si>
    <t>経済的</t>
  </si>
  <si>
    <t>その他</t>
  </si>
  <si>
    <t>長欠者率</t>
  </si>
  <si>
    <t>理　由</t>
  </si>
  <si>
    <t xml:space="preserve"> 　　人</t>
  </si>
  <si>
    <t xml:space="preserve">     ％</t>
  </si>
  <si>
    <t>平　成</t>
  </si>
  <si>
    <t xml:space="preserve">    651</t>
  </si>
  <si>
    <t xml:space="preserve">  0.38</t>
  </si>
  <si>
    <t xml:space="preserve">   384</t>
  </si>
  <si>
    <t xml:space="preserve">  －</t>
  </si>
  <si>
    <t xml:space="preserve">  177</t>
  </si>
  <si>
    <t xml:space="preserve">   90</t>
  </si>
  <si>
    <t xml:space="preserve"> (1,377)</t>
  </si>
  <si>
    <t xml:space="preserve"> (0.80)</t>
  </si>
  <si>
    <t>(1,045)</t>
  </si>
  <si>
    <t xml:space="preserve"> (－)</t>
  </si>
  <si>
    <t xml:space="preserve"> (214)</t>
  </si>
  <si>
    <t xml:space="preserve"> (118)</t>
  </si>
  <si>
    <t xml:space="preserve">    666</t>
  </si>
  <si>
    <t xml:space="preserve">  0.40</t>
  </si>
  <si>
    <t xml:space="preserve">   342</t>
  </si>
  <si>
    <t xml:space="preserve">  217</t>
  </si>
  <si>
    <t xml:space="preserve">  107</t>
  </si>
  <si>
    <t xml:space="preserve"> (1,372)</t>
  </si>
  <si>
    <t xml:space="preserve"> (0.82)</t>
  </si>
  <si>
    <t xml:space="preserve">  (970)</t>
  </si>
  <si>
    <t xml:space="preserve"> (262)</t>
  </si>
  <si>
    <t xml:space="preserve"> (140)</t>
  </si>
  <si>
    <t>大学等進学者</t>
  </si>
  <si>
    <t>専修学校等進学者</t>
  </si>
  <si>
    <t>専修学校等入学者</t>
  </si>
  <si>
    <t>就職者</t>
  </si>
  <si>
    <t>４</t>
  </si>
  <si>
    <t>５</t>
  </si>
  <si>
    <t>６</t>
  </si>
  <si>
    <t>７</t>
  </si>
  <si>
    <t>８</t>
  </si>
  <si>
    <t>進 学 率 ・ 就 職 率 の 推 移</t>
  </si>
  <si>
    <t>進学率(宮城県)</t>
  </si>
  <si>
    <t>進学率(全国)</t>
  </si>
  <si>
    <t>就職率(宮城県)</t>
  </si>
  <si>
    <t>就職率(全国)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</si>
</sst>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.0_ ;[Red]\-#,##0.0\ "/>
    <numFmt numFmtId="178" formatCode="&quot;\&quot;#,##0.0;[Red]&quot;\&quot;\-#,##0.0"/>
    <numFmt numFmtId="179" formatCode="0.0_ "/>
    <numFmt numFmtId="180" formatCode="0.00_ "/>
    <numFmt numFmtId="181" formatCode="0.0"/>
    <numFmt numFmtId="182" formatCode="#,##0.0"/>
    <numFmt numFmtId="183" formatCode="#,##0_ "/>
    <numFmt numFmtId="184" formatCode="#,##0_);\(#,##0\)"/>
    <numFmt numFmtId="185" formatCode="0_);\(0\)"/>
    <numFmt numFmtId="186" formatCode="0.0_);\(0.0\)"/>
    <numFmt numFmtId="187" formatCode="#,##0.0_);\(#,##0.0\)"/>
    <numFmt numFmtId="188" formatCode="#,##0.0;[Red]\-#,##0.0"/>
    <numFmt numFmtId="189" formatCode="#,##0.0_ "/>
    <numFmt numFmtId="190" formatCode="#,##0_);[Red]\(#,##0\)"/>
    <numFmt numFmtId="191" formatCode="&quot;\&quot;#,##0_);[Red]\(&quot;\&quot;#,##0\)"/>
    <numFmt numFmtId="192" formatCode="#,##0;\-#,##0;\-"/>
    <numFmt numFmtId="193" formatCode="#,##0;&quot;-&quot;;\-#,##0"/>
    <numFmt numFmtId="194" formatCode="#,##0;&quot;-&quot;"/>
    <numFmt numFmtId="195" formatCode="#,##0;&quot;-&quot;;#,##0"/>
    <numFmt numFmtId="196" formatCode="0.0%"/>
    <numFmt numFmtId="197" formatCode="0.000000"/>
    <numFmt numFmtId="198" formatCode="0.0000000"/>
    <numFmt numFmtId="199" formatCode="0.00000"/>
    <numFmt numFmtId="200" formatCode="0.0000"/>
    <numFmt numFmtId="201" formatCode="0.000"/>
    <numFmt numFmtId="202" formatCode="0.00000000"/>
    <numFmt numFmtId="203" formatCode="0.000000000"/>
    <numFmt numFmtId="204" formatCode="#,##0.0;\-#,##0.0;\-"/>
    <numFmt numFmtId="205" formatCode="0.0;&quot;△ &quot;0.0"/>
    <numFmt numFmtId="206" formatCode="0.00_);[Red]\(0.00\)"/>
    <numFmt numFmtId="207" formatCode="0_ "/>
    <numFmt numFmtId="208" formatCode="0;&quot;△ &quot;0"/>
    <numFmt numFmtId="209" formatCode="0_);[Red]\(0\)"/>
    <numFmt numFmtId="210" formatCode="0.0_);[Red]\(0.0\)"/>
    <numFmt numFmtId="211" formatCode="#,##0.0;&quot;―&quot;#,##0.0;&quot;―&quot;"/>
    <numFmt numFmtId="212" formatCode="#,##0.0;&quot;－&quot;#,##0.0;&quot;－&quot;"/>
    <numFmt numFmtId="213" formatCode="#,##0;&quot;－&quot;#,##0;&quot;－&quot;"/>
    <numFmt numFmtId="214" formatCode="#,##0;[Red]#,##0"/>
    <numFmt numFmtId="215" formatCode="#,##0.00;[Red]#,##0.00"/>
    <numFmt numFmtId="216" formatCode="#,##0.0;[Red]#,##0.0"/>
    <numFmt numFmtId="217" formatCode="#,##0;&quot;△ &quot;#,##0"/>
    <numFmt numFmtId="218" formatCode="#,##0.0;&quot;△ &quot;#,##0.0"/>
    <numFmt numFmtId="219" formatCode="&quot;\&quot;#,##0.0;&quot;\&quot;\-#,##0.0"/>
    <numFmt numFmtId="220" formatCode="#,##0.0_);[Red]\(#,##0.0\)"/>
    <numFmt numFmtId="221" formatCode="#,##0_ ;[Red]\-#,##0\ "/>
    <numFmt numFmtId="222" formatCode="#,##0.00_ "/>
    <numFmt numFmtId="223" formatCode="#,##0;0;&quot;－&quot;"/>
    <numFmt numFmtId="224" formatCode="[&lt;=999]000;[&lt;=99999]000\-00;000\-0000"/>
    <numFmt numFmtId="225" formatCode="0.0;[Red]0.0"/>
    <numFmt numFmtId="226" formatCode="0.0;&quot;▲ &quot;0.0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b/>
      <sz val="10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b/>
      <sz val="24"/>
      <name val="ＭＳ Ｐ明朝"/>
      <family val="1"/>
    </font>
    <font>
      <b/>
      <sz val="13"/>
      <name val="ＭＳ Ｐ明朝"/>
      <family val="1"/>
    </font>
    <font>
      <b/>
      <sz val="13"/>
      <name val="ＭＳ Ｐゴシック"/>
      <family val="3"/>
    </font>
    <font>
      <b/>
      <sz val="24"/>
      <name val="ＭＳ Ｐゴシック"/>
      <family val="3"/>
    </font>
    <font>
      <b/>
      <sz val="11"/>
      <name val="ＭＳ Ｐゴシック"/>
      <family val="3"/>
    </font>
    <font>
      <sz val="20"/>
      <name val="ＭＳ Ｐ明朝"/>
      <family val="1"/>
    </font>
    <font>
      <sz val="13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0"/>
      <name val="明朝"/>
      <family val="1"/>
    </font>
    <font>
      <sz val="10"/>
      <color indexed="12"/>
      <name val="明朝"/>
      <family val="1"/>
    </font>
    <font>
      <sz val="8"/>
      <name val="ＭＳ Ｐ明朝"/>
      <family val="1"/>
    </font>
    <font>
      <sz val="13"/>
      <color indexed="8"/>
      <name val="ＭＳ Ｐ明朝"/>
      <family val="1"/>
    </font>
    <font>
      <sz val="13"/>
      <color indexed="12"/>
      <name val="ＭＳ Ｐ明朝"/>
      <family val="1"/>
    </font>
    <font>
      <sz val="10"/>
      <name val="書院細明朝体"/>
      <family val="1"/>
    </font>
    <font>
      <sz val="9"/>
      <name val="書院細明朝体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3" fontId="10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8" fontId="7" fillId="0" borderId="0" xfId="17" applyFont="1" applyBorder="1" applyAlignment="1">
      <alignment/>
    </xf>
    <xf numFmtId="0" fontId="7" fillId="0" borderId="0" xfId="0" applyFont="1" applyBorder="1" applyAlignment="1" quotePrefix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vertical="center"/>
    </xf>
    <xf numFmtId="214" fontId="10" fillId="0" borderId="0" xfId="0" applyNumberFormat="1" applyFont="1" applyBorder="1" applyAlignment="1">
      <alignment horizontal="right"/>
    </xf>
    <xf numFmtId="214" fontId="10" fillId="0" borderId="0" xfId="17" applyNumberFormat="1" applyFont="1" applyAlignment="1">
      <alignment horizontal="right"/>
    </xf>
    <xf numFmtId="214" fontId="10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214" fontId="10" fillId="0" borderId="0" xfId="0" applyNumberFormat="1" applyFont="1" applyAlignment="1" quotePrefix="1">
      <alignment horizontal="right"/>
    </xf>
    <xf numFmtId="214" fontId="10" fillId="0" borderId="0" xfId="17" applyNumberFormat="1" applyFont="1" applyBorder="1" applyAlignment="1" quotePrefix="1">
      <alignment horizontal="right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/>
    </xf>
    <xf numFmtId="190" fontId="10" fillId="0" borderId="0" xfId="17" applyNumberFormat="1" applyFont="1" applyBorder="1" applyAlignment="1" quotePrefix="1">
      <alignment horizontal="right" vertical="top"/>
    </xf>
    <xf numFmtId="190" fontId="10" fillId="0" borderId="0" xfId="0" applyNumberFormat="1" applyFont="1" applyBorder="1" applyAlignment="1" quotePrefix="1">
      <alignment horizontal="right" vertical="top"/>
    </xf>
    <xf numFmtId="214" fontId="10" fillId="0" borderId="2" xfId="0" applyNumberFormat="1" applyFont="1" applyBorder="1" applyAlignment="1">
      <alignment horizontal="right"/>
    </xf>
    <xf numFmtId="212" fontId="10" fillId="0" borderId="0" xfId="0" applyNumberFormat="1" applyFont="1" applyAlignment="1">
      <alignment horizontal="right"/>
    </xf>
    <xf numFmtId="214" fontId="15" fillId="0" borderId="0" xfId="17" applyNumberFormat="1" applyFont="1" applyBorder="1" applyAlignment="1" quotePrefix="1">
      <alignment horizontal="right"/>
    </xf>
    <xf numFmtId="212" fontId="15" fillId="0" borderId="0" xfId="17" applyNumberFormat="1" applyFont="1" applyBorder="1" applyAlignment="1" quotePrefix="1">
      <alignment horizontal="right"/>
    </xf>
    <xf numFmtId="0" fontId="16" fillId="0" borderId="0" xfId="0" applyFont="1" applyAlignment="1">
      <alignment vertic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vertical="center"/>
    </xf>
    <xf numFmtId="214" fontId="10" fillId="0" borderId="0" xfId="17" applyNumberFormat="1" applyFont="1" applyAlignment="1" quotePrefix="1">
      <alignment horizontal="right"/>
    </xf>
    <xf numFmtId="214" fontId="10" fillId="0" borderId="0" xfId="17" applyNumberFormat="1" applyFont="1" applyBorder="1" applyAlignment="1">
      <alignment horizontal="right"/>
    </xf>
    <xf numFmtId="213" fontId="10" fillId="0" borderId="0" xfId="17" applyNumberFormat="1" applyFont="1" applyBorder="1" applyAlignment="1">
      <alignment horizontal="right"/>
    </xf>
    <xf numFmtId="213" fontId="19" fillId="0" borderId="0" xfId="17" applyNumberFormat="1" applyFont="1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190" fontId="10" fillId="0" borderId="2" xfId="17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192" fontId="21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92" fontId="22" fillId="0" borderId="0" xfId="0" applyNumberFormat="1" applyFont="1" applyBorder="1" applyAlignment="1">
      <alignment/>
    </xf>
    <xf numFmtId="192" fontId="22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/>
    </xf>
    <xf numFmtId="192" fontId="22" fillId="0" borderId="0" xfId="0" applyNumberFormat="1" applyFont="1" applyBorder="1" applyAlignment="1" applyProtection="1">
      <alignment horizontal="center"/>
      <protection/>
    </xf>
    <xf numFmtId="192" fontId="23" fillId="0" borderId="0" xfId="0" applyNumberFormat="1" applyFont="1" applyBorder="1" applyAlignment="1" applyProtection="1">
      <alignment/>
      <protection locked="0"/>
    </xf>
    <xf numFmtId="192" fontId="22" fillId="0" borderId="0" xfId="0" applyNumberFormat="1" applyFont="1" applyBorder="1" applyAlignment="1" applyProtection="1">
      <alignment/>
      <protection/>
    </xf>
    <xf numFmtId="192" fontId="22" fillId="0" borderId="0" xfId="0" applyNumberFormat="1" applyFont="1" applyBorder="1" applyAlignment="1" applyProtection="1" quotePrefix="1">
      <alignment horizontal="center"/>
      <protection/>
    </xf>
    <xf numFmtId="192" fontId="22" fillId="0" borderId="0" xfId="0" applyNumberFormat="1" applyFont="1" applyBorder="1" applyAlignment="1">
      <alignment/>
    </xf>
    <xf numFmtId="192" fontId="23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192" fontId="21" fillId="0" borderId="0" xfId="0" applyNumberFormat="1" applyFont="1" applyBorder="1" applyAlignment="1" applyProtection="1">
      <alignment/>
      <protection/>
    </xf>
    <xf numFmtId="0" fontId="10" fillId="0" borderId="1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7" fillId="0" borderId="5" xfId="0" applyFont="1" applyBorder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10" fillId="0" borderId="3" xfId="0" applyFont="1" applyBorder="1" applyAlignment="1">
      <alignment/>
    </xf>
    <xf numFmtId="0" fontId="10" fillId="0" borderId="7" xfId="0" applyFont="1" applyBorder="1" applyAlignment="1">
      <alignment horizontal="center" vertical="center"/>
    </xf>
    <xf numFmtId="0" fontId="10" fillId="2" borderId="7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10" fillId="2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9" xfId="0" applyFont="1" applyBorder="1" applyAlignment="1">
      <alignment horizontal="center"/>
    </xf>
    <xf numFmtId="0" fontId="10" fillId="0" borderId="7" xfId="0" applyFont="1" applyBorder="1" applyAlignment="1">
      <alignment horizontal="right"/>
    </xf>
    <xf numFmtId="214" fontId="10" fillId="0" borderId="7" xfId="17" applyNumberFormat="1" applyFont="1" applyBorder="1" applyAlignment="1" quotePrefix="1">
      <alignment horizontal="right"/>
    </xf>
    <xf numFmtId="214" fontId="10" fillId="0" borderId="7" xfId="0" applyNumberFormat="1" applyFont="1" applyBorder="1" applyAlignment="1" quotePrefix="1">
      <alignment horizontal="right"/>
    </xf>
    <xf numFmtId="214" fontId="25" fillId="0" borderId="0" xfId="17" applyNumberFormat="1" applyFont="1" applyAlignment="1" quotePrefix="1">
      <alignment horizontal="right"/>
    </xf>
    <xf numFmtId="0" fontId="15" fillId="0" borderId="0" xfId="0" applyFont="1" applyBorder="1" applyAlignment="1">
      <alignment horizontal="right"/>
    </xf>
    <xf numFmtId="214" fontId="15" fillId="0" borderId="7" xfId="17" applyNumberFormat="1" applyFont="1" applyBorder="1" applyAlignment="1" quotePrefix="1">
      <alignment horizontal="right"/>
    </xf>
    <xf numFmtId="213" fontId="15" fillId="0" borderId="0" xfId="17" applyNumberFormat="1" applyFont="1" applyBorder="1" applyAlignment="1" quotePrefix="1">
      <alignment horizontal="right"/>
    </xf>
    <xf numFmtId="214" fontId="26" fillId="0" borderId="0" xfId="0" applyNumberFormat="1" applyFont="1" applyBorder="1" applyAlignment="1" quotePrefix="1">
      <alignment horizontal="right"/>
    </xf>
    <xf numFmtId="0" fontId="10" fillId="0" borderId="9" xfId="0" applyFont="1" applyBorder="1" applyAlignment="1">
      <alignment horizontal="right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214" fontId="10" fillId="0" borderId="7" xfId="0" applyNumberFormat="1" applyFont="1" applyBorder="1" applyAlignment="1">
      <alignment horizontal="right"/>
    </xf>
    <xf numFmtId="0" fontId="0" fillId="0" borderId="7" xfId="0" applyBorder="1" applyAlignment="1">
      <alignment/>
    </xf>
    <xf numFmtId="214" fontId="26" fillId="0" borderId="0" xfId="0" applyNumberFormat="1" applyFont="1" applyFill="1" applyBorder="1" applyAlignment="1">
      <alignment horizontal="right"/>
    </xf>
    <xf numFmtId="213" fontId="26" fillId="0" borderId="0" xfId="0" applyNumberFormat="1" applyFont="1" applyAlignment="1">
      <alignment horizontal="right"/>
    </xf>
    <xf numFmtId="212" fontId="26" fillId="0" borderId="0" xfId="0" applyNumberFormat="1" applyFont="1" applyAlignment="1">
      <alignment horizontal="right"/>
    </xf>
    <xf numFmtId="214" fontId="10" fillId="0" borderId="9" xfId="0" applyNumberFormat="1" applyFont="1" applyBorder="1" applyAlignment="1" quotePrefix="1">
      <alignment horizontal="right"/>
    </xf>
    <xf numFmtId="214" fontId="26" fillId="0" borderId="2" xfId="0" applyNumberFormat="1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192" fontId="21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7" fillId="0" borderId="0" xfId="0" applyFont="1" applyAlignment="1" quotePrefix="1">
      <alignment horizontal="center"/>
    </xf>
    <xf numFmtId="0" fontId="7" fillId="3" borderId="0" xfId="0" applyFont="1" applyFill="1" applyAlignment="1">
      <alignment/>
    </xf>
    <xf numFmtId="0" fontId="10" fillId="3" borderId="0" xfId="0" applyFont="1" applyFill="1" applyAlignment="1">
      <alignment/>
    </xf>
    <xf numFmtId="189" fontId="7" fillId="0" borderId="0" xfId="0" applyNumberFormat="1" applyFont="1" applyFill="1" applyAlignment="1">
      <alignment/>
    </xf>
    <xf numFmtId="189" fontId="0" fillId="0" borderId="0" xfId="0" applyNumberFormat="1" applyFill="1" applyBorder="1" applyAlignment="1">
      <alignment/>
    </xf>
    <xf numFmtId="0" fontId="11" fillId="0" borderId="0" xfId="0" applyFont="1" applyAlignment="1">
      <alignment/>
    </xf>
    <xf numFmtId="189" fontId="0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38" fontId="7" fillId="0" borderId="0" xfId="17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2" xfId="0" applyFont="1" applyBorder="1" applyAlignment="1">
      <alignment horizontal="centerContinuous"/>
    </xf>
    <xf numFmtId="0" fontId="7" fillId="0" borderId="24" xfId="0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22" xfId="0" applyFont="1" applyBorder="1" applyAlignment="1" quotePrefix="1">
      <alignment/>
    </xf>
    <xf numFmtId="0" fontId="7" fillId="0" borderId="0" xfId="0" applyFont="1" applyAlignment="1" quotePrefix="1">
      <alignment/>
    </xf>
    <xf numFmtId="0" fontId="7" fillId="0" borderId="22" xfId="0" applyFont="1" applyBorder="1" applyAlignment="1" quotePrefix="1">
      <alignment horizontal="left"/>
    </xf>
    <xf numFmtId="0" fontId="7" fillId="0" borderId="0" xfId="0" applyFont="1" applyAlignment="1" quotePrefix="1">
      <alignment horizontal="left"/>
    </xf>
    <xf numFmtId="0" fontId="7" fillId="0" borderId="0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 quotePrefix="1">
      <alignment horizontal="left"/>
    </xf>
    <xf numFmtId="0" fontId="7" fillId="0" borderId="23" xfId="0" applyFont="1" applyBorder="1" applyAlignment="1" quotePrefix="1">
      <alignment horizontal="left"/>
    </xf>
    <xf numFmtId="0" fontId="7" fillId="0" borderId="23" xfId="0" applyFont="1" applyBorder="1" applyAlignment="1" quotePrefix="1">
      <alignment horizontal="right"/>
    </xf>
    <xf numFmtId="214" fontId="10" fillId="0" borderId="0" xfId="0" applyNumberFormat="1" applyFont="1" applyBorder="1" applyAlignment="1" quotePrefix="1">
      <alignment horizontal="right"/>
    </xf>
    <xf numFmtId="0" fontId="7" fillId="4" borderId="0" xfId="0" applyFont="1" applyFill="1" applyAlignment="1">
      <alignment/>
    </xf>
    <xf numFmtId="179" fontId="7" fillId="0" borderId="0" xfId="0" applyNumberFormat="1" applyFont="1" applyAlignment="1">
      <alignment/>
    </xf>
    <xf numFmtId="179" fontId="7" fillId="0" borderId="0" xfId="0" applyNumberFormat="1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625"/>
          <c:w val="0.80075"/>
          <c:h val="0.90675"/>
        </c:manualLayout>
      </c:layout>
      <c:lineChart>
        <c:grouping val="standard"/>
        <c:varyColors val="0"/>
        <c:ser>
          <c:idx val="0"/>
          <c:order val="0"/>
          <c:tx>
            <c:strRef>
              <c:f>'[1]卒後中学'!$H$49</c:f>
              <c:strCache>
                <c:ptCount val="1"/>
                <c:pt idx="0">
                  <c:v>宮城県（男）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'[1]卒後中学'!$G$50:$G$65</c:f>
              <c:numCache>
                <c:ptCount val="16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</c:numCache>
            </c:numRef>
          </c:cat>
          <c:val>
            <c:numRef>
              <c:f>'[1]卒後中学'!$H$50:$H$65</c:f>
              <c:numCache>
                <c:ptCount val="16"/>
                <c:pt idx="0">
                  <c:v>94.9</c:v>
                </c:pt>
                <c:pt idx="1">
                  <c:v>96</c:v>
                </c:pt>
                <c:pt idx="2">
                  <c:v>96.2</c:v>
                </c:pt>
                <c:pt idx="3">
                  <c:v>96.6</c:v>
                </c:pt>
                <c:pt idx="4">
                  <c:v>96.3</c:v>
                </c:pt>
                <c:pt idx="5">
                  <c:v>96.3</c:v>
                </c:pt>
                <c:pt idx="6">
                  <c:v>96.3</c:v>
                </c:pt>
                <c:pt idx="7">
                  <c:v>96.2</c:v>
                </c:pt>
                <c:pt idx="8">
                  <c:v>96.9</c:v>
                </c:pt>
                <c:pt idx="9">
                  <c:v>96.6</c:v>
                </c:pt>
                <c:pt idx="10">
                  <c:v>97</c:v>
                </c:pt>
                <c:pt idx="11">
                  <c:v>97.5</c:v>
                </c:pt>
                <c:pt idx="12">
                  <c:v>97.5</c:v>
                </c:pt>
                <c:pt idx="13">
                  <c:v>98</c:v>
                </c:pt>
                <c:pt idx="14">
                  <c:v>98.1</c:v>
                </c:pt>
                <c:pt idx="15">
                  <c:v>98.5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'[1]卒後中学'!$I$49</c:f>
              <c:strCache>
                <c:ptCount val="1"/>
                <c:pt idx="0">
                  <c:v>宮城県（女）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'[1]卒後中学'!$G$50:$G$65</c:f>
              <c:numCache>
                <c:ptCount val="16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</c:numCache>
            </c:numRef>
          </c:cat>
          <c:val>
            <c:numRef>
              <c:f>'[1]卒後中学'!$I$50:$I$65</c:f>
              <c:numCache>
                <c:ptCount val="16"/>
                <c:pt idx="0">
                  <c:v>97.2</c:v>
                </c:pt>
                <c:pt idx="1">
                  <c:v>97.9</c:v>
                </c:pt>
                <c:pt idx="2">
                  <c:v>97.9</c:v>
                </c:pt>
                <c:pt idx="3">
                  <c:v>98.4</c:v>
                </c:pt>
                <c:pt idx="4">
                  <c:v>98.3</c:v>
                </c:pt>
                <c:pt idx="5">
                  <c:v>98</c:v>
                </c:pt>
                <c:pt idx="6">
                  <c:v>98.2</c:v>
                </c:pt>
                <c:pt idx="7">
                  <c:v>98.3</c:v>
                </c:pt>
                <c:pt idx="8">
                  <c:v>98.3</c:v>
                </c:pt>
                <c:pt idx="9">
                  <c:v>98</c:v>
                </c:pt>
                <c:pt idx="10">
                  <c:v>98.1</c:v>
                </c:pt>
                <c:pt idx="11">
                  <c:v>98.5</c:v>
                </c:pt>
                <c:pt idx="12">
                  <c:v>98.7</c:v>
                </c:pt>
                <c:pt idx="13">
                  <c:v>98.8</c:v>
                </c:pt>
                <c:pt idx="14">
                  <c:v>98.8</c:v>
                </c:pt>
                <c:pt idx="15">
                  <c:v>98.9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'[1]卒後中学'!$J$49</c:f>
              <c:strCache>
                <c:ptCount val="1"/>
                <c:pt idx="0">
                  <c:v>宮城県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'[1]卒後中学'!$G$50:$G$65</c:f>
              <c:numCache>
                <c:ptCount val="16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</c:numCache>
            </c:numRef>
          </c:cat>
          <c:val>
            <c:numRef>
              <c:f>'[1]卒後中学'!$J$50:$J$65</c:f>
              <c:numCache>
                <c:ptCount val="16"/>
                <c:pt idx="0">
                  <c:v>96</c:v>
                </c:pt>
                <c:pt idx="1">
                  <c:v>96.9</c:v>
                </c:pt>
                <c:pt idx="2">
                  <c:v>97</c:v>
                </c:pt>
                <c:pt idx="3">
                  <c:v>97.5</c:v>
                </c:pt>
                <c:pt idx="4">
                  <c:v>97.3</c:v>
                </c:pt>
                <c:pt idx="5">
                  <c:v>97.1</c:v>
                </c:pt>
                <c:pt idx="6">
                  <c:v>97.2</c:v>
                </c:pt>
                <c:pt idx="7">
                  <c:v>97.2</c:v>
                </c:pt>
                <c:pt idx="8">
                  <c:v>97.6</c:v>
                </c:pt>
                <c:pt idx="9">
                  <c:v>97.3</c:v>
                </c:pt>
                <c:pt idx="10">
                  <c:v>97.5</c:v>
                </c:pt>
                <c:pt idx="11">
                  <c:v>98</c:v>
                </c:pt>
                <c:pt idx="12">
                  <c:v>98.1</c:v>
                </c:pt>
                <c:pt idx="13">
                  <c:v>98.4</c:v>
                </c:pt>
                <c:pt idx="14">
                  <c:v>98.5</c:v>
                </c:pt>
                <c:pt idx="15">
                  <c:v>98.7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'[1]卒後中学'!$K$49</c:f>
              <c:strCache>
                <c:ptCount val="1"/>
                <c:pt idx="0">
                  <c:v>全国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'[1]卒後中学'!$G$50:$G$65</c:f>
              <c:numCache>
                <c:ptCount val="16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</c:numCache>
            </c:numRef>
          </c:cat>
          <c:val>
            <c:numRef>
              <c:f>'[1]卒後中学'!$K$50:$K$65</c:f>
              <c:numCache>
                <c:ptCount val="16"/>
                <c:pt idx="0">
                  <c:v>95.9</c:v>
                </c:pt>
                <c:pt idx="1">
                  <c:v>96.2</c:v>
                </c:pt>
                <c:pt idx="2">
                  <c:v>96.5</c:v>
                </c:pt>
                <c:pt idx="3">
                  <c:v>96.7</c:v>
                </c:pt>
                <c:pt idx="4">
                  <c:v>96.8</c:v>
                </c:pt>
                <c:pt idx="5">
                  <c:v>96.8</c:v>
                </c:pt>
                <c:pt idx="6">
                  <c:v>96.8</c:v>
                </c:pt>
                <c:pt idx="7">
                  <c:v>96.9</c:v>
                </c:pt>
                <c:pt idx="8">
                  <c:v>97</c:v>
                </c:pt>
                <c:pt idx="9">
                  <c:v>96.9</c:v>
                </c:pt>
                <c:pt idx="10">
                  <c:v>97</c:v>
                </c:pt>
                <c:pt idx="11">
                  <c:v>97.3</c:v>
                </c:pt>
                <c:pt idx="12">
                  <c:v>97.5</c:v>
                </c:pt>
                <c:pt idx="13">
                  <c:v>97.6</c:v>
                </c:pt>
                <c:pt idx="14">
                  <c:v>97.7</c:v>
                </c:pt>
                <c:pt idx="15">
                  <c:v>97.7</c:v>
                </c:pt>
              </c:numCache>
            </c:numRef>
          </c:val>
          <c:smooth val="0"/>
        </c:ser>
        <c:axId val="25265390"/>
        <c:axId val="26061919"/>
      </c:lineChart>
      <c:catAx>
        <c:axId val="25265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(年度)</a:t>
                </a:r>
              </a:p>
            </c:rich>
          </c:tx>
          <c:layout>
            <c:manualLayout>
              <c:xMode val="factor"/>
              <c:yMode val="factor"/>
              <c:x val="0.00125"/>
              <c:y val="0.12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61919"/>
        <c:crosses val="autoZero"/>
        <c:auto val="0"/>
        <c:lblOffset val="100"/>
        <c:tickLblSkip val="1"/>
        <c:noMultiLvlLbl val="0"/>
      </c:catAx>
      <c:valAx>
        <c:axId val="26061919"/>
        <c:scaling>
          <c:orientation val="minMax"/>
          <c:max val="10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(％)</a:t>
                </a:r>
              </a:p>
            </c:rich>
          </c:tx>
          <c:layout>
            <c:manualLayout>
              <c:xMode val="factor"/>
              <c:yMode val="factor"/>
              <c:x val="0.02875"/>
              <c:y val="0.14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65390"/>
        <c:crossesAt val="1"/>
        <c:crossBetween val="midCat"/>
        <c:dispUnits/>
        <c:maj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275"/>
          <c:y val="0.544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765"/>
          <c:w val="0.722"/>
          <c:h val="0.8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'[1]卒後中学'!$B$49</c:f>
              <c:strCache>
                <c:ptCount val="1"/>
                <c:pt idx="0">
                  <c:v>高等学校等進学者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'[1]卒後中学'!$A$50:$A$65</c:f>
              <c:numCache>
                <c:ptCount val="16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</c:numCache>
            </c:numRef>
          </c:cat>
          <c:val>
            <c:numRef>
              <c:f>'[1]卒後中学'!$B$50:$B$65</c:f>
              <c:numCache>
                <c:ptCount val="16"/>
                <c:pt idx="0">
                  <c:v>31983</c:v>
                </c:pt>
                <c:pt idx="1">
                  <c:v>31954</c:v>
                </c:pt>
                <c:pt idx="2">
                  <c:v>32003</c:v>
                </c:pt>
                <c:pt idx="3">
                  <c:v>31503</c:v>
                </c:pt>
                <c:pt idx="4">
                  <c:v>30484</c:v>
                </c:pt>
                <c:pt idx="5">
                  <c:v>29958</c:v>
                </c:pt>
                <c:pt idx="6">
                  <c:v>30334</c:v>
                </c:pt>
                <c:pt idx="7">
                  <c:v>29705</c:v>
                </c:pt>
                <c:pt idx="8">
                  <c:v>28888</c:v>
                </c:pt>
                <c:pt idx="9">
                  <c:v>27787</c:v>
                </c:pt>
                <c:pt idx="10">
                  <c:v>26843</c:v>
                </c:pt>
                <c:pt idx="11">
                  <c:v>25976</c:v>
                </c:pt>
                <c:pt idx="12">
                  <c:v>25010</c:v>
                </c:pt>
                <c:pt idx="13">
                  <c:v>23969</c:v>
                </c:pt>
                <c:pt idx="14">
                  <c:v>23187</c:v>
                </c:pt>
                <c:pt idx="15">
                  <c:v>23106</c:v>
                </c:pt>
              </c:numCache>
            </c:numRef>
          </c:val>
        </c:ser>
        <c:ser>
          <c:idx val="1"/>
          <c:order val="1"/>
          <c:tx>
            <c:strRef>
              <c:f>'[1]卒後中学'!$C$49</c:f>
              <c:strCache>
                <c:ptCount val="1"/>
                <c:pt idx="0">
                  <c:v>就職者</c:v>
                </c:pt>
              </c:strCache>
            </c:strRef>
          </c:tx>
          <c:spPr>
            <a:pattFill prst="ltDn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'[1]卒後中学'!$A$50:$A$65</c:f>
              <c:numCache>
                <c:ptCount val="16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</c:numCache>
            </c:numRef>
          </c:cat>
          <c:val>
            <c:numRef>
              <c:f>'[1]卒後中学'!$C$50:$C$65</c:f>
              <c:numCache>
                <c:ptCount val="16"/>
                <c:pt idx="0">
                  <c:v>535</c:v>
                </c:pt>
                <c:pt idx="1">
                  <c:v>430</c:v>
                </c:pt>
                <c:pt idx="2">
                  <c:v>376</c:v>
                </c:pt>
                <c:pt idx="3">
                  <c:v>322</c:v>
                </c:pt>
                <c:pt idx="4">
                  <c:v>337</c:v>
                </c:pt>
                <c:pt idx="5">
                  <c:v>372</c:v>
                </c:pt>
                <c:pt idx="6">
                  <c:v>323</c:v>
                </c:pt>
                <c:pt idx="7">
                  <c:v>265</c:v>
                </c:pt>
                <c:pt idx="8">
                  <c:v>198</c:v>
                </c:pt>
                <c:pt idx="9">
                  <c:v>194</c:v>
                </c:pt>
                <c:pt idx="10">
                  <c:v>123</c:v>
                </c:pt>
                <c:pt idx="11">
                  <c:v>116</c:v>
                </c:pt>
                <c:pt idx="12">
                  <c:v>91</c:v>
                </c:pt>
                <c:pt idx="13">
                  <c:v>83</c:v>
                </c:pt>
                <c:pt idx="14">
                  <c:v>73</c:v>
                </c:pt>
                <c:pt idx="15">
                  <c:v>76</c:v>
                </c:pt>
              </c:numCache>
            </c:numRef>
          </c:val>
        </c:ser>
        <c:ser>
          <c:idx val="2"/>
          <c:order val="2"/>
          <c:tx>
            <c:strRef>
              <c:f>'[1]卒後中学'!$D$49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'[1]卒後中学'!$A$50:$A$65</c:f>
              <c:numCache>
                <c:ptCount val="16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</c:numCache>
            </c:numRef>
          </c:cat>
          <c:val>
            <c:numRef>
              <c:f>'[1]卒後中学'!$D$50:$D$65</c:f>
              <c:numCache>
                <c:ptCount val="16"/>
                <c:pt idx="0">
                  <c:v>782</c:v>
                </c:pt>
                <c:pt idx="1">
                  <c:v>578</c:v>
                </c:pt>
                <c:pt idx="2">
                  <c:v>603</c:v>
                </c:pt>
                <c:pt idx="3">
                  <c:v>490</c:v>
                </c:pt>
                <c:pt idx="4">
                  <c:v>516</c:v>
                </c:pt>
                <c:pt idx="5">
                  <c:v>508</c:v>
                </c:pt>
                <c:pt idx="6">
                  <c:v>545</c:v>
                </c:pt>
                <c:pt idx="7">
                  <c:v>585</c:v>
                </c:pt>
                <c:pt idx="8">
                  <c:v>515</c:v>
                </c:pt>
                <c:pt idx="9">
                  <c:v>579</c:v>
                </c:pt>
                <c:pt idx="10">
                  <c:v>555</c:v>
                </c:pt>
                <c:pt idx="11">
                  <c:v>424</c:v>
                </c:pt>
                <c:pt idx="12">
                  <c:v>395</c:v>
                </c:pt>
                <c:pt idx="13">
                  <c:v>314</c:v>
                </c:pt>
                <c:pt idx="14">
                  <c:v>290</c:v>
                </c:pt>
                <c:pt idx="15">
                  <c:v>234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33230680"/>
        <c:axId val="30640665"/>
      </c:barChart>
      <c:catAx>
        <c:axId val="33230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(年度)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40665"/>
        <c:crossesAt val="21000"/>
        <c:auto val="0"/>
        <c:lblOffset val="100"/>
        <c:tickLblSkip val="1"/>
        <c:noMultiLvlLbl val="0"/>
      </c:catAx>
      <c:valAx>
        <c:axId val="30640665"/>
        <c:scaling>
          <c:orientation val="minMax"/>
          <c:max val="35000"/>
          <c:min val="2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0.041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3068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95"/>
          <c:y val="0.12225"/>
          <c:w val="0.31075"/>
          <c:h val="0.1552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25"/>
          <c:w val="0.9065"/>
          <c:h val="0.91375"/>
        </c:manualLayout>
      </c:layout>
      <c:lineChart>
        <c:grouping val="standard"/>
        <c:varyColors val="0"/>
        <c:ser>
          <c:idx val="0"/>
          <c:order val="0"/>
          <c:tx>
            <c:strRef>
              <c:f>'[1]卒後高校 '!$M$55</c:f>
              <c:strCache>
                <c:ptCount val="1"/>
                <c:pt idx="0">
                  <c:v>進学率(宮城県)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'[1]卒後高校 '!$L$56:$L$71</c:f>
              <c:numCache>
                <c:ptCount val="16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</c:numCache>
            </c:numRef>
          </c:cat>
          <c:val>
            <c:numRef>
              <c:f>'[1]卒後高校 '!$M$56:$M$71</c:f>
              <c:numCache>
                <c:ptCount val="16"/>
                <c:pt idx="0">
                  <c:v>24.3</c:v>
                </c:pt>
                <c:pt idx="1">
                  <c:v>25.5</c:v>
                </c:pt>
                <c:pt idx="2">
                  <c:v>26.2</c:v>
                </c:pt>
                <c:pt idx="3">
                  <c:v>27.1</c:v>
                </c:pt>
                <c:pt idx="4">
                  <c:v>28.1</c:v>
                </c:pt>
                <c:pt idx="5">
                  <c:v>30</c:v>
                </c:pt>
                <c:pt idx="6">
                  <c:v>31.7</c:v>
                </c:pt>
                <c:pt idx="7">
                  <c:v>32.8</c:v>
                </c:pt>
                <c:pt idx="8">
                  <c:v>34.2</c:v>
                </c:pt>
                <c:pt idx="9">
                  <c:v>34.6</c:v>
                </c:pt>
                <c:pt idx="10">
                  <c:v>35</c:v>
                </c:pt>
                <c:pt idx="11">
                  <c:v>35.4</c:v>
                </c:pt>
                <c:pt idx="12">
                  <c:v>36.1</c:v>
                </c:pt>
                <c:pt idx="13">
                  <c:v>37.9</c:v>
                </c:pt>
                <c:pt idx="14">
                  <c:v>40.5</c:v>
                </c:pt>
                <c:pt idx="15">
                  <c:v>42.6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'[1]卒後高校 '!$N$55</c:f>
              <c:strCache>
                <c:ptCount val="1"/>
                <c:pt idx="0">
                  <c:v>進学率(全国)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'[1]卒後高校 '!$L$56:$L$71</c:f>
              <c:numCache>
                <c:ptCount val="16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</c:numCache>
            </c:numRef>
          </c:cat>
          <c:val>
            <c:numRef>
              <c:f>'[1]卒後高校 '!$N$56:$N$71</c:f>
              <c:numCache>
                <c:ptCount val="16"/>
                <c:pt idx="0">
                  <c:v>32.7</c:v>
                </c:pt>
                <c:pt idx="1">
                  <c:v>34.5</c:v>
                </c:pt>
                <c:pt idx="2">
                  <c:v>36.1</c:v>
                </c:pt>
                <c:pt idx="3">
                  <c:v>37.6</c:v>
                </c:pt>
                <c:pt idx="4">
                  <c:v>39</c:v>
                </c:pt>
                <c:pt idx="5">
                  <c:v>40.7</c:v>
                </c:pt>
                <c:pt idx="6">
                  <c:v>42.5</c:v>
                </c:pt>
                <c:pt idx="7">
                  <c:v>44.2</c:v>
                </c:pt>
                <c:pt idx="8">
                  <c:v>45.1</c:v>
                </c:pt>
                <c:pt idx="9">
                  <c:v>45.1</c:v>
                </c:pt>
                <c:pt idx="10">
                  <c:v>44.8</c:v>
                </c:pt>
                <c:pt idx="11">
                  <c:v>44.6</c:v>
                </c:pt>
                <c:pt idx="12">
                  <c:v>45.3</c:v>
                </c:pt>
                <c:pt idx="13">
                  <c:v>47.3</c:v>
                </c:pt>
                <c:pt idx="14">
                  <c:v>49.3</c:v>
                </c:pt>
                <c:pt idx="15">
                  <c:v>51.2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'[1]卒後高校 '!$O$55</c:f>
              <c:strCache>
                <c:ptCount val="1"/>
                <c:pt idx="0">
                  <c:v>就職率(宮城県)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'[1]卒後高校 '!$L$56:$L$71</c:f>
              <c:numCache>
                <c:ptCount val="16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</c:numCache>
            </c:numRef>
          </c:cat>
          <c:val>
            <c:numRef>
              <c:f>'[1]卒後高校 '!$O$56:$O$71</c:f>
              <c:numCache>
                <c:ptCount val="16"/>
                <c:pt idx="0">
                  <c:v>40.6</c:v>
                </c:pt>
                <c:pt idx="1">
                  <c:v>38.3</c:v>
                </c:pt>
                <c:pt idx="2">
                  <c:v>35.3</c:v>
                </c:pt>
                <c:pt idx="3">
                  <c:v>32.6</c:v>
                </c:pt>
                <c:pt idx="4">
                  <c:v>31.4</c:v>
                </c:pt>
                <c:pt idx="5">
                  <c:v>31.2</c:v>
                </c:pt>
                <c:pt idx="6">
                  <c:v>29.2</c:v>
                </c:pt>
                <c:pt idx="7">
                  <c:v>24.8</c:v>
                </c:pt>
                <c:pt idx="8">
                  <c:v>23.6</c:v>
                </c:pt>
                <c:pt idx="9">
                  <c:v>23.2</c:v>
                </c:pt>
                <c:pt idx="10">
                  <c:v>20.7</c:v>
                </c:pt>
                <c:pt idx="11">
                  <c:v>21.2</c:v>
                </c:pt>
                <c:pt idx="12">
                  <c:v>21.3</c:v>
                </c:pt>
                <c:pt idx="13">
                  <c:v>22.3</c:v>
                </c:pt>
                <c:pt idx="14">
                  <c:v>24.2</c:v>
                </c:pt>
                <c:pt idx="15">
                  <c:v>25.3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'[1]卒後高校 '!$P$55</c:f>
              <c:strCache>
                <c:ptCount val="1"/>
                <c:pt idx="0">
                  <c:v>就職率(全国)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'[1]卒後高校 '!$L$56:$L$71</c:f>
              <c:numCache>
                <c:ptCount val="16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</c:numCache>
            </c:numRef>
          </c:cat>
          <c:val>
            <c:numRef>
              <c:f>'[1]卒後高校 '!$P$56:$P$71</c:f>
              <c:numCache>
                <c:ptCount val="16"/>
                <c:pt idx="0">
                  <c:v>33.1</c:v>
                </c:pt>
                <c:pt idx="1">
                  <c:v>30.5</c:v>
                </c:pt>
                <c:pt idx="2">
                  <c:v>27.7</c:v>
                </c:pt>
                <c:pt idx="3">
                  <c:v>25.6</c:v>
                </c:pt>
                <c:pt idx="4">
                  <c:v>24.3</c:v>
                </c:pt>
                <c:pt idx="5">
                  <c:v>23.5</c:v>
                </c:pt>
                <c:pt idx="6">
                  <c:v>22.7</c:v>
                </c:pt>
                <c:pt idx="7">
                  <c:v>20.2</c:v>
                </c:pt>
                <c:pt idx="8">
                  <c:v>18.6</c:v>
                </c:pt>
                <c:pt idx="9">
                  <c:v>18.4</c:v>
                </c:pt>
                <c:pt idx="10">
                  <c:v>17.1</c:v>
                </c:pt>
                <c:pt idx="11">
                  <c:v>16.6</c:v>
                </c:pt>
                <c:pt idx="12">
                  <c:v>16.9</c:v>
                </c:pt>
                <c:pt idx="13">
                  <c:v>17.4</c:v>
                </c:pt>
                <c:pt idx="14">
                  <c:v>18</c:v>
                </c:pt>
                <c:pt idx="15">
                  <c:v>18.5</c:v>
                </c:pt>
              </c:numCache>
            </c:numRef>
          </c:val>
          <c:smooth val="0"/>
        </c:ser>
        <c:axId val="7330530"/>
        <c:axId val="65974771"/>
      </c:lineChart>
      <c:catAx>
        <c:axId val="7330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(年度)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74771"/>
        <c:crossesAt val="8"/>
        <c:auto val="0"/>
        <c:lblOffset val="100"/>
        <c:noMultiLvlLbl val="0"/>
      </c:catAx>
      <c:valAx>
        <c:axId val="65974771"/>
        <c:scaling>
          <c:orientation val="minMax"/>
          <c:max val="55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(％)</a:t>
                </a:r>
              </a:p>
            </c:rich>
          </c:tx>
          <c:layout>
            <c:manualLayout>
              <c:xMode val="factor"/>
              <c:yMode val="factor"/>
              <c:x val="0.02875"/>
              <c:y val="0.14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330530"/>
        <c:crossesAt val="1"/>
        <c:crossBetween val="midCat"/>
        <c:dispUnits/>
        <c:majorUnit val="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chart" Target="/xl/charts/chart3.xml" /><Relationship Id="rId4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381000</xdr:colOff>
      <xdr:row>23</xdr:row>
      <xdr:rowOff>209550</xdr:rowOff>
    </xdr:from>
    <xdr:to>
      <xdr:col>24</xdr:col>
      <xdr:colOff>28575</xdr:colOff>
      <xdr:row>41</xdr:row>
      <xdr:rowOff>114300</xdr:rowOff>
    </xdr:to>
    <xdr:graphicFrame>
      <xdr:nvGraphicFramePr>
        <xdr:cNvPr id="1" name="Chart 5"/>
        <xdr:cNvGraphicFramePr/>
      </xdr:nvGraphicFramePr>
      <xdr:xfrm>
        <a:off x="14173200" y="7200900"/>
        <a:ext cx="40957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114300</xdr:colOff>
      <xdr:row>3</xdr:row>
      <xdr:rowOff>38100</xdr:rowOff>
    </xdr:from>
    <xdr:to>
      <xdr:col>24</xdr:col>
      <xdr:colOff>381000</xdr:colOff>
      <xdr:row>18</xdr:row>
      <xdr:rowOff>38100</xdr:rowOff>
    </xdr:to>
    <xdr:graphicFrame>
      <xdr:nvGraphicFramePr>
        <xdr:cNvPr id="2" name="Chart 6"/>
        <xdr:cNvGraphicFramePr/>
      </xdr:nvGraphicFramePr>
      <xdr:xfrm>
        <a:off x="13906500" y="1143000"/>
        <a:ext cx="4714875" cy="4686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247650</xdr:colOff>
      <xdr:row>15</xdr:row>
      <xdr:rowOff>285750</xdr:rowOff>
    </xdr:from>
    <xdr:to>
      <xdr:col>18</xdr:col>
      <xdr:colOff>9525</xdr:colOff>
      <xdr:row>17</xdr:row>
      <xdr:rowOff>38100</xdr:rowOff>
    </xdr:to>
    <xdr:sp>
      <xdr:nvSpPr>
        <xdr:cNvPr id="3" name="Rectangle 9"/>
        <xdr:cNvSpPr>
          <a:spLocks/>
        </xdr:cNvSpPr>
      </xdr:nvSpPr>
      <xdr:spPr>
        <a:xfrm>
          <a:off x="14039850" y="5162550"/>
          <a:ext cx="4476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   
 0    
０
0
0</a:t>
          </a:r>
        </a:p>
      </xdr:txBody>
    </xdr:sp>
    <xdr:clientData/>
  </xdr:twoCellAnchor>
  <xdr:oneCellAnchor>
    <xdr:from>
      <xdr:col>18</xdr:col>
      <xdr:colOff>28575</xdr:colOff>
      <xdr:row>37</xdr:row>
      <xdr:rowOff>161925</xdr:rowOff>
    </xdr:from>
    <xdr:ext cx="2943225" cy="304800"/>
    <xdr:sp>
      <xdr:nvSpPr>
        <xdr:cNvPr id="4" name="TextBox 10"/>
        <xdr:cNvSpPr txBox="1">
          <a:spLocks noChangeArrowheads="1"/>
        </xdr:cNvSpPr>
      </xdr:nvSpPr>
      <xdr:spPr>
        <a:xfrm>
          <a:off x="14506575" y="10887075"/>
          <a:ext cx="29432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18</xdr:col>
      <xdr:colOff>561975</xdr:colOff>
      <xdr:row>34</xdr:row>
      <xdr:rowOff>9525</xdr:rowOff>
    </xdr:from>
    <xdr:to>
      <xdr:col>18</xdr:col>
      <xdr:colOff>590550</xdr:colOff>
      <xdr:row>34</xdr:row>
      <xdr:rowOff>200025</xdr:rowOff>
    </xdr:to>
    <xdr:sp>
      <xdr:nvSpPr>
        <xdr:cNvPr id="5" name="Rectangle 11"/>
        <xdr:cNvSpPr>
          <a:spLocks/>
        </xdr:cNvSpPr>
      </xdr:nvSpPr>
      <xdr:spPr>
        <a:xfrm>
          <a:off x="15039975" y="9934575"/>
          <a:ext cx="285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
     </a:t>
          </a:r>
          <a:r>
            <a:rPr lang="en-US" cap="none" sz="1000" b="0" i="0" u="none" baseline="0"/>
            <a:t>   0</a:t>
          </a:r>
        </a:p>
      </xdr:txBody>
    </xdr:sp>
    <xdr:clientData/>
  </xdr:twoCellAnchor>
  <xdr:twoCellAnchor>
    <xdr:from>
      <xdr:col>17</xdr:col>
      <xdr:colOff>409575</xdr:colOff>
      <xdr:row>37</xdr:row>
      <xdr:rowOff>123825</xdr:rowOff>
    </xdr:from>
    <xdr:to>
      <xdr:col>18</xdr:col>
      <xdr:colOff>133350</xdr:colOff>
      <xdr:row>40</xdr:row>
      <xdr:rowOff>38100</xdr:rowOff>
    </xdr:to>
    <xdr:sp>
      <xdr:nvSpPr>
        <xdr:cNvPr id="6" name="Rectangle 12"/>
        <xdr:cNvSpPr>
          <a:spLocks/>
        </xdr:cNvSpPr>
      </xdr:nvSpPr>
      <xdr:spPr>
        <a:xfrm>
          <a:off x="14201775" y="10848975"/>
          <a:ext cx="4095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17</xdr:col>
      <xdr:colOff>533400</xdr:colOff>
      <xdr:row>15</xdr:row>
      <xdr:rowOff>171450</xdr:rowOff>
    </xdr:from>
    <xdr:to>
      <xdr:col>23</xdr:col>
      <xdr:colOff>0</xdr:colOff>
      <xdr:row>16</xdr:row>
      <xdr:rowOff>28575</xdr:rowOff>
    </xdr:to>
    <xdr:sp>
      <xdr:nvSpPr>
        <xdr:cNvPr id="7" name="TextBox 13"/>
        <xdr:cNvSpPr txBox="1">
          <a:spLocks noChangeArrowheads="1"/>
        </xdr:cNvSpPr>
      </xdr:nvSpPr>
      <xdr:spPr>
        <a:xfrm>
          <a:off x="14325600" y="5048250"/>
          <a:ext cx="32289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0.437</cdr:x>
      <cdr:y>0.15725</cdr:y>
    </cdr:from>
    <cdr:to>
      <cdr:x>0.7215</cdr:x>
      <cdr:y>0.2335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1581150" y="752475"/>
          <a:ext cx="1038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）</a:t>
          </a:r>
        </a:p>
      </cdr:txBody>
    </cdr:sp>
  </cdr:relSizeAnchor>
  <cdr:relSizeAnchor xmlns:cdr="http://schemas.openxmlformats.org/drawingml/2006/chartDrawing">
    <cdr:from>
      <cdr:x>0.437</cdr:x>
      <cdr:y>0.35175</cdr:y>
    </cdr:from>
    <cdr:to>
      <cdr:x>0.437</cdr:x>
      <cdr:y>0.35175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581150" y="16859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進学率（宮城県）</a:t>
          </a:r>
        </a:p>
      </cdr:txBody>
    </cdr:sp>
  </cdr:relSizeAnchor>
  <cdr:relSizeAnchor xmlns:cdr="http://schemas.openxmlformats.org/drawingml/2006/chartDrawing">
    <cdr:from>
      <cdr:x>0.35675</cdr:x>
      <cdr:y>0.7125</cdr:y>
    </cdr:from>
    <cdr:to>
      <cdr:x>0.35675</cdr:x>
      <cdr:y>0.7125</cdr:y>
    </cdr:to>
    <cdr:sp>
      <cdr:nvSpPr>
        <cdr:cNvPr id="3" name="テキスト 4"/>
        <cdr:cNvSpPr txBox="1">
          <a:spLocks noChangeArrowheads="1"/>
        </cdr:cNvSpPr>
      </cdr:nvSpPr>
      <cdr:spPr>
        <a:xfrm>
          <a:off x="1295400" y="34290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就職率（全国）</a:t>
          </a:r>
        </a:p>
      </cdr:txBody>
    </cdr:sp>
  </cdr:relSizeAnchor>
  <cdr:relSizeAnchor xmlns:cdr="http://schemas.openxmlformats.org/drawingml/2006/chartDrawing">
    <cdr:from>
      <cdr:x>0.51775</cdr:x>
      <cdr:y>0.54325</cdr:y>
    </cdr:from>
    <cdr:to>
      <cdr:x>0.51775</cdr:x>
      <cdr:y>0.54325</cdr:y>
    </cdr:to>
    <cdr:sp>
      <cdr:nvSpPr>
        <cdr:cNvPr id="4" name="テキスト 2"/>
        <cdr:cNvSpPr txBox="1">
          <a:spLocks noChangeArrowheads="1"/>
        </cdr:cNvSpPr>
      </cdr:nvSpPr>
      <cdr:spPr>
        <a:xfrm>
          <a:off x="1876425" y="26098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就職率（宮城県）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419100</xdr:colOff>
      <xdr:row>15</xdr:row>
      <xdr:rowOff>95250</xdr:rowOff>
    </xdr:from>
    <xdr:to>
      <xdr:col>18</xdr:col>
      <xdr:colOff>0</xdr:colOff>
      <xdr:row>15</xdr:row>
      <xdr:rowOff>266700</xdr:rowOff>
    </xdr:to>
    <xdr:sp>
      <xdr:nvSpPr>
        <xdr:cNvPr id="1" name="Rectangle 8"/>
        <xdr:cNvSpPr>
          <a:spLocks/>
        </xdr:cNvSpPr>
      </xdr:nvSpPr>
      <xdr:spPr>
        <a:xfrm>
          <a:off x="12649200" y="4905375"/>
          <a:ext cx="2667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       0</a:t>
          </a:r>
          <a:r>
            <a:rPr lang="en-US" cap="none" sz="1000" b="1" i="0" u="none" baseline="0"/>
            <a:t>
</a:t>
          </a:r>
          <a:r>
            <a:rPr lang="en-US" cap="none" sz="1100" b="1" i="0" u="none" baseline="0"/>
            <a:t>
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0
0</a:t>
          </a:r>
        </a:p>
      </xdr:txBody>
    </xdr:sp>
    <xdr:clientData/>
  </xdr:twoCellAnchor>
  <xdr:oneCellAnchor>
    <xdr:from>
      <xdr:col>19</xdr:col>
      <xdr:colOff>666750</xdr:colOff>
      <xdr:row>33</xdr:row>
      <xdr:rowOff>257175</xdr:rowOff>
    </xdr:from>
    <xdr:ext cx="2943225" cy="161925"/>
    <xdr:sp>
      <xdr:nvSpPr>
        <xdr:cNvPr id="2" name="TextBox 9"/>
        <xdr:cNvSpPr txBox="1">
          <a:spLocks noChangeArrowheads="1"/>
        </xdr:cNvSpPr>
      </xdr:nvSpPr>
      <xdr:spPr>
        <a:xfrm>
          <a:off x="14268450" y="9877425"/>
          <a:ext cx="29432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17</xdr:col>
      <xdr:colOff>419100</xdr:colOff>
      <xdr:row>15</xdr:row>
      <xdr:rowOff>95250</xdr:rowOff>
    </xdr:from>
    <xdr:to>
      <xdr:col>18</xdr:col>
      <xdr:colOff>0</xdr:colOff>
      <xdr:row>15</xdr:row>
      <xdr:rowOff>266700</xdr:rowOff>
    </xdr:to>
    <xdr:sp>
      <xdr:nvSpPr>
        <xdr:cNvPr id="3" name="Rectangle 26"/>
        <xdr:cNvSpPr>
          <a:spLocks/>
        </xdr:cNvSpPr>
      </xdr:nvSpPr>
      <xdr:spPr>
        <a:xfrm>
          <a:off x="12649200" y="4905375"/>
          <a:ext cx="2667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       0</a:t>
          </a:r>
          <a:r>
            <a:rPr lang="en-US" cap="none" sz="1000" b="1" i="0" u="none" baseline="0"/>
            <a:t>
</a:t>
          </a:r>
          <a:r>
            <a:rPr lang="en-US" cap="none" sz="1100" b="1" i="0" u="none" baseline="0"/>
            <a:t>
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0
0</a:t>
          </a:r>
        </a:p>
      </xdr:txBody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23</xdr:col>
      <xdr:colOff>561975</xdr:colOff>
      <xdr:row>44</xdr:row>
      <xdr:rowOff>28575</xdr:rowOff>
    </xdr:to>
    <xdr:pic>
      <xdr:nvPicPr>
        <xdr:cNvPr id="4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01700" y="7753350"/>
          <a:ext cx="3648075" cy="482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419100</xdr:colOff>
      <xdr:row>15</xdr:row>
      <xdr:rowOff>95250</xdr:rowOff>
    </xdr:from>
    <xdr:to>
      <xdr:col>18</xdr:col>
      <xdr:colOff>0</xdr:colOff>
      <xdr:row>15</xdr:row>
      <xdr:rowOff>266700</xdr:rowOff>
    </xdr:to>
    <xdr:sp>
      <xdr:nvSpPr>
        <xdr:cNvPr id="5" name="Rectangle 30"/>
        <xdr:cNvSpPr>
          <a:spLocks/>
        </xdr:cNvSpPr>
      </xdr:nvSpPr>
      <xdr:spPr>
        <a:xfrm>
          <a:off x="12649200" y="4905375"/>
          <a:ext cx="2667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       0</a:t>
          </a:r>
          <a:r>
            <a:rPr lang="en-US" cap="none" sz="1000" b="1" i="0" u="none" baseline="0"/>
            <a:t>
</a:t>
          </a:r>
          <a:r>
            <a:rPr lang="en-US" cap="none" sz="1100" b="1" i="0" u="none" baseline="0"/>
            <a:t>
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0
0</a:t>
          </a:r>
        </a:p>
      </xdr:txBody>
    </xdr:sp>
    <xdr:clientData/>
  </xdr:twoCellAnchor>
  <xdr:twoCellAnchor>
    <xdr:from>
      <xdr:col>18</xdr:col>
      <xdr:colOff>561975</xdr:colOff>
      <xdr:row>41</xdr:row>
      <xdr:rowOff>95250</xdr:rowOff>
    </xdr:from>
    <xdr:to>
      <xdr:col>19</xdr:col>
      <xdr:colOff>266700</xdr:colOff>
      <xdr:row>42</xdr:row>
      <xdr:rowOff>66675</xdr:rowOff>
    </xdr:to>
    <xdr:sp>
      <xdr:nvSpPr>
        <xdr:cNvPr id="6" name="Rectangle 31"/>
        <xdr:cNvSpPr>
          <a:spLocks/>
        </xdr:cNvSpPr>
      </xdr:nvSpPr>
      <xdr:spPr>
        <a:xfrm>
          <a:off x="13477875" y="11849100"/>
          <a:ext cx="3905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/>
            <a:t>         0     </a:t>
          </a:r>
        </a:p>
      </xdr:txBody>
    </xdr:sp>
    <xdr:clientData/>
  </xdr:twoCellAnchor>
  <xdr:twoCellAnchor>
    <xdr:from>
      <xdr:col>19</xdr:col>
      <xdr:colOff>200025</xdr:colOff>
      <xdr:row>10</xdr:row>
      <xdr:rowOff>76200</xdr:rowOff>
    </xdr:from>
    <xdr:to>
      <xdr:col>19</xdr:col>
      <xdr:colOff>276225</xdr:colOff>
      <xdr:row>11</xdr:row>
      <xdr:rowOff>38100</xdr:rowOff>
    </xdr:to>
    <xdr:sp>
      <xdr:nvSpPr>
        <xdr:cNvPr id="7" name="Line 33"/>
        <xdr:cNvSpPr>
          <a:spLocks/>
        </xdr:cNvSpPr>
      </xdr:nvSpPr>
      <xdr:spPr>
        <a:xfrm flipH="1">
          <a:off x="13801725" y="3362325"/>
          <a:ext cx="76200" cy="2667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409575</xdr:colOff>
      <xdr:row>6</xdr:row>
      <xdr:rowOff>28575</xdr:rowOff>
    </xdr:from>
    <xdr:to>
      <xdr:col>19</xdr:col>
      <xdr:colOff>609600</xdr:colOff>
      <xdr:row>7</xdr:row>
      <xdr:rowOff>0</xdr:rowOff>
    </xdr:to>
    <xdr:sp>
      <xdr:nvSpPr>
        <xdr:cNvPr id="8" name="Line 34"/>
        <xdr:cNvSpPr>
          <a:spLocks/>
        </xdr:cNvSpPr>
      </xdr:nvSpPr>
      <xdr:spPr>
        <a:xfrm>
          <a:off x="14011275" y="2133600"/>
          <a:ext cx="200025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571500</xdr:colOff>
      <xdr:row>9</xdr:row>
      <xdr:rowOff>171450</xdr:rowOff>
    </xdr:from>
    <xdr:to>
      <xdr:col>21</xdr:col>
      <xdr:colOff>342900</xdr:colOff>
      <xdr:row>10</xdr:row>
      <xdr:rowOff>85725</xdr:rowOff>
    </xdr:to>
    <xdr:sp>
      <xdr:nvSpPr>
        <xdr:cNvPr id="9" name="TextBox 35"/>
        <xdr:cNvSpPr txBox="1">
          <a:spLocks noChangeArrowheads="1"/>
        </xdr:cNvSpPr>
      </xdr:nvSpPr>
      <xdr:spPr>
        <a:xfrm>
          <a:off x="13487400" y="3152775"/>
          <a:ext cx="1828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公共職業能力開発施設等入学者</a:t>
          </a:r>
        </a:p>
      </xdr:txBody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24</xdr:col>
      <xdr:colOff>314325</xdr:colOff>
      <xdr:row>18</xdr:row>
      <xdr:rowOff>57150</xdr:rowOff>
    </xdr:to>
    <xdr:pic>
      <xdr:nvPicPr>
        <xdr:cNvPr id="10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15900" y="1343025"/>
          <a:ext cx="4772025" cy="443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561975</xdr:colOff>
      <xdr:row>25</xdr:row>
      <xdr:rowOff>257175</xdr:rowOff>
    </xdr:from>
    <xdr:to>
      <xdr:col>23</xdr:col>
      <xdr:colOff>428625</xdr:colOff>
      <xdr:row>44</xdr:row>
      <xdr:rowOff>9525</xdr:rowOff>
    </xdr:to>
    <xdr:grpSp>
      <xdr:nvGrpSpPr>
        <xdr:cNvPr id="11" name="Group 38"/>
        <xdr:cNvGrpSpPr>
          <a:grpSpLocks/>
        </xdr:cNvGrpSpPr>
      </xdr:nvGrpSpPr>
      <xdr:grpSpPr>
        <a:xfrm>
          <a:off x="13477875" y="7743825"/>
          <a:ext cx="3638550" cy="4819650"/>
          <a:chOff x="1415" y="813"/>
          <a:chExt cx="382" cy="506"/>
        </a:xfrm>
        <a:solidFill>
          <a:srgbClr val="FFFFFF"/>
        </a:solidFill>
      </xdr:grpSpPr>
      <xdr:graphicFrame>
        <xdr:nvGraphicFramePr>
          <xdr:cNvPr id="12" name="Chart 29"/>
          <xdr:cNvGraphicFramePr/>
        </xdr:nvGraphicFramePr>
        <xdr:xfrm>
          <a:off x="1415" y="813"/>
          <a:ext cx="382" cy="506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pic>
        <xdr:nvPicPr>
          <xdr:cNvPr id="13" name="Picture 37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541" y="903"/>
            <a:ext cx="166" cy="3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1076325</xdr:colOff>
      <xdr:row>40</xdr:row>
      <xdr:rowOff>9525</xdr:rowOff>
    </xdr:from>
    <xdr:to>
      <xdr:col>5</xdr:col>
      <xdr:colOff>1466850</xdr:colOff>
      <xdr:row>40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72100" y="7343775"/>
          <a:ext cx="390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5</xdr:col>
      <xdr:colOff>2028825</xdr:colOff>
      <xdr:row>28</xdr:row>
      <xdr:rowOff>161925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6324600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133350</xdr:rowOff>
    </xdr:from>
    <xdr:to>
      <xdr:col>6</xdr:col>
      <xdr:colOff>228600</xdr:colOff>
      <xdr:row>68</xdr:row>
      <xdr:rowOff>85725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00775"/>
          <a:ext cx="6591300" cy="601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2001290fk\&#12487;&#12473;&#12463;&#12488;&#12483;&#12503;\H19&#23398;&#26657;&#22522;&#26412;&#35519;&#26619;\HP\&#27010;&#35201;\&#23398;&#26657;&#22522;&#26412;&#30906;&#22577;%20H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ukei41\&#12487;&#12473;&#12463;&#12488;&#12483;&#12503;\H17&#30906;&#22577;\&#36895;&#22577;&#23436;&#25104;&#29256;\H17&#36895;&#22577;\H17&#23398;&#26657;&#22522;&#26412;&#36895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小学校"/>
      <sheetName val="中学校 "/>
      <sheetName val="小長欠者"/>
      <sheetName val="中長欠者"/>
      <sheetName val="長欠グラフ"/>
      <sheetName val="高等学校"/>
      <sheetName val="特別支援学校 "/>
      <sheetName val="幼稚園"/>
      <sheetName val="専修学校"/>
      <sheetName val="各種学校 "/>
      <sheetName val="中等教育学校"/>
      <sheetName val="卒後中学"/>
      <sheetName val="卒後高校 "/>
    </sheetNames>
    <sheetDataSet>
      <sheetData sheetId="11">
        <row r="49">
          <cell r="B49" t="str">
            <v>高等学校等進学者</v>
          </cell>
          <cell r="C49" t="str">
            <v>就職者</v>
          </cell>
          <cell r="D49" t="str">
            <v>その他</v>
          </cell>
          <cell r="H49" t="str">
            <v>宮城県（男）</v>
          </cell>
          <cell r="I49" t="str">
            <v>宮城県（女）</v>
          </cell>
          <cell r="J49" t="str">
            <v>宮城県</v>
          </cell>
          <cell r="K49" t="str">
            <v>全国</v>
          </cell>
        </row>
        <row r="50">
          <cell r="A50">
            <v>4</v>
          </cell>
          <cell r="B50">
            <v>31983</v>
          </cell>
          <cell r="C50">
            <v>535</v>
          </cell>
          <cell r="D50">
            <v>782</v>
          </cell>
          <cell r="G50">
            <v>4</v>
          </cell>
          <cell r="H50">
            <v>94.9</v>
          </cell>
          <cell r="I50">
            <v>97.2</v>
          </cell>
          <cell r="J50">
            <v>96</v>
          </cell>
          <cell r="K50">
            <v>95.9</v>
          </cell>
        </row>
        <row r="51">
          <cell r="A51">
            <v>5</v>
          </cell>
          <cell r="B51">
            <v>31954</v>
          </cell>
          <cell r="C51">
            <v>430</v>
          </cell>
          <cell r="D51">
            <v>578</v>
          </cell>
          <cell r="G51">
            <v>5</v>
          </cell>
          <cell r="H51">
            <v>96</v>
          </cell>
          <cell r="I51">
            <v>97.9</v>
          </cell>
          <cell r="J51">
            <v>96.9</v>
          </cell>
          <cell r="K51">
            <v>96.2</v>
          </cell>
        </row>
        <row r="52">
          <cell r="A52">
            <v>6</v>
          </cell>
          <cell r="B52">
            <v>32003</v>
          </cell>
          <cell r="C52">
            <v>376</v>
          </cell>
          <cell r="D52">
            <v>603</v>
          </cell>
          <cell r="G52">
            <v>6</v>
          </cell>
          <cell r="H52">
            <v>96.2</v>
          </cell>
          <cell r="I52">
            <v>97.9</v>
          </cell>
          <cell r="J52">
            <v>97</v>
          </cell>
          <cell r="K52">
            <v>96.5</v>
          </cell>
        </row>
        <row r="53">
          <cell r="A53">
            <v>7</v>
          </cell>
          <cell r="B53">
            <v>31503</v>
          </cell>
          <cell r="C53">
            <v>322</v>
          </cell>
          <cell r="D53">
            <v>490</v>
          </cell>
          <cell r="G53">
            <v>7</v>
          </cell>
          <cell r="H53">
            <v>96.6</v>
          </cell>
          <cell r="I53">
            <v>98.4</v>
          </cell>
          <cell r="J53">
            <v>97.5</v>
          </cell>
          <cell r="K53">
            <v>96.7</v>
          </cell>
        </row>
        <row r="54">
          <cell r="A54">
            <v>8</v>
          </cell>
          <cell r="B54">
            <v>30484</v>
          </cell>
          <cell r="C54">
            <v>337</v>
          </cell>
          <cell r="D54">
            <v>516</v>
          </cell>
          <cell r="G54">
            <v>8</v>
          </cell>
          <cell r="H54">
            <v>96.3</v>
          </cell>
          <cell r="I54">
            <v>98.3</v>
          </cell>
          <cell r="J54">
            <v>97.3</v>
          </cell>
          <cell r="K54">
            <v>96.8</v>
          </cell>
        </row>
        <row r="55">
          <cell r="A55">
            <v>9</v>
          </cell>
          <cell r="B55">
            <v>29958</v>
          </cell>
          <cell r="C55">
            <v>372</v>
          </cell>
          <cell r="D55">
            <v>508</v>
          </cell>
          <cell r="G55">
            <v>9</v>
          </cell>
          <cell r="H55">
            <v>96.3</v>
          </cell>
          <cell r="I55">
            <v>98</v>
          </cell>
          <cell r="J55">
            <v>97.1</v>
          </cell>
          <cell r="K55">
            <v>96.8</v>
          </cell>
        </row>
        <row r="56">
          <cell r="A56">
            <v>10</v>
          </cell>
          <cell r="B56">
            <v>30334</v>
          </cell>
          <cell r="C56">
            <v>323</v>
          </cell>
          <cell r="D56">
            <v>545</v>
          </cell>
          <cell r="G56">
            <v>10</v>
          </cell>
          <cell r="H56">
            <v>96.3</v>
          </cell>
          <cell r="I56">
            <v>98.2</v>
          </cell>
          <cell r="J56">
            <v>97.2</v>
          </cell>
          <cell r="K56">
            <v>96.8</v>
          </cell>
        </row>
        <row r="57">
          <cell r="A57">
            <v>11</v>
          </cell>
          <cell r="B57">
            <v>29705</v>
          </cell>
          <cell r="C57">
            <v>265</v>
          </cell>
          <cell r="D57">
            <v>585</v>
          </cell>
          <cell r="G57">
            <v>11</v>
          </cell>
          <cell r="H57">
            <v>96.2</v>
          </cell>
          <cell r="I57">
            <v>98.3</v>
          </cell>
          <cell r="J57">
            <v>97.2</v>
          </cell>
          <cell r="K57">
            <v>96.9</v>
          </cell>
        </row>
        <row r="58">
          <cell r="A58">
            <v>12</v>
          </cell>
          <cell r="B58">
            <v>28888</v>
          </cell>
          <cell r="C58">
            <v>198</v>
          </cell>
          <cell r="D58">
            <v>515</v>
          </cell>
          <cell r="G58">
            <v>12</v>
          </cell>
          <cell r="H58">
            <v>96.9</v>
          </cell>
          <cell r="I58">
            <v>98.3</v>
          </cell>
          <cell r="J58">
            <v>97.6</v>
          </cell>
          <cell r="K58">
            <v>97</v>
          </cell>
        </row>
        <row r="59">
          <cell r="A59">
            <v>13</v>
          </cell>
          <cell r="B59">
            <v>27787</v>
          </cell>
          <cell r="C59">
            <v>194</v>
          </cell>
          <cell r="D59">
            <v>579</v>
          </cell>
          <cell r="G59">
            <v>13</v>
          </cell>
          <cell r="H59">
            <v>96.6</v>
          </cell>
          <cell r="I59">
            <v>98</v>
          </cell>
          <cell r="J59">
            <v>97.3</v>
          </cell>
          <cell r="K59">
            <v>96.9</v>
          </cell>
        </row>
        <row r="60">
          <cell r="A60">
            <v>14</v>
          </cell>
          <cell r="B60">
            <v>26843</v>
          </cell>
          <cell r="C60">
            <v>123</v>
          </cell>
          <cell r="D60">
            <v>555</v>
          </cell>
          <cell r="G60">
            <v>14</v>
          </cell>
          <cell r="H60">
            <v>97</v>
          </cell>
          <cell r="I60">
            <v>98.1</v>
          </cell>
          <cell r="J60">
            <v>97.5</v>
          </cell>
          <cell r="K60">
            <v>97</v>
          </cell>
        </row>
        <row r="61">
          <cell r="A61">
            <v>15</v>
          </cell>
          <cell r="B61">
            <v>25976</v>
          </cell>
          <cell r="C61">
            <v>116</v>
          </cell>
          <cell r="D61">
            <v>424</v>
          </cell>
          <cell r="G61">
            <v>15</v>
          </cell>
          <cell r="H61">
            <v>97.5</v>
          </cell>
          <cell r="I61">
            <v>98.5</v>
          </cell>
          <cell r="J61">
            <v>98</v>
          </cell>
          <cell r="K61">
            <v>97.3</v>
          </cell>
        </row>
        <row r="62">
          <cell r="A62">
            <v>16</v>
          </cell>
          <cell r="B62">
            <v>25010</v>
          </cell>
          <cell r="C62">
            <v>91</v>
          </cell>
          <cell r="D62">
            <v>395</v>
          </cell>
          <cell r="G62">
            <v>16</v>
          </cell>
          <cell r="H62">
            <v>97.5</v>
          </cell>
          <cell r="I62">
            <v>98.7</v>
          </cell>
          <cell r="J62">
            <v>98.1</v>
          </cell>
          <cell r="K62">
            <v>97.5</v>
          </cell>
        </row>
        <row r="63">
          <cell r="A63">
            <v>17</v>
          </cell>
          <cell r="B63">
            <v>23969</v>
          </cell>
          <cell r="C63">
            <v>83</v>
          </cell>
          <cell r="D63">
            <v>314</v>
          </cell>
          <cell r="G63">
            <v>17</v>
          </cell>
          <cell r="H63">
            <v>98</v>
          </cell>
          <cell r="I63">
            <v>98.8</v>
          </cell>
          <cell r="J63">
            <v>98.4</v>
          </cell>
          <cell r="K63">
            <v>97.6</v>
          </cell>
        </row>
        <row r="64">
          <cell r="A64">
            <v>18</v>
          </cell>
          <cell r="B64">
            <v>23187</v>
          </cell>
          <cell r="C64">
            <v>73</v>
          </cell>
          <cell r="D64">
            <v>290</v>
          </cell>
          <cell r="G64">
            <v>18</v>
          </cell>
          <cell r="H64">
            <v>98.1</v>
          </cell>
          <cell r="I64">
            <v>98.8</v>
          </cell>
          <cell r="J64">
            <v>98.5</v>
          </cell>
          <cell r="K64">
            <v>97.7</v>
          </cell>
        </row>
        <row r="65">
          <cell r="A65">
            <v>19</v>
          </cell>
          <cell r="B65">
            <v>23106</v>
          </cell>
          <cell r="C65">
            <v>76</v>
          </cell>
          <cell r="D65">
            <v>234</v>
          </cell>
          <cell r="G65">
            <v>19</v>
          </cell>
          <cell r="H65">
            <v>98.5</v>
          </cell>
          <cell r="I65">
            <v>98.9</v>
          </cell>
          <cell r="J65">
            <v>98.7</v>
          </cell>
          <cell r="K65">
            <v>97.7</v>
          </cell>
        </row>
      </sheetData>
      <sheetData sheetId="12">
        <row r="55">
          <cell r="B55" t="str">
            <v>大学等進学者</v>
          </cell>
          <cell r="C55" t="str">
            <v>専修学校等進学者</v>
          </cell>
          <cell r="D55" t="str">
            <v>専修学校等入学者</v>
          </cell>
          <cell r="E55" t="str">
            <v>公共職業</v>
          </cell>
          <cell r="F55" t="str">
            <v>就職者</v>
          </cell>
          <cell r="G55" t="str">
            <v>一時的な仕事に就いた者</v>
          </cell>
          <cell r="H55" t="str">
            <v>その他</v>
          </cell>
          <cell r="M55" t="str">
            <v>進学率(宮城県)</v>
          </cell>
          <cell r="N55" t="str">
            <v>進学率(全国)</v>
          </cell>
          <cell r="O55" t="str">
            <v>就職率(宮城県)</v>
          </cell>
          <cell r="P55" t="str">
            <v>就職率(全国)</v>
          </cell>
        </row>
        <row r="56">
          <cell r="A56" t="str">
            <v>４</v>
          </cell>
          <cell r="B56">
            <v>7316</v>
          </cell>
          <cell r="C56">
            <v>4758</v>
          </cell>
          <cell r="D56">
            <v>4440</v>
          </cell>
          <cell r="E56">
            <v>338</v>
          </cell>
          <cell r="F56">
            <v>12049</v>
          </cell>
          <cell r="G56">
            <v>0</v>
          </cell>
          <cell r="H56">
            <v>1252</v>
          </cell>
          <cell r="L56">
            <v>4</v>
          </cell>
          <cell r="M56">
            <v>24.3</v>
          </cell>
          <cell r="N56">
            <v>32.7</v>
          </cell>
          <cell r="O56">
            <v>40.6</v>
          </cell>
          <cell r="P56">
            <v>33.1</v>
          </cell>
        </row>
        <row r="57">
          <cell r="A57" t="str">
            <v>５</v>
          </cell>
          <cell r="B57">
            <v>7717</v>
          </cell>
          <cell r="C57">
            <v>4543</v>
          </cell>
          <cell r="D57">
            <v>4783</v>
          </cell>
          <cell r="E57">
            <v>305</v>
          </cell>
          <cell r="F57">
            <v>11404</v>
          </cell>
          <cell r="G57">
            <v>0</v>
          </cell>
          <cell r="H57">
            <v>1554</v>
          </cell>
          <cell r="L57">
            <v>5</v>
          </cell>
          <cell r="M57">
            <v>25.5</v>
          </cell>
          <cell r="N57">
            <v>34.5</v>
          </cell>
          <cell r="O57">
            <v>38.3</v>
          </cell>
          <cell r="P57">
            <v>30.5</v>
          </cell>
        </row>
        <row r="58">
          <cell r="A58" t="str">
            <v>６</v>
          </cell>
          <cell r="B58">
            <v>7845</v>
          </cell>
          <cell r="C58">
            <v>5040</v>
          </cell>
          <cell r="D58">
            <v>4277</v>
          </cell>
          <cell r="E58">
            <v>290</v>
          </cell>
          <cell r="F58">
            <v>10360</v>
          </cell>
          <cell r="G58">
            <v>0</v>
          </cell>
          <cell r="H58">
            <v>2130</v>
          </cell>
          <cell r="L58">
            <v>6</v>
          </cell>
          <cell r="M58">
            <v>26.2</v>
          </cell>
          <cell r="N58">
            <v>36.1</v>
          </cell>
          <cell r="O58">
            <v>35.3</v>
          </cell>
          <cell r="P58">
            <v>27.7</v>
          </cell>
        </row>
        <row r="59">
          <cell r="A59" t="str">
            <v>７</v>
          </cell>
          <cell r="B59">
            <v>8054</v>
          </cell>
          <cell r="C59">
            <v>5233</v>
          </cell>
          <cell r="D59">
            <v>4444</v>
          </cell>
          <cell r="E59">
            <v>295</v>
          </cell>
          <cell r="F59">
            <v>9478</v>
          </cell>
          <cell r="G59">
            <v>0</v>
          </cell>
          <cell r="H59">
            <v>2248</v>
          </cell>
          <cell r="L59">
            <v>7</v>
          </cell>
          <cell r="M59">
            <v>27.1</v>
          </cell>
          <cell r="N59">
            <v>37.6</v>
          </cell>
          <cell r="O59">
            <v>32.6</v>
          </cell>
          <cell r="P59">
            <v>25.6</v>
          </cell>
        </row>
        <row r="60">
          <cell r="A60" t="str">
            <v>８</v>
          </cell>
          <cell r="B60">
            <v>8329</v>
          </cell>
          <cell r="C60">
            <v>5034</v>
          </cell>
          <cell r="D60">
            <v>4165</v>
          </cell>
          <cell r="E60">
            <v>279</v>
          </cell>
          <cell r="F60">
            <v>9134</v>
          </cell>
          <cell r="G60">
            <v>0</v>
          </cell>
          <cell r="H60">
            <v>2663</v>
          </cell>
          <cell r="L60">
            <v>8</v>
          </cell>
          <cell r="M60">
            <v>28.1</v>
          </cell>
          <cell r="N60">
            <v>39</v>
          </cell>
          <cell r="O60">
            <v>31.4</v>
          </cell>
          <cell r="P60">
            <v>24.3</v>
          </cell>
        </row>
        <row r="61">
          <cell r="A61" t="str">
            <v>９</v>
          </cell>
          <cell r="B61">
            <v>8766</v>
          </cell>
          <cell r="C61">
            <v>5177</v>
          </cell>
          <cell r="D61">
            <v>3855</v>
          </cell>
          <cell r="E61">
            <v>261</v>
          </cell>
          <cell r="F61">
            <v>8949</v>
          </cell>
          <cell r="G61">
            <v>0</v>
          </cell>
          <cell r="H61">
            <v>2202</v>
          </cell>
          <cell r="L61">
            <v>9</v>
          </cell>
          <cell r="M61">
            <v>30</v>
          </cell>
          <cell r="N61">
            <v>40.7</v>
          </cell>
          <cell r="O61">
            <v>31.2</v>
          </cell>
          <cell r="P61">
            <v>23.5</v>
          </cell>
        </row>
        <row r="62">
          <cell r="A62" t="str">
            <v>10</v>
          </cell>
          <cell r="B62">
            <v>9094</v>
          </cell>
          <cell r="C62">
            <v>4962</v>
          </cell>
          <cell r="D62">
            <v>3558</v>
          </cell>
          <cell r="E62">
            <v>290</v>
          </cell>
          <cell r="F62">
            <v>8240</v>
          </cell>
          <cell r="G62">
            <v>0</v>
          </cell>
          <cell r="H62">
            <v>2567</v>
          </cell>
          <cell r="L62">
            <v>10</v>
          </cell>
          <cell r="M62">
            <v>31.7</v>
          </cell>
          <cell r="N62">
            <v>42.5</v>
          </cell>
          <cell r="O62">
            <v>29.2</v>
          </cell>
          <cell r="P62">
            <v>22.7</v>
          </cell>
        </row>
        <row r="63">
          <cell r="A63">
            <v>11</v>
          </cell>
          <cell r="B63">
            <v>9080</v>
          </cell>
          <cell r="C63">
            <v>4798</v>
          </cell>
          <cell r="D63">
            <v>3156</v>
          </cell>
          <cell r="E63">
            <v>302</v>
          </cell>
          <cell r="F63">
            <v>6730</v>
          </cell>
          <cell r="G63">
            <v>0</v>
          </cell>
          <cell r="H63">
            <v>3659</v>
          </cell>
          <cell r="L63">
            <v>11</v>
          </cell>
          <cell r="M63">
            <v>32.8</v>
          </cell>
          <cell r="N63">
            <v>44.2</v>
          </cell>
          <cell r="O63">
            <v>24.8</v>
          </cell>
          <cell r="P63">
            <v>20.2</v>
          </cell>
        </row>
        <row r="64">
          <cell r="A64">
            <v>12</v>
          </cell>
          <cell r="B64">
            <v>9338</v>
          </cell>
          <cell r="C64">
            <v>4897</v>
          </cell>
          <cell r="D64">
            <v>2654</v>
          </cell>
          <cell r="E64">
            <v>229</v>
          </cell>
          <cell r="F64">
            <v>6326</v>
          </cell>
          <cell r="G64">
            <v>0</v>
          </cell>
          <cell r="H64">
            <v>3840</v>
          </cell>
          <cell r="L64">
            <v>12</v>
          </cell>
          <cell r="M64">
            <v>34.2</v>
          </cell>
          <cell r="N64">
            <v>45.1</v>
          </cell>
          <cell r="O64">
            <v>23.6</v>
          </cell>
          <cell r="P64">
            <v>18.6</v>
          </cell>
        </row>
        <row r="65">
          <cell r="A65">
            <v>13</v>
          </cell>
          <cell r="B65">
            <v>9563</v>
          </cell>
          <cell r="C65">
            <v>4918</v>
          </cell>
          <cell r="D65">
            <v>2864</v>
          </cell>
          <cell r="E65">
            <v>244</v>
          </cell>
          <cell r="F65">
            <v>6304</v>
          </cell>
          <cell r="G65">
            <v>0</v>
          </cell>
          <cell r="H65">
            <v>3711</v>
          </cell>
          <cell r="L65">
            <v>13</v>
          </cell>
          <cell r="M65">
            <v>34.6</v>
          </cell>
          <cell r="N65">
            <v>45.1</v>
          </cell>
          <cell r="O65">
            <v>23.2</v>
          </cell>
          <cell r="P65">
            <v>18.4</v>
          </cell>
        </row>
        <row r="66">
          <cell r="A66">
            <v>14</v>
          </cell>
          <cell r="B66">
            <v>9429</v>
          </cell>
          <cell r="C66">
            <v>5216</v>
          </cell>
          <cell r="D66">
            <v>2763</v>
          </cell>
          <cell r="E66">
            <v>273</v>
          </cell>
          <cell r="F66">
            <v>5495</v>
          </cell>
          <cell r="G66">
            <v>0</v>
          </cell>
          <cell r="H66">
            <v>3739</v>
          </cell>
          <cell r="L66">
            <v>14</v>
          </cell>
          <cell r="M66">
            <v>35</v>
          </cell>
          <cell r="N66">
            <v>44.8</v>
          </cell>
          <cell r="O66">
            <v>20.7</v>
          </cell>
          <cell r="P66">
            <v>17.1</v>
          </cell>
        </row>
        <row r="67">
          <cell r="A67">
            <v>15</v>
          </cell>
          <cell r="B67">
            <v>9280</v>
          </cell>
          <cell r="C67">
            <v>5232</v>
          </cell>
          <cell r="D67">
            <v>2753</v>
          </cell>
          <cell r="E67">
            <v>263</v>
          </cell>
          <cell r="F67">
            <v>5502</v>
          </cell>
          <cell r="G67">
            <v>0</v>
          </cell>
          <cell r="H67">
            <v>3189</v>
          </cell>
          <cell r="L67">
            <v>15</v>
          </cell>
          <cell r="M67">
            <v>35.4</v>
          </cell>
          <cell r="N67">
            <v>44.6</v>
          </cell>
          <cell r="O67">
            <v>21.2</v>
          </cell>
          <cell r="P67">
            <v>16.6</v>
          </cell>
        </row>
        <row r="68">
          <cell r="A68">
            <v>16</v>
          </cell>
          <cell r="B68">
            <v>9132</v>
          </cell>
          <cell r="C68">
            <v>5291</v>
          </cell>
          <cell r="D68">
            <v>2388</v>
          </cell>
          <cell r="E68">
            <v>212</v>
          </cell>
          <cell r="F68">
            <v>5367</v>
          </cell>
          <cell r="G68">
            <v>599</v>
          </cell>
          <cell r="H68">
            <v>2294</v>
          </cell>
          <cell r="L68">
            <v>16</v>
          </cell>
          <cell r="M68">
            <v>36.1</v>
          </cell>
          <cell r="N68">
            <v>45.3</v>
          </cell>
          <cell r="O68">
            <v>21.3</v>
          </cell>
          <cell r="P68">
            <v>16.9</v>
          </cell>
        </row>
        <row r="69">
          <cell r="A69">
            <v>17</v>
          </cell>
          <cell r="B69">
            <v>9288</v>
          </cell>
          <cell r="C69">
            <v>5104</v>
          </cell>
          <cell r="D69">
            <v>1954</v>
          </cell>
          <cell r="E69">
            <v>252</v>
          </cell>
          <cell r="F69">
            <v>5411</v>
          </cell>
          <cell r="G69">
            <v>589</v>
          </cell>
          <cell r="H69">
            <v>1877</v>
          </cell>
          <cell r="L69">
            <v>17</v>
          </cell>
          <cell r="M69">
            <v>37.9</v>
          </cell>
          <cell r="N69">
            <v>47.3</v>
          </cell>
          <cell r="O69">
            <v>22.3</v>
          </cell>
          <cell r="P69">
            <v>17.4</v>
          </cell>
        </row>
        <row r="70">
          <cell r="A70">
            <v>18</v>
          </cell>
          <cell r="B70">
            <v>9557</v>
          </cell>
          <cell r="C70">
            <v>4681</v>
          </cell>
          <cell r="D70">
            <v>1782</v>
          </cell>
          <cell r="E70">
            <v>276</v>
          </cell>
          <cell r="F70">
            <v>5700</v>
          </cell>
          <cell r="G70">
            <v>379</v>
          </cell>
          <cell r="H70">
            <v>1222</v>
          </cell>
          <cell r="L70">
            <v>18</v>
          </cell>
          <cell r="M70">
            <v>40.5</v>
          </cell>
          <cell r="N70">
            <v>49.3</v>
          </cell>
          <cell r="O70">
            <v>24.2</v>
          </cell>
          <cell r="P70">
            <v>18</v>
          </cell>
        </row>
        <row r="71">
          <cell r="A71">
            <v>19</v>
          </cell>
          <cell r="B71">
            <v>9762</v>
          </cell>
          <cell r="C71">
            <v>4001</v>
          </cell>
          <cell r="D71">
            <v>1846</v>
          </cell>
          <cell r="E71">
            <v>305</v>
          </cell>
          <cell r="F71">
            <v>5774</v>
          </cell>
          <cell r="G71">
            <v>350</v>
          </cell>
          <cell r="H71">
            <v>903</v>
          </cell>
          <cell r="L71">
            <v>19</v>
          </cell>
          <cell r="M71">
            <v>42.6</v>
          </cell>
          <cell r="N71">
            <v>51.2</v>
          </cell>
          <cell r="O71">
            <v>25.3</v>
          </cell>
          <cell r="P71">
            <v>18.5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卒後中学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3"/>
  <sheetViews>
    <sheetView showGridLines="0" tabSelected="1" workbookViewId="0" topLeftCell="K6">
      <selection activeCell="AB144" sqref="AB144:AI160"/>
    </sheetView>
  </sheetViews>
  <sheetFormatPr defaultColWidth="9.00390625" defaultRowHeight="13.5"/>
  <cols>
    <col min="1" max="1" width="10.50390625" style="2" bestFit="1" customWidth="1"/>
    <col min="2" max="2" width="13.375" style="2" customWidth="1"/>
    <col min="3" max="3" width="10.625" style="2" customWidth="1"/>
    <col min="4" max="4" width="10.50390625" style="2" customWidth="1"/>
    <col min="5" max="5" width="13.375" style="2" customWidth="1"/>
    <col min="6" max="6" width="15.125" style="2" customWidth="1"/>
    <col min="7" max="7" width="14.125" style="2" customWidth="1"/>
    <col min="8" max="8" width="10.375" style="2" bestFit="1" customWidth="1"/>
    <col min="9" max="9" width="8.375" style="2" customWidth="1"/>
    <col min="10" max="10" width="8.75390625" style="2" customWidth="1"/>
    <col min="11" max="11" width="9.875" style="2" customWidth="1"/>
    <col min="12" max="12" width="8.125" style="2" customWidth="1"/>
    <col min="13" max="13" width="9.00390625" style="2" customWidth="1"/>
    <col min="14" max="14" width="7.75390625" style="2" customWidth="1"/>
    <col min="15" max="15" width="9.00390625" style="2" customWidth="1"/>
    <col min="16" max="16" width="13.125" style="2" customWidth="1"/>
    <col min="17" max="22" width="9.00390625" style="2" customWidth="1"/>
    <col min="23" max="23" width="4.375" style="2" customWidth="1"/>
    <col min="24" max="27" width="9.00390625" style="2" customWidth="1"/>
    <col min="28" max="28" width="6.625" style="2" customWidth="1"/>
    <col min="29" max="29" width="8.625" style="2" customWidth="1"/>
    <col min="30" max="30" width="9.00390625" style="2" customWidth="1"/>
    <col min="31" max="31" width="8.75390625" style="2" customWidth="1"/>
    <col min="32" max="32" width="8.00390625" style="2" customWidth="1"/>
    <col min="33" max="33" width="6.625" style="2" customWidth="1"/>
    <col min="34" max="35" width="7.00390625" style="2" customWidth="1"/>
    <col min="36" max="16384" width="9.00390625" style="2" customWidth="1"/>
  </cols>
  <sheetData>
    <row r="1" ht="25.5" customHeight="1">
      <c r="A1" s="33" t="s">
        <v>180</v>
      </c>
    </row>
    <row r="2" ht="21" customHeight="1">
      <c r="A2" s="36"/>
    </row>
    <row r="3" spans="1:21" s="1" customFormat="1" ht="40.5" customHeight="1">
      <c r="A3" s="63" t="s">
        <v>181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110"/>
      <c r="S3" s="35" t="s">
        <v>182</v>
      </c>
      <c r="T3" s="7"/>
      <c r="U3" s="7"/>
    </row>
    <row r="4" spans="1:19" s="1" customFormat="1" ht="30" customHeight="1">
      <c r="A4" s="58"/>
      <c r="B4" s="59" t="s">
        <v>166</v>
      </c>
      <c r="C4" s="60" t="s">
        <v>47</v>
      </c>
      <c r="D4" s="61"/>
      <c r="E4" s="3" t="s">
        <v>48</v>
      </c>
      <c r="F4" s="111" t="s">
        <v>183</v>
      </c>
      <c r="G4" s="112"/>
      <c r="H4" s="58" t="s">
        <v>133</v>
      </c>
      <c r="I4" s="64" t="s">
        <v>184</v>
      </c>
      <c r="J4" s="64" t="s">
        <v>185</v>
      </c>
      <c r="K4" s="58" t="s">
        <v>186</v>
      </c>
      <c r="L4" s="119" t="s">
        <v>187</v>
      </c>
      <c r="M4" s="120"/>
      <c r="N4" s="120"/>
      <c r="O4" s="120"/>
      <c r="P4" s="65" t="s">
        <v>49</v>
      </c>
      <c r="Q4" s="21"/>
      <c r="R4" s="21"/>
      <c r="S4" s="21"/>
    </row>
    <row r="5" spans="1:33" s="1" customFormat="1" ht="30" customHeight="1">
      <c r="A5" s="4" t="s">
        <v>176</v>
      </c>
      <c r="B5" s="66" t="s">
        <v>134</v>
      </c>
      <c r="C5" s="67" t="s">
        <v>188</v>
      </c>
      <c r="D5" s="68" t="s">
        <v>189</v>
      </c>
      <c r="E5" s="69" t="s">
        <v>155</v>
      </c>
      <c r="F5" s="70" t="s">
        <v>190</v>
      </c>
      <c r="G5" s="70" t="s">
        <v>158</v>
      </c>
      <c r="H5" s="69" t="s">
        <v>159</v>
      </c>
      <c r="I5" s="71" t="s">
        <v>164</v>
      </c>
      <c r="J5" s="71" t="s">
        <v>130</v>
      </c>
      <c r="K5" s="69" t="s">
        <v>136</v>
      </c>
      <c r="L5" s="108" t="s">
        <v>152</v>
      </c>
      <c r="M5" s="109"/>
      <c r="N5" s="109"/>
      <c r="O5" s="62"/>
      <c r="P5" s="72" t="s">
        <v>153</v>
      </c>
      <c r="AE5" s="2" t="s">
        <v>166</v>
      </c>
      <c r="AF5" s="2" t="s">
        <v>166</v>
      </c>
      <c r="AG5" s="2"/>
    </row>
    <row r="6" spans="1:33" s="1" customFormat="1" ht="22.5" customHeight="1">
      <c r="A6" s="5"/>
      <c r="B6" s="66" t="s">
        <v>135</v>
      </c>
      <c r="C6" s="67" t="s">
        <v>191</v>
      </c>
      <c r="D6" s="73" t="s">
        <v>192</v>
      </c>
      <c r="E6" s="69" t="s">
        <v>193</v>
      </c>
      <c r="F6" s="71" t="s">
        <v>157</v>
      </c>
      <c r="G6" s="74"/>
      <c r="H6" s="69" t="s">
        <v>160</v>
      </c>
      <c r="I6" s="74"/>
      <c r="J6" s="71" t="s">
        <v>131</v>
      </c>
      <c r="K6" s="69" t="s">
        <v>137</v>
      </c>
      <c r="L6" s="113" t="s">
        <v>194</v>
      </c>
      <c r="M6" s="115" t="s">
        <v>195</v>
      </c>
      <c r="N6" s="117" t="s">
        <v>196</v>
      </c>
      <c r="O6" s="115" t="s">
        <v>197</v>
      </c>
      <c r="P6" s="72" t="s">
        <v>154</v>
      </c>
      <c r="AE6" s="2" t="s">
        <v>50</v>
      </c>
      <c r="AF6" s="2" t="s">
        <v>50</v>
      </c>
      <c r="AG6" s="2" t="s">
        <v>50</v>
      </c>
    </row>
    <row r="7" spans="1:33" s="1" customFormat="1" ht="22.5" customHeight="1">
      <c r="A7" s="77"/>
      <c r="B7" s="78"/>
      <c r="C7" s="79"/>
      <c r="D7" s="80" t="s">
        <v>198</v>
      </c>
      <c r="E7" s="81" t="s">
        <v>156</v>
      </c>
      <c r="F7" s="82" t="s">
        <v>199</v>
      </c>
      <c r="G7" s="83"/>
      <c r="H7" s="81" t="s">
        <v>163</v>
      </c>
      <c r="I7" s="83"/>
      <c r="J7" s="82" t="s">
        <v>132</v>
      </c>
      <c r="K7" s="77" t="s">
        <v>210</v>
      </c>
      <c r="L7" s="114"/>
      <c r="M7" s="116"/>
      <c r="N7" s="118"/>
      <c r="O7" s="116"/>
      <c r="P7" s="84" t="s">
        <v>51</v>
      </c>
      <c r="AE7" s="2" t="s">
        <v>52</v>
      </c>
      <c r="AF7" s="2" t="s">
        <v>52</v>
      </c>
      <c r="AG7" s="2" t="s">
        <v>52</v>
      </c>
    </row>
    <row r="8" spans="1:33" s="1" customFormat="1" ht="24" customHeight="1">
      <c r="A8" s="21"/>
      <c r="B8" s="85" t="s">
        <v>150</v>
      </c>
      <c r="C8" s="8" t="s">
        <v>150</v>
      </c>
      <c r="D8" s="8" t="s">
        <v>150</v>
      </c>
      <c r="E8" s="8" t="s">
        <v>200</v>
      </c>
      <c r="F8" s="8" t="s">
        <v>150</v>
      </c>
      <c r="G8" s="8" t="s">
        <v>142</v>
      </c>
      <c r="H8" s="8" t="s">
        <v>150</v>
      </c>
      <c r="I8" s="8" t="s">
        <v>141</v>
      </c>
      <c r="J8" s="8" t="s">
        <v>141</v>
      </c>
      <c r="K8" s="8" t="s">
        <v>141</v>
      </c>
      <c r="L8" s="8" t="s">
        <v>141</v>
      </c>
      <c r="M8" s="8" t="s">
        <v>150</v>
      </c>
      <c r="N8" s="8" t="s">
        <v>150</v>
      </c>
      <c r="O8" s="8" t="s">
        <v>150</v>
      </c>
      <c r="P8" s="8" t="s">
        <v>150</v>
      </c>
      <c r="AE8" s="2" t="s">
        <v>53</v>
      </c>
      <c r="AF8" s="2" t="s">
        <v>53</v>
      </c>
      <c r="AG8" s="2" t="s">
        <v>53</v>
      </c>
    </row>
    <row r="9" spans="1:33" ht="24" customHeight="1">
      <c r="A9" s="6" t="s">
        <v>54</v>
      </c>
      <c r="B9" s="86">
        <v>27521</v>
      </c>
      <c r="C9" s="37">
        <v>26843</v>
      </c>
      <c r="D9" s="37">
        <v>26643</v>
      </c>
      <c r="E9" s="37">
        <v>21</v>
      </c>
      <c r="F9" s="37">
        <v>2</v>
      </c>
      <c r="G9" s="37">
        <v>2</v>
      </c>
      <c r="H9" s="37">
        <v>26</v>
      </c>
      <c r="I9" s="37">
        <v>123</v>
      </c>
      <c r="J9" s="37">
        <v>502</v>
      </c>
      <c r="K9" s="37">
        <v>2</v>
      </c>
      <c r="L9" s="37">
        <v>3</v>
      </c>
      <c r="M9" s="38" t="s">
        <v>179</v>
      </c>
      <c r="N9" s="38" t="s">
        <v>179</v>
      </c>
      <c r="O9" s="38">
        <v>1</v>
      </c>
      <c r="P9" s="22">
        <v>127</v>
      </c>
      <c r="AE9" s="2" t="s">
        <v>53</v>
      </c>
      <c r="AF9" s="2" t="s">
        <v>53</v>
      </c>
      <c r="AG9" s="2" t="s">
        <v>53</v>
      </c>
    </row>
    <row r="10" spans="1:33" ht="24" customHeight="1">
      <c r="A10" s="6">
        <v>15</v>
      </c>
      <c r="B10" s="87">
        <v>26516</v>
      </c>
      <c r="C10" s="37">
        <v>25976</v>
      </c>
      <c r="D10" s="37">
        <v>25772</v>
      </c>
      <c r="E10" s="37">
        <v>8</v>
      </c>
      <c r="F10" s="37" t="s">
        <v>179</v>
      </c>
      <c r="G10" s="37">
        <v>4</v>
      </c>
      <c r="H10" s="37">
        <v>14</v>
      </c>
      <c r="I10" s="37">
        <v>116</v>
      </c>
      <c r="J10" s="37">
        <v>397</v>
      </c>
      <c r="K10" s="88">
        <v>1</v>
      </c>
      <c r="L10" s="37">
        <v>10</v>
      </c>
      <c r="M10" s="38" t="s">
        <v>179</v>
      </c>
      <c r="N10" s="38" t="s">
        <v>179</v>
      </c>
      <c r="O10" s="38" t="s">
        <v>179</v>
      </c>
      <c r="P10" s="22">
        <v>126</v>
      </c>
      <c r="AE10" s="2" t="s">
        <v>55</v>
      </c>
      <c r="AF10" s="2" t="s">
        <v>53</v>
      </c>
      <c r="AG10" s="2" t="s">
        <v>53</v>
      </c>
    </row>
    <row r="11" spans="1:33" ht="24" customHeight="1">
      <c r="A11" s="6">
        <v>16</v>
      </c>
      <c r="B11" s="87">
        <v>25496</v>
      </c>
      <c r="C11" s="37">
        <v>25010</v>
      </c>
      <c r="D11" s="37">
        <v>24849</v>
      </c>
      <c r="E11" s="37">
        <v>14</v>
      </c>
      <c r="F11" s="37" t="s">
        <v>179</v>
      </c>
      <c r="G11" s="37">
        <v>4</v>
      </c>
      <c r="H11" s="37">
        <v>36</v>
      </c>
      <c r="I11" s="37">
        <v>91</v>
      </c>
      <c r="J11" s="37">
        <v>341</v>
      </c>
      <c r="K11" s="88" t="s">
        <v>179</v>
      </c>
      <c r="L11" s="37">
        <v>9</v>
      </c>
      <c r="M11" s="38" t="s">
        <v>179</v>
      </c>
      <c r="N11" s="38" t="s">
        <v>179</v>
      </c>
      <c r="O11" s="38" t="s">
        <v>179</v>
      </c>
      <c r="P11" s="22">
        <v>100</v>
      </c>
      <c r="AE11" s="2" t="s">
        <v>53</v>
      </c>
      <c r="AF11" s="2" t="s">
        <v>53</v>
      </c>
      <c r="AG11" s="2" t="s">
        <v>53</v>
      </c>
    </row>
    <row r="12" spans="1:33" ht="24" customHeight="1">
      <c r="A12" s="6">
        <v>17</v>
      </c>
      <c r="B12" s="87">
        <v>24366</v>
      </c>
      <c r="C12" s="37">
        <v>23969</v>
      </c>
      <c r="D12" s="37">
        <v>23761</v>
      </c>
      <c r="E12" s="37">
        <v>13</v>
      </c>
      <c r="F12" s="37" t="s">
        <v>179</v>
      </c>
      <c r="G12" s="37">
        <v>3</v>
      </c>
      <c r="H12" s="37">
        <v>15</v>
      </c>
      <c r="I12" s="37">
        <v>83</v>
      </c>
      <c r="J12" s="37">
        <v>282</v>
      </c>
      <c r="K12" s="88">
        <v>1</v>
      </c>
      <c r="L12" s="37">
        <v>5</v>
      </c>
      <c r="M12" s="38" t="s">
        <v>179</v>
      </c>
      <c r="N12" s="38" t="s">
        <v>179</v>
      </c>
      <c r="O12" s="39">
        <v>0</v>
      </c>
      <c r="P12" s="22">
        <v>88</v>
      </c>
      <c r="AE12" s="2" t="s">
        <v>53</v>
      </c>
      <c r="AF12" s="2" t="s">
        <v>53</v>
      </c>
      <c r="AG12" s="2" t="s">
        <v>53</v>
      </c>
    </row>
    <row r="13" spans="1:16" ht="24" customHeight="1">
      <c r="A13" s="6">
        <v>18</v>
      </c>
      <c r="B13" s="86">
        <v>23550</v>
      </c>
      <c r="C13" s="23">
        <v>23187</v>
      </c>
      <c r="D13" s="23">
        <v>22967</v>
      </c>
      <c r="E13" s="23">
        <v>14</v>
      </c>
      <c r="F13" s="37">
        <v>1</v>
      </c>
      <c r="G13" s="37" t="s">
        <v>179</v>
      </c>
      <c r="H13" s="23">
        <v>21</v>
      </c>
      <c r="I13" s="23">
        <v>73</v>
      </c>
      <c r="J13" s="23">
        <v>252</v>
      </c>
      <c r="K13" s="38">
        <v>2</v>
      </c>
      <c r="L13" s="37">
        <v>11</v>
      </c>
      <c r="M13" s="39">
        <v>0</v>
      </c>
      <c r="N13" s="39">
        <v>0</v>
      </c>
      <c r="O13" s="39">
        <v>0</v>
      </c>
      <c r="P13" s="22">
        <v>84</v>
      </c>
    </row>
    <row r="14" spans="1:16" ht="24" customHeight="1">
      <c r="A14" s="6"/>
      <c r="B14" s="86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33" ht="24" customHeight="1">
      <c r="A15" s="89">
        <v>19</v>
      </c>
      <c r="B15" s="90">
        <f>SUM(B16:B17)</f>
        <v>23416</v>
      </c>
      <c r="C15" s="31">
        <f>SUM(C16:C17)</f>
        <v>23106</v>
      </c>
      <c r="D15" s="31">
        <f>SUM(D16:D17)</f>
        <v>22891</v>
      </c>
      <c r="E15" s="31">
        <f>SUM(E16:E17)</f>
        <v>7</v>
      </c>
      <c r="F15" s="32">
        <f>SUM(F16:F17)</f>
        <v>0</v>
      </c>
      <c r="G15" s="91">
        <f aca="true" t="shared" si="0" ref="G15:P15">SUM(G16:G17)</f>
        <v>2</v>
      </c>
      <c r="H15" s="31">
        <f t="shared" si="0"/>
        <v>11</v>
      </c>
      <c r="I15" s="31">
        <f t="shared" si="0"/>
        <v>76</v>
      </c>
      <c r="J15" s="31">
        <f t="shared" si="0"/>
        <v>214</v>
      </c>
      <c r="K15" s="32">
        <f t="shared" si="0"/>
        <v>0</v>
      </c>
      <c r="L15" s="31">
        <f t="shared" si="0"/>
        <v>7</v>
      </c>
      <c r="M15" s="40">
        <f t="shared" si="0"/>
        <v>0</v>
      </c>
      <c r="N15" s="40">
        <f t="shared" si="0"/>
        <v>0</v>
      </c>
      <c r="O15" s="40">
        <f t="shared" si="0"/>
        <v>0</v>
      </c>
      <c r="P15" s="31">
        <f t="shared" si="0"/>
        <v>83</v>
      </c>
      <c r="AE15" s="2" t="s">
        <v>53</v>
      </c>
      <c r="AF15" s="2" t="s">
        <v>53</v>
      </c>
      <c r="AG15" s="2" t="s">
        <v>53</v>
      </c>
    </row>
    <row r="16" spans="1:33" ht="24" customHeight="1">
      <c r="A16" s="4" t="s">
        <v>161</v>
      </c>
      <c r="B16" s="86">
        <f>C16+E16+F16+G16+H16+I16+J16+K16</f>
        <v>11916</v>
      </c>
      <c r="C16" s="23">
        <v>11735</v>
      </c>
      <c r="D16" s="23">
        <v>11638</v>
      </c>
      <c r="E16" s="23">
        <v>5</v>
      </c>
      <c r="F16" s="39">
        <v>0</v>
      </c>
      <c r="G16" s="39">
        <v>1</v>
      </c>
      <c r="H16" s="23">
        <v>10</v>
      </c>
      <c r="I16" s="23">
        <v>54</v>
      </c>
      <c r="J16" s="23">
        <v>111</v>
      </c>
      <c r="K16" s="39">
        <v>0</v>
      </c>
      <c r="L16" s="23">
        <v>6</v>
      </c>
      <c r="M16" s="39" t="s">
        <v>98</v>
      </c>
      <c r="N16" s="39" t="s">
        <v>98</v>
      </c>
      <c r="O16" s="39" t="s">
        <v>98</v>
      </c>
      <c r="P16" s="22">
        <f>I16+L16</f>
        <v>60</v>
      </c>
      <c r="AE16" s="2" t="s">
        <v>53</v>
      </c>
      <c r="AF16" s="2" t="s">
        <v>53</v>
      </c>
      <c r="AG16" s="2" t="s">
        <v>53</v>
      </c>
    </row>
    <row r="17" spans="1:31" ht="24" customHeight="1">
      <c r="A17" s="6" t="s">
        <v>162</v>
      </c>
      <c r="B17" s="86">
        <f>C17+E17+F17+G17+H17+I17+J17+K17</f>
        <v>11500</v>
      </c>
      <c r="C17" s="167">
        <v>11371</v>
      </c>
      <c r="D17" s="167">
        <v>11253</v>
      </c>
      <c r="E17" s="167">
        <v>2</v>
      </c>
      <c r="F17" s="39">
        <v>0</v>
      </c>
      <c r="G17" s="39">
        <v>1</v>
      </c>
      <c r="H17" s="38">
        <v>1</v>
      </c>
      <c r="I17" s="167">
        <v>22</v>
      </c>
      <c r="J17" s="167">
        <v>103</v>
      </c>
      <c r="K17" s="39">
        <v>0</v>
      </c>
      <c r="L17" s="39">
        <v>1</v>
      </c>
      <c r="M17" s="39" t="s">
        <v>98</v>
      </c>
      <c r="N17" s="39" t="s">
        <v>98</v>
      </c>
      <c r="O17" s="39" t="s">
        <v>98</v>
      </c>
      <c r="P17" s="22">
        <f>I17+L17</f>
        <v>23</v>
      </c>
      <c r="AE17" s="2" t="s">
        <v>53</v>
      </c>
    </row>
    <row r="18" spans="1:16" ht="24" customHeight="1">
      <c r="A18" s="41"/>
      <c r="B18" s="93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3"/>
      <c r="N18" s="42"/>
      <c r="O18" s="42"/>
      <c r="P18" s="42" t="s">
        <v>205</v>
      </c>
    </row>
    <row r="19" spans="1:16" ht="10.5" customHeight="1">
      <c r="A19" s="2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21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30" ht="21" customHeight="1">
      <c r="A21" s="24"/>
      <c r="B21" s="9"/>
      <c r="AD21" s="16"/>
    </row>
    <row r="22" spans="1:10" ht="21" customHeight="1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9" ht="21" customHeight="1">
      <c r="A23" s="34" t="s">
        <v>201</v>
      </c>
      <c r="B23" s="7"/>
      <c r="C23" s="7"/>
      <c r="D23" s="7"/>
      <c r="E23" s="7"/>
      <c r="F23" s="7"/>
      <c r="G23" s="7"/>
      <c r="H23" s="7"/>
      <c r="I23" s="7"/>
      <c r="J23" s="7"/>
      <c r="K23" s="44"/>
      <c r="L23" s="9"/>
      <c r="M23" s="9"/>
      <c r="N23" s="9"/>
      <c r="O23" s="9"/>
      <c r="P23" s="9"/>
      <c r="S23" s="35" t="s">
        <v>202</v>
      </c>
    </row>
    <row r="24" spans="1:14" ht="21" customHeight="1">
      <c r="A24" s="7" t="s">
        <v>56</v>
      </c>
      <c r="B24" s="7"/>
      <c r="C24" s="7"/>
      <c r="D24" s="7"/>
      <c r="E24" s="7"/>
      <c r="F24" s="7"/>
      <c r="G24" s="7"/>
      <c r="H24" s="7"/>
      <c r="I24" s="7"/>
      <c r="J24" s="7"/>
      <c r="K24" s="7" t="s">
        <v>57</v>
      </c>
      <c r="L24" s="7"/>
      <c r="M24" s="7"/>
      <c r="N24" s="7"/>
    </row>
    <row r="25" spans="1:14" ht="21" customHeight="1">
      <c r="A25" s="7" t="s">
        <v>58</v>
      </c>
      <c r="B25" s="7"/>
      <c r="C25" s="7"/>
      <c r="D25" s="7"/>
      <c r="E25" s="7"/>
      <c r="F25" s="7"/>
      <c r="G25" s="7"/>
      <c r="H25" s="7"/>
      <c r="I25" s="7"/>
      <c r="J25" s="7"/>
      <c r="K25" s="7" t="s">
        <v>59</v>
      </c>
      <c r="L25" s="7"/>
      <c r="M25" s="7"/>
      <c r="N25" s="7"/>
    </row>
    <row r="26" spans="1:11" ht="21" customHeight="1">
      <c r="A26" s="7" t="s">
        <v>60</v>
      </c>
      <c r="B26" s="7"/>
      <c r="C26" s="7"/>
      <c r="D26" s="7"/>
      <c r="E26" s="7"/>
      <c r="F26" s="7"/>
      <c r="G26" s="7"/>
      <c r="H26" s="7"/>
      <c r="I26" s="7"/>
      <c r="J26" s="7"/>
      <c r="K26" s="7" t="s">
        <v>211</v>
      </c>
    </row>
    <row r="27" spans="1:14" ht="21" customHeight="1">
      <c r="A27" s="7" t="s">
        <v>61</v>
      </c>
      <c r="B27" s="7"/>
      <c r="C27" s="7"/>
      <c r="D27" s="7"/>
      <c r="E27" s="7"/>
      <c r="F27" s="7"/>
      <c r="G27" s="7"/>
      <c r="H27" s="7"/>
      <c r="I27" s="7"/>
      <c r="J27" s="7"/>
      <c r="K27" s="7" t="s">
        <v>62</v>
      </c>
      <c r="L27" s="7"/>
      <c r="M27" s="7"/>
      <c r="N27" s="7"/>
    </row>
    <row r="28" spans="1:14" ht="21" customHeight="1">
      <c r="A28" s="10" t="s">
        <v>63</v>
      </c>
      <c r="B28" s="7"/>
      <c r="C28" s="7"/>
      <c r="D28" s="7"/>
      <c r="E28" s="7"/>
      <c r="F28" s="7"/>
      <c r="G28" s="7"/>
      <c r="H28" s="7"/>
      <c r="I28" s="7"/>
      <c r="J28" s="7"/>
      <c r="K28" s="7" t="s">
        <v>64</v>
      </c>
      <c r="L28" s="7"/>
      <c r="M28" s="7"/>
      <c r="N28" s="7"/>
    </row>
    <row r="29" spans="1:11" ht="21" customHeight="1">
      <c r="A29" s="7" t="s">
        <v>65</v>
      </c>
      <c r="B29" s="7"/>
      <c r="C29" s="7"/>
      <c r="D29" s="7"/>
      <c r="E29" s="7"/>
      <c r="F29" s="7"/>
      <c r="G29" s="7"/>
      <c r="H29" s="7"/>
      <c r="I29" s="7"/>
      <c r="J29" s="7"/>
      <c r="K29" s="7" t="s">
        <v>66</v>
      </c>
    </row>
    <row r="30" spans="1:11" ht="21" customHeight="1">
      <c r="A30" s="7" t="s">
        <v>67</v>
      </c>
      <c r="B30" s="7"/>
      <c r="C30" s="7"/>
      <c r="D30" s="7"/>
      <c r="E30" s="7"/>
      <c r="F30" s="7"/>
      <c r="G30" s="7"/>
      <c r="H30" s="7"/>
      <c r="I30" s="7"/>
      <c r="J30" s="7"/>
      <c r="K30" s="7" t="s">
        <v>68</v>
      </c>
    </row>
    <row r="31" spans="1:34" ht="21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AG31" s="2" t="s">
        <v>69</v>
      </c>
      <c r="AH31" s="2" t="s">
        <v>199</v>
      </c>
    </row>
    <row r="32" spans="1:34" ht="21" customHeight="1">
      <c r="A32" s="7" t="s">
        <v>209</v>
      </c>
      <c r="B32" s="7"/>
      <c r="C32" s="7"/>
      <c r="D32" s="7"/>
      <c r="E32" s="7"/>
      <c r="F32" s="7"/>
      <c r="G32" s="7"/>
      <c r="H32" s="7"/>
      <c r="I32" s="7"/>
      <c r="J32" s="7"/>
      <c r="K32" s="34" t="s">
        <v>203</v>
      </c>
      <c r="AG32" s="2" t="s">
        <v>70</v>
      </c>
      <c r="AH32" s="2" t="s">
        <v>70</v>
      </c>
    </row>
    <row r="33" spans="1:34" ht="21" customHeight="1">
      <c r="A33" s="34" t="s">
        <v>204</v>
      </c>
      <c r="B33" s="7"/>
      <c r="C33" s="7"/>
      <c r="D33" s="7"/>
      <c r="E33" s="7"/>
      <c r="F33" s="7"/>
      <c r="G33" s="7"/>
      <c r="H33" s="7"/>
      <c r="I33" s="7"/>
      <c r="J33" s="7"/>
      <c r="K33" s="7" t="s">
        <v>71</v>
      </c>
      <c r="AG33" s="2" t="s">
        <v>139</v>
      </c>
      <c r="AH33" s="2" t="s">
        <v>139</v>
      </c>
    </row>
    <row r="34" spans="1:34" ht="21" customHeight="1">
      <c r="A34" s="7" t="s">
        <v>72</v>
      </c>
      <c r="B34" s="7"/>
      <c r="C34" s="7"/>
      <c r="D34" s="7"/>
      <c r="E34" s="7"/>
      <c r="F34" s="7"/>
      <c r="G34" s="7"/>
      <c r="H34" s="7"/>
      <c r="I34" s="7"/>
      <c r="J34" s="7"/>
      <c r="K34" s="7" t="s">
        <v>73</v>
      </c>
      <c r="AG34" s="2" t="s">
        <v>207</v>
      </c>
      <c r="AH34" s="2" t="s">
        <v>207</v>
      </c>
    </row>
    <row r="35" spans="1:34" ht="21" customHeight="1">
      <c r="A35" s="7" t="s">
        <v>74</v>
      </c>
      <c r="B35" s="7"/>
      <c r="C35" s="7"/>
      <c r="D35" s="7"/>
      <c r="E35" s="7"/>
      <c r="F35" s="7"/>
      <c r="G35" s="7"/>
      <c r="H35" s="7"/>
      <c r="I35" s="7"/>
      <c r="J35" s="7"/>
      <c r="K35" s="7" t="s">
        <v>75</v>
      </c>
      <c r="AG35" s="2" t="s">
        <v>167</v>
      </c>
      <c r="AH35" s="2" t="s">
        <v>167</v>
      </c>
    </row>
    <row r="36" spans="1:34" ht="21" customHeight="1">
      <c r="A36" s="7" t="s">
        <v>76</v>
      </c>
      <c r="B36" s="7"/>
      <c r="C36" s="7"/>
      <c r="D36" s="7"/>
      <c r="E36" s="7"/>
      <c r="F36" s="7"/>
      <c r="G36" s="7"/>
      <c r="H36" s="7"/>
      <c r="I36" s="7"/>
      <c r="J36" s="7"/>
      <c r="K36" s="7" t="s">
        <v>77</v>
      </c>
      <c r="AG36" s="2" t="s">
        <v>78</v>
      </c>
      <c r="AH36" s="2" t="s">
        <v>167</v>
      </c>
    </row>
    <row r="37" spans="1:11" ht="21" customHeight="1">
      <c r="A37" s="7" t="s">
        <v>79</v>
      </c>
      <c r="B37" s="7"/>
      <c r="C37" s="7"/>
      <c r="D37" s="7"/>
      <c r="E37" s="7"/>
      <c r="F37" s="7"/>
      <c r="G37" s="7"/>
      <c r="H37" s="7"/>
      <c r="I37" s="7"/>
      <c r="J37" s="7"/>
      <c r="K37" s="7" t="s">
        <v>212</v>
      </c>
    </row>
    <row r="38" spans="1:20" ht="21" customHeight="1">
      <c r="A38" s="7" t="s">
        <v>80</v>
      </c>
      <c r="B38" s="7"/>
      <c r="C38" s="7"/>
      <c r="D38" s="7"/>
      <c r="E38" s="7"/>
      <c r="F38" s="7"/>
      <c r="G38" s="7"/>
      <c r="H38" s="7"/>
      <c r="I38" s="7"/>
      <c r="J38" s="7"/>
      <c r="K38" s="7" t="s">
        <v>213</v>
      </c>
      <c r="L38" s="7"/>
      <c r="M38" s="7"/>
      <c r="N38" s="7"/>
      <c r="T38" s="1" t="s">
        <v>205</v>
      </c>
    </row>
    <row r="39" spans="1:14" ht="21" customHeight="1">
      <c r="A39" s="7" t="s">
        <v>81</v>
      </c>
      <c r="B39" s="7"/>
      <c r="C39" s="7"/>
      <c r="D39" s="7"/>
      <c r="E39" s="7"/>
      <c r="F39" s="7"/>
      <c r="G39" s="7"/>
      <c r="H39" s="7"/>
      <c r="I39" s="7"/>
      <c r="J39" s="7"/>
      <c r="K39" s="7" t="s">
        <v>82</v>
      </c>
      <c r="L39" s="7"/>
      <c r="M39" s="7"/>
      <c r="N39" s="7"/>
    </row>
    <row r="40" spans="1:30" ht="21" customHeight="1">
      <c r="A40" s="106" t="s">
        <v>83</v>
      </c>
      <c r="B40" s="107"/>
      <c r="C40" s="107"/>
      <c r="D40" s="107"/>
      <c r="E40" s="107"/>
      <c r="F40" s="107"/>
      <c r="G40" s="107"/>
      <c r="H40" s="107"/>
      <c r="I40" s="107"/>
      <c r="J40" s="7"/>
      <c r="K40" s="7" t="s">
        <v>84</v>
      </c>
      <c r="L40" s="7"/>
      <c r="M40" s="7"/>
      <c r="N40" s="7"/>
      <c r="AD40" s="134"/>
    </row>
    <row r="41" spans="1:30" ht="21" customHeight="1">
      <c r="A41" s="10"/>
      <c r="B41" s="7"/>
      <c r="C41" s="7"/>
      <c r="D41" s="7"/>
      <c r="E41" s="7"/>
      <c r="F41" s="7"/>
      <c r="G41" s="7"/>
      <c r="H41" s="7"/>
      <c r="I41" s="7"/>
      <c r="J41" s="7"/>
      <c r="L41" s="7"/>
      <c r="M41" s="7"/>
      <c r="N41" s="7"/>
      <c r="O41" s="7"/>
      <c r="P41" s="7"/>
      <c r="Q41" s="7"/>
      <c r="R41" s="7"/>
      <c r="AD41" s="134"/>
    </row>
    <row r="42" spans="1:30" ht="21" customHeight="1">
      <c r="A42" s="7" t="s">
        <v>85</v>
      </c>
      <c r="B42" s="7"/>
      <c r="C42" s="7"/>
      <c r="D42" s="7"/>
      <c r="E42" s="7"/>
      <c r="F42" s="7"/>
      <c r="G42" s="7"/>
      <c r="H42" s="7"/>
      <c r="I42" s="7"/>
      <c r="J42" s="7"/>
      <c r="L42" s="7"/>
      <c r="M42" s="7"/>
      <c r="N42" s="7"/>
      <c r="AD42" s="134"/>
    </row>
    <row r="43" spans="1:30" ht="21" customHeight="1">
      <c r="A43" s="7" t="s">
        <v>85</v>
      </c>
      <c r="B43" s="7"/>
      <c r="C43" s="7"/>
      <c r="D43" s="7"/>
      <c r="E43" s="7"/>
      <c r="F43" s="7"/>
      <c r="G43" s="7"/>
      <c r="H43" s="7"/>
      <c r="I43" s="7"/>
      <c r="J43" s="7"/>
      <c r="L43" s="7"/>
      <c r="M43" s="7"/>
      <c r="N43" s="7"/>
      <c r="AD43" s="134"/>
    </row>
    <row r="44" spans="1:30" ht="14.2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L44" s="7"/>
      <c r="M44" s="7"/>
      <c r="N44" s="7"/>
      <c r="AD44" s="134"/>
    </row>
    <row r="45" spans="1:30" ht="14.2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L45" s="7"/>
      <c r="M45" s="7"/>
      <c r="N45" s="7"/>
      <c r="AD45" s="134"/>
    </row>
    <row r="46" spans="1:30" ht="15" hidden="1">
      <c r="A46" s="7"/>
      <c r="B46" s="7"/>
      <c r="C46" s="7"/>
      <c r="D46" s="7"/>
      <c r="E46" s="7"/>
      <c r="F46" s="7"/>
      <c r="G46" s="7"/>
      <c r="H46" s="7"/>
      <c r="I46" s="7"/>
      <c r="J46" s="7"/>
      <c r="L46" s="7"/>
      <c r="M46" s="7"/>
      <c r="N46" s="7"/>
      <c r="AD46" s="134"/>
    </row>
    <row r="47" spans="1:30" ht="15.75" customHeight="1" hidden="1">
      <c r="A47" s="7"/>
      <c r="B47" s="2" t="s">
        <v>86</v>
      </c>
      <c r="E47" s="7"/>
      <c r="F47" s="7"/>
      <c r="H47" s="2" t="s">
        <v>87</v>
      </c>
      <c r="L47" s="7"/>
      <c r="M47" s="7"/>
      <c r="N47" s="7"/>
      <c r="AD47" s="134"/>
    </row>
    <row r="48" spans="1:30" ht="15" hidden="1">
      <c r="A48" s="7"/>
      <c r="B48" s="7"/>
      <c r="C48" s="7"/>
      <c r="D48" s="7"/>
      <c r="E48" s="7"/>
      <c r="F48" s="7"/>
      <c r="H48" s="7"/>
      <c r="I48" s="7"/>
      <c r="J48" s="7"/>
      <c r="K48" s="7"/>
      <c r="L48" s="7"/>
      <c r="M48" s="7"/>
      <c r="N48" s="7"/>
      <c r="AD48" s="134"/>
    </row>
    <row r="49" spans="1:30" ht="15" hidden="1">
      <c r="A49" s="135"/>
      <c r="B49" s="2" t="s">
        <v>88</v>
      </c>
      <c r="C49" s="15" t="s">
        <v>89</v>
      </c>
      <c r="D49" s="2" t="s">
        <v>90</v>
      </c>
      <c r="E49" s="2" t="s">
        <v>91</v>
      </c>
      <c r="F49" s="7"/>
      <c r="G49" s="136"/>
      <c r="H49" s="2" t="s">
        <v>92</v>
      </c>
      <c r="I49" s="2" t="s">
        <v>93</v>
      </c>
      <c r="J49" s="2" t="s">
        <v>94</v>
      </c>
      <c r="K49" s="2" t="s">
        <v>95</v>
      </c>
      <c r="M49" s="7"/>
      <c r="N49" s="7"/>
      <c r="AD49" s="134"/>
    </row>
    <row r="50" spans="1:30" ht="15" hidden="1">
      <c r="A50" s="134">
        <v>4</v>
      </c>
      <c r="B50" s="2">
        <v>31983</v>
      </c>
      <c r="C50" s="2">
        <v>535</v>
      </c>
      <c r="D50" s="2">
        <f aca="true" t="shared" si="1" ref="D50:D62">E50-B50-C50</f>
        <v>782</v>
      </c>
      <c r="E50" s="2">
        <v>33300</v>
      </c>
      <c r="F50" s="7"/>
      <c r="G50" s="134">
        <v>4</v>
      </c>
      <c r="H50" s="137">
        <v>94.9</v>
      </c>
      <c r="I50" s="137">
        <v>97.2</v>
      </c>
      <c r="J50" s="137">
        <v>96</v>
      </c>
      <c r="K50" s="137">
        <v>95.9</v>
      </c>
      <c r="L50" s="7"/>
      <c r="M50" s="7"/>
      <c r="N50" s="7"/>
      <c r="AD50" s="134"/>
    </row>
    <row r="51" spans="1:14" ht="15" hidden="1">
      <c r="A51" s="134">
        <v>5</v>
      </c>
      <c r="B51" s="2">
        <v>31954</v>
      </c>
      <c r="C51" s="2">
        <v>430</v>
      </c>
      <c r="D51" s="2">
        <f t="shared" si="1"/>
        <v>578</v>
      </c>
      <c r="E51" s="2">
        <v>32962</v>
      </c>
      <c r="F51" s="7"/>
      <c r="G51" s="134">
        <v>5</v>
      </c>
      <c r="H51" s="137">
        <v>96</v>
      </c>
      <c r="I51" s="137">
        <v>97.9</v>
      </c>
      <c r="J51" s="137">
        <v>96.9</v>
      </c>
      <c r="K51" s="137">
        <v>96.2</v>
      </c>
      <c r="L51" s="7"/>
      <c r="M51" s="7"/>
      <c r="N51" s="7"/>
    </row>
    <row r="52" spans="1:14" ht="15" hidden="1">
      <c r="A52" s="134">
        <v>6</v>
      </c>
      <c r="B52" s="2">
        <v>32003</v>
      </c>
      <c r="C52" s="2">
        <v>376</v>
      </c>
      <c r="D52" s="2">
        <f t="shared" si="1"/>
        <v>603</v>
      </c>
      <c r="E52" s="2">
        <v>32982</v>
      </c>
      <c r="F52" s="7"/>
      <c r="G52" s="134">
        <v>6</v>
      </c>
      <c r="H52" s="138">
        <v>96.2</v>
      </c>
      <c r="I52" s="138">
        <v>97.9</v>
      </c>
      <c r="J52" s="137">
        <v>97</v>
      </c>
      <c r="K52" s="137">
        <v>96.5</v>
      </c>
      <c r="L52" s="7"/>
      <c r="M52" s="7"/>
      <c r="N52" s="7"/>
    </row>
    <row r="53" spans="1:14" ht="15" hidden="1">
      <c r="A53" s="134">
        <v>7</v>
      </c>
      <c r="B53" s="2">
        <v>31503</v>
      </c>
      <c r="C53" s="2">
        <v>322</v>
      </c>
      <c r="D53" s="2">
        <f t="shared" si="1"/>
        <v>490</v>
      </c>
      <c r="E53" s="2">
        <v>32315</v>
      </c>
      <c r="F53" s="7"/>
      <c r="G53" s="134">
        <v>7</v>
      </c>
      <c r="H53" s="138">
        <v>96.6</v>
      </c>
      <c r="I53" s="138">
        <v>98.4</v>
      </c>
      <c r="J53" s="137">
        <v>97.5</v>
      </c>
      <c r="K53" s="137">
        <v>96.7</v>
      </c>
      <c r="L53" s="7"/>
      <c r="M53" s="7"/>
      <c r="N53" s="7"/>
    </row>
    <row r="54" spans="1:14" ht="15" hidden="1">
      <c r="A54" s="134">
        <v>8</v>
      </c>
      <c r="B54" s="2">
        <v>30484</v>
      </c>
      <c r="C54" s="2">
        <v>337</v>
      </c>
      <c r="D54" s="2">
        <f t="shared" si="1"/>
        <v>516</v>
      </c>
      <c r="E54" s="2">
        <v>31337</v>
      </c>
      <c r="F54" s="7"/>
      <c r="G54" s="134">
        <v>8</v>
      </c>
      <c r="H54" s="138">
        <v>96.3</v>
      </c>
      <c r="I54" s="138">
        <v>98.3</v>
      </c>
      <c r="J54" s="137">
        <v>97.3</v>
      </c>
      <c r="K54" s="137">
        <v>96.8</v>
      </c>
      <c r="L54" s="7"/>
      <c r="M54" s="7"/>
      <c r="N54" s="7"/>
    </row>
    <row r="55" spans="1:14" ht="15" hidden="1">
      <c r="A55" s="134">
        <v>9</v>
      </c>
      <c r="B55" s="2">
        <v>29958</v>
      </c>
      <c r="C55" s="2">
        <v>372</v>
      </c>
      <c r="D55" s="2">
        <f t="shared" si="1"/>
        <v>508</v>
      </c>
      <c r="E55" s="2">
        <v>30838</v>
      </c>
      <c r="F55" s="7"/>
      <c r="G55" s="134">
        <v>9</v>
      </c>
      <c r="H55" s="138">
        <v>96.3</v>
      </c>
      <c r="I55" s="138">
        <v>98</v>
      </c>
      <c r="J55" s="137">
        <v>97.1</v>
      </c>
      <c r="K55" s="137">
        <v>96.8</v>
      </c>
      <c r="L55" s="7"/>
      <c r="M55" s="7"/>
      <c r="N55" s="7"/>
    </row>
    <row r="56" spans="1:14" ht="15" hidden="1">
      <c r="A56" s="134">
        <v>10</v>
      </c>
      <c r="B56" s="2">
        <v>30334</v>
      </c>
      <c r="C56" s="2">
        <v>323</v>
      </c>
      <c r="D56" s="2">
        <f t="shared" si="1"/>
        <v>545</v>
      </c>
      <c r="E56" s="2">
        <v>31202</v>
      </c>
      <c r="F56" s="7"/>
      <c r="G56" s="134">
        <v>10</v>
      </c>
      <c r="H56" s="138">
        <v>96.3</v>
      </c>
      <c r="I56" s="138">
        <v>98.2</v>
      </c>
      <c r="J56" s="137">
        <v>97.2</v>
      </c>
      <c r="K56" s="137">
        <v>96.8</v>
      </c>
      <c r="L56" s="7"/>
      <c r="M56" s="7"/>
      <c r="N56" s="7"/>
    </row>
    <row r="57" spans="1:14" ht="15" hidden="1">
      <c r="A57" s="134">
        <v>11</v>
      </c>
      <c r="B57" s="2">
        <v>29705</v>
      </c>
      <c r="C57" s="2">
        <v>265</v>
      </c>
      <c r="D57" s="2">
        <f t="shared" si="1"/>
        <v>585</v>
      </c>
      <c r="E57" s="2">
        <v>30555</v>
      </c>
      <c r="F57" s="7"/>
      <c r="G57" s="134">
        <v>11</v>
      </c>
      <c r="H57" s="138">
        <v>96.2</v>
      </c>
      <c r="I57" s="138">
        <v>98.3</v>
      </c>
      <c r="J57" s="137">
        <v>97.2</v>
      </c>
      <c r="K57" s="137">
        <v>96.9</v>
      </c>
      <c r="L57" s="7"/>
      <c r="M57" s="7"/>
      <c r="N57" s="7"/>
    </row>
    <row r="58" spans="1:14" ht="15" hidden="1">
      <c r="A58" s="134">
        <v>12</v>
      </c>
      <c r="B58" s="2">
        <v>28888</v>
      </c>
      <c r="C58" s="2">
        <v>198</v>
      </c>
      <c r="D58" s="2">
        <f t="shared" si="1"/>
        <v>515</v>
      </c>
      <c r="E58" s="2">
        <v>29601</v>
      </c>
      <c r="F58" s="7"/>
      <c r="G58" s="134">
        <v>12</v>
      </c>
      <c r="H58" s="138">
        <v>96.9</v>
      </c>
      <c r="I58" s="138">
        <v>98.3</v>
      </c>
      <c r="J58" s="137">
        <v>97.6</v>
      </c>
      <c r="K58" s="137">
        <v>97</v>
      </c>
      <c r="L58" s="7"/>
      <c r="M58" s="7"/>
      <c r="N58" s="7"/>
    </row>
    <row r="59" spans="1:12" ht="17.25" hidden="1">
      <c r="A59" s="15">
        <v>13</v>
      </c>
      <c r="B59" s="2">
        <v>27787</v>
      </c>
      <c r="C59" s="2">
        <v>194</v>
      </c>
      <c r="D59" s="2">
        <f t="shared" si="1"/>
        <v>579</v>
      </c>
      <c r="E59" s="2">
        <v>28560</v>
      </c>
      <c r="F59" s="139"/>
      <c r="G59" s="134">
        <v>13</v>
      </c>
      <c r="H59" s="138">
        <v>96.6</v>
      </c>
      <c r="I59" s="138">
        <v>98</v>
      </c>
      <c r="J59" s="137">
        <v>97.3</v>
      </c>
      <c r="K59" s="137">
        <v>96.9</v>
      </c>
      <c r="L59" s="139"/>
    </row>
    <row r="60" spans="1:12" ht="17.25" hidden="1">
      <c r="A60" s="15">
        <v>14</v>
      </c>
      <c r="B60" s="2">
        <v>26843</v>
      </c>
      <c r="C60" s="2">
        <v>123</v>
      </c>
      <c r="D60" s="2">
        <f t="shared" si="1"/>
        <v>555</v>
      </c>
      <c r="E60" s="2">
        <v>27521</v>
      </c>
      <c r="F60" s="139"/>
      <c r="G60" s="15">
        <v>14</v>
      </c>
      <c r="H60" s="138">
        <v>97</v>
      </c>
      <c r="I60" s="138">
        <v>98.1</v>
      </c>
      <c r="J60" s="137">
        <v>97.5</v>
      </c>
      <c r="K60" s="137">
        <v>97</v>
      </c>
      <c r="L60" s="139"/>
    </row>
    <row r="61" spans="1:11" ht="13.5" hidden="1">
      <c r="A61" s="15">
        <v>15</v>
      </c>
      <c r="B61" s="2">
        <v>25976</v>
      </c>
      <c r="C61" s="2">
        <v>116</v>
      </c>
      <c r="D61" s="2">
        <f t="shared" si="1"/>
        <v>424</v>
      </c>
      <c r="E61" s="2">
        <v>26516</v>
      </c>
      <c r="G61" s="15">
        <v>15</v>
      </c>
      <c r="H61" s="138">
        <v>97.5</v>
      </c>
      <c r="I61" s="138">
        <v>98.5</v>
      </c>
      <c r="J61" s="137">
        <v>98</v>
      </c>
      <c r="K61" s="137">
        <v>97.3</v>
      </c>
    </row>
    <row r="62" spans="1:11" ht="13.5" hidden="1">
      <c r="A62" s="15">
        <v>16</v>
      </c>
      <c r="B62" s="2">
        <v>25010</v>
      </c>
      <c r="C62" s="2">
        <v>91</v>
      </c>
      <c r="D62" s="2">
        <f t="shared" si="1"/>
        <v>395</v>
      </c>
      <c r="E62" s="2">
        <v>25496</v>
      </c>
      <c r="G62" s="15">
        <v>16</v>
      </c>
      <c r="H62" s="138">
        <v>97.5</v>
      </c>
      <c r="I62" s="138">
        <v>98.7</v>
      </c>
      <c r="J62" s="140">
        <v>98.1</v>
      </c>
      <c r="K62" s="140">
        <v>97.5</v>
      </c>
    </row>
    <row r="63" spans="1:11" ht="13.5" hidden="1">
      <c r="A63" s="15">
        <v>17</v>
      </c>
      <c r="B63" s="2">
        <v>23969</v>
      </c>
      <c r="C63" s="2">
        <v>83</v>
      </c>
      <c r="D63" s="2">
        <f>E63-B63-C63</f>
        <v>314</v>
      </c>
      <c r="E63" s="2">
        <v>24366</v>
      </c>
      <c r="G63" s="15">
        <v>17</v>
      </c>
      <c r="H63" s="140">
        <v>98</v>
      </c>
      <c r="I63" s="140">
        <v>98.8</v>
      </c>
      <c r="J63" s="140">
        <v>98.4</v>
      </c>
      <c r="K63" s="140">
        <v>97.6</v>
      </c>
    </row>
    <row r="64" spans="1:11" ht="13.5" hidden="1">
      <c r="A64" s="15">
        <v>18</v>
      </c>
      <c r="B64" s="2">
        <v>23187</v>
      </c>
      <c r="C64" s="2">
        <v>73</v>
      </c>
      <c r="D64" s="2">
        <f>E64-B64-C64</f>
        <v>290</v>
      </c>
      <c r="E64" s="2">
        <v>23550</v>
      </c>
      <c r="G64" s="15">
        <v>18</v>
      </c>
      <c r="H64" s="140">
        <v>98.1</v>
      </c>
      <c r="I64" s="140">
        <v>98.8</v>
      </c>
      <c r="J64" s="140">
        <v>98.5</v>
      </c>
      <c r="K64" s="140">
        <v>97.7</v>
      </c>
    </row>
    <row r="65" spans="1:11" ht="14.25" customHeight="1" hidden="1">
      <c r="A65" s="15">
        <v>19</v>
      </c>
      <c r="B65" s="2">
        <v>23106</v>
      </c>
      <c r="C65" s="2">
        <v>76</v>
      </c>
      <c r="D65" s="2">
        <f>E65-B65-C65</f>
        <v>234</v>
      </c>
      <c r="E65" s="2">
        <v>23416</v>
      </c>
      <c r="G65" s="15">
        <v>19</v>
      </c>
      <c r="H65" s="140">
        <v>98.5</v>
      </c>
      <c r="I65" s="140">
        <v>98.9</v>
      </c>
      <c r="J65" s="140">
        <v>98.7</v>
      </c>
      <c r="K65" s="140">
        <v>97.7</v>
      </c>
    </row>
    <row r="66" ht="23.25" customHeight="1">
      <c r="A66" s="2" t="s">
        <v>96</v>
      </c>
    </row>
    <row r="69" spans="14:21" ht="13.5">
      <c r="N69" s="11"/>
      <c r="O69" s="11"/>
      <c r="P69" s="11"/>
      <c r="Q69" s="11"/>
      <c r="R69" s="11"/>
      <c r="S69" s="11"/>
      <c r="T69" s="11"/>
      <c r="U69" s="11"/>
    </row>
    <row r="70" spans="14:21" ht="19.5" customHeight="1">
      <c r="N70" s="141"/>
      <c r="O70" s="76"/>
      <c r="P70" s="76"/>
      <c r="Q70" s="76"/>
      <c r="R70" s="76"/>
      <c r="S70" s="76"/>
      <c r="T70" s="76"/>
      <c r="U70" s="76"/>
    </row>
    <row r="71" spans="14:21" ht="15.75" customHeight="1">
      <c r="N71" s="11"/>
      <c r="O71" s="142"/>
      <c r="U71" s="11"/>
    </row>
    <row r="72" spans="14:21" ht="15.75" customHeight="1">
      <c r="N72" s="11"/>
      <c r="O72" s="12"/>
      <c r="P72" s="143"/>
      <c r="Q72" s="143"/>
      <c r="R72" s="143"/>
      <c r="S72" s="143"/>
      <c r="T72" s="143"/>
      <c r="U72" s="12"/>
    </row>
    <row r="73" spans="14:21" ht="15.75" customHeight="1">
      <c r="N73" s="13"/>
      <c r="O73" s="12"/>
      <c r="P73" s="143"/>
      <c r="Q73" s="143"/>
      <c r="R73" s="143"/>
      <c r="S73" s="143"/>
      <c r="T73" s="143"/>
      <c r="U73" s="12"/>
    </row>
    <row r="74" spans="8:21" ht="15.75" customHeight="1">
      <c r="H74" s="14"/>
      <c r="I74" s="14"/>
      <c r="J74" s="14"/>
      <c r="K74" s="14"/>
      <c r="L74" s="14"/>
      <c r="N74" s="13"/>
      <c r="O74" s="12"/>
      <c r="P74" s="143"/>
      <c r="Q74" s="143"/>
      <c r="R74" s="143"/>
      <c r="S74" s="143"/>
      <c r="T74" s="143"/>
      <c r="U74" s="12"/>
    </row>
    <row r="75" spans="2:21" ht="15.75" customHeight="1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N75" s="13"/>
      <c r="O75" s="12"/>
      <c r="P75" s="12"/>
      <c r="Q75" s="12"/>
      <c r="R75" s="12"/>
      <c r="S75" s="12"/>
      <c r="T75" s="12"/>
      <c r="U75" s="12"/>
    </row>
    <row r="76" spans="2:12" ht="24" customHeight="1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2:32" ht="18" customHeight="1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Z77" s="14"/>
      <c r="AA77" s="14"/>
      <c r="AB77" s="14"/>
      <c r="AC77" s="14"/>
      <c r="AD77" s="14"/>
      <c r="AE77" s="14"/>
      <c r="AF77" s="14"/>
    </row>
    <row r="78" spans="14:21" s="14" customFormat="1" ht="15.75" customHeight="1">
      <c r="N78" s="2"/>
      <c r="O78" s="2"/>
      <c r="P78" s="2"/>
      <c r="Q78" s="2"/>
      <c r="R78" s="2"/>
      <c r="S78" s="2"/>
      <c r="T78" s="2"/>
      <c r="U78" s="2"/>
    </row>
    <row r="79" spans="14:21" s="14" customFormat="1" ht="15.75" customHeight="1">
      <c r="N79" s="2"/>
      <c r="O79" s="2"/>
      <c r="P79" s="2"/>
      <c r="Q79" s="2"/>
      <c r="R79" s="2"/>
      <c r="S79" s="2"/>
      <c r="T79" s="2"/>
      <c r="U79" s="2"/>
    </row>
    <row r="80" spans="14:21" s="14" customFormat="1" ht="15.75" customHeight="1">
      <c r="N80" s="2"/>
      <c r="O80" s="2"/>
      <c r="P80" s="2"/>
      <c r="Q80" s="2"/>
      <c r="R80" s="2"/>
      <c r="S80" s="2"/>
      <c r="T80" s="2"/>
      <c r="U80" s="2"/>
    </row>
    <row r="81" spans="14:21" s="14" customFormat="1" ht="15.75" customHeight="1">
      <c r="N81" s="2"/>
      <c r="O81" s="2"/>
      <c r="P81" s="2"/>
      <c r="Q81" s="2"/>
      <c r="R81" s="2"/>
      <c r="S81" s="2"/>
      <c r="T81" s="2"/>
      <c r="U81" s="2"/>
    </row>
    <row r="82" spans="8:21" s="14" customFormat="1" ht="15.75" customHeight="1">
      <c r="H82" s="2"/>
      <c r="I82" s="2"/>
      <c r="J82" s="2"/>
      <c r="K82" s="2"/>
      <c r="L82" s="2"/>
      <c r="N82" s="2"/>
      <c r="O82" s="2"/>
      <c r="P82" s="2"/>
      <c r="Q82" s="2"/>
      <c r="R82" s="2"/>
      <c r="S82" s="2"/>
      <c r="T82" s="2"/>
      <c r="U82" s="2"/>
    </row>
    <row r="83" spans="2:21" s="14" customFormat="1" ht="15.75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N83" s="2"/>
      <c r="O83" s="2"/>
      <c r="P83" s="2"/>
      <c r="Q83" s="2"/>
      <c r="R83" s="2"/>
      <c r="S83" s="2"/>
      <c r="T83" s="2"/>
      <c r="U83" s="2"/>
    </row>
    <row r="84" spans="2:21" s="14" customFormat="1" ht="15.75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N84" s="2"/>
      <c r="O84" s="2"/>
      <c r="P84" s="2"/>
      <c r="Q84" s="2"/>
      <c r="R84" s="2"/>
      <c r="S84" s="2"/>
      <c r="T84" s="2"/>
      <c r="U84" s="2"/>
    </row>
    <row r="85" spans="2:32" s="14" customFormat="1" ht="15.75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N85" s="2"/>
      <c r="O85" s="2"/>
      <c r="P85" s="2"/>
      <c r="Q85" s="2"/>
      <c r="R85" s="2"/>
      <c r="S85" s="2"/>
      <c r="T85" s="2"/>
      <c r="U85" s="2"/>
      <c r="Z85" s="2"/>
      <c r="AA85" s="2"/>
      <c r="AB85" s="2"/>
      <c r="AC85" s="2"/>
      <c r="AD85" s="2"/>
      <c r="AE85" s="2"/>
      <c r="AF85" s="2"/>
    </row>
    <row r="143" spans="28:32" ht="13.5">
      <c r="AB143" s="11"/>
      <c r="AC143" s="11"/>
      <c r="AD143" s="11"/>
      <c r="AE143" s="11"/>
      <c r="AF143" s="11"/>
    </row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</sheetData>
  <mergeCells count="9">
    <mergeCell ref="A40:I40"/>
    <mergeCell ref="L5:O5"/>
    <mergeCell ref="A3:L3"/>
    <mergeCell ref="F4:G4"/>
    <mergeCell ref="L6:L7"/>
    <mergeCell ref="M6:M7"/>
    <mergeCell ref="N6:N7"/>
    <mergeCell ref="O6:O7"/>
    <mergeCell ref="L4:O4"/>
  </mergeCells>
  <printOptions/>
  <pageMargins left="0.75" right="0.75" top="1" bottom="1" header="0.512" footer="0.512"/>
  <pageSetup horizontalDpi="300" verticalDpi="300" orientation="portrait" paperSize="9" scale="75" r:id="rId3"/>
  <colBreaks count="1" manualBreakCount="1">
    <brk id="10" max="39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62"/>
  <sheetViews>
    <sheetView showGridLines="0" workbookViewId="0" topLeftCell="A47">
      <selection activeCell="Y33" sqref="Y33"/>
    </sheetView>
  </sheetViews>
  <sheetFormatPr defaultColWidth="9.00390625" defaultRowHeight="13.5"/>
  <cols>
    <col min="1" max="1" width="10.25390625" style="2" bestFit="1" customWidth="1"/>
    <col min="2" max="4" width="9.625" style="2" customWidth="1"/>
    <col min="5" max="8" width="10.625" style="2" customWidth="1"/>
    <col min="9" max="11" width="9.625" style="2" customWidth="1"/>
    <col min="12" max="12" width="8.50390625" style="2" customWidth="1"/>
    <col min="13" max="16" width="7.625" style="2" customWidth="1"/>
    <col min="17" max="17" width="11.00390625" style="2" customWidth="1"/>
    <col min="18" max="21" width="9.00390625" style="2" customWidth="1"/>
    <col min="22" max="22" width="13.50390625" style="2" customWidth="1"/>
    <col min="23" max="28" width="9.00390625" style="2" customWidth="1"/>
    <col min="29" max="29" width="6.625" style="2" customWidth="1"/>
    <col min="30" max="30" width="8.625" style="2" customWidth="1"/>
    <col min="31" max="31" width="9.00390625" style="2" customWidth="1"/>
    <col min="32" max="32" width="8.75390625" style="2" customWidth="1"/>
    <col min="33" max="33" width="8.00390625" style="2" customWidth="1"/>
    <col min="34" max="34" width="6.625" style="2" customWidth="1"/>
    <col min="35" max="36" width="7.00390625" style="2" customWidth="1"/>
    <col min="37" max="16384" width="9.00390625" style="2" customWidth="1"/>
  </cols>
  <sheetData>
    <row r="1" ht="25.5" customHeight="1">
      <c r="A1" s="33" t="s">
        <v>148</v>
      </c>
    </row>
    <row r="2" ht="17.25" customHeight="1">
      <c r="A2" s="17"/>
    </row>
    <row r="3" spans="1:27" ht="22.5" customHeight="1">
      <c r="A3" s="25" t="s">
        <v>149</v>
      </c>
      <c r="AA3" s="2" t="s">
        <v>178</v>
      </c>
    </row>
    <row r="4" spans="1:24" s="1" customFormat="1" ht="40.5" customHeight="1">
      <c r="A4" s="63" t="s">
        <v>168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110"/>
      <c r="T4" s="35" t="s">
        <v>140</v>
      </c>
      <c r="V4" s="35" t="s">
        <v>151</v>
      </c>
      <c r="W4" s="2"/>
      <c r="X4" s="2"/>
    </row>
    <row r="5" spans="1:20" s="1" customFormat="1" ht="30" customHeight="1">
      <c r="A5" s="58"/>
      <c r="B5" s="59" t="s">
        <v>4</v>
      </c>
      <c r="C5" s="94" t="s">
        <v>5</v>
      </c>
      <c r="D5" s="95"/>
      <c r="E5" s="96" t="s">
        <v>6</v>
      </c>
      <c r="F5" s="127" t="s">
        <v>127</v>
      </c>
      <c r="G5" s="128"/>
      <c r="H5" s="64" t="s">
        <v>133</v>
      </c>
      <c r="I5" s="58" t="s">
        <v>184</v>
      </c>
      <c r="J5" s="64" t="s">
        <v>185</v>
      </c>
      <c r="K5" s="64" t="s">
        <v>186</v>
      </c>
      <c r="L5" s="58" t="s">
        <v>169</v>
      </c>
      <c r="M5" s="121" t="s">
        <v>173</v>
      </c>
      <c r="N5" s="122"/>
      <c r="O5" s="122"/>
      <c r="P5" s="123"/>
      <c r="Q5" s="65" t="s">
        <v>214</v>
      </c>
      <c r="R5" s="21"/>
      <c r="S5" s="21"/>
      <c r="T5" s="21"/>
    </row>
    <row r="6" spans="1:34" s="1" customFormat="1" ht="30" customHeight="1">
      <c r="A6" s="4" t="s">
        <v>176</v>
      </c>
      <c r="B6" s="66" t="s">
        <v>134</v>
      </c>
      <c r="C6" s="97" t="s">
        <v>144</v>
      </c>
      <c r="D6" s="64" t="s">
        <v>215</v>
      </c>
      <c r="E6" s="74" t="s">
        <v>155</v>
      </c>
      <c r="F6" s="70" t="s">
        <v>128</v>
      </c>
      <c r="G6" s="98" t="s">
        <v>158</v>
      </c>
      <c r="H6" s="71" t="s">
        <v>159</v>
      </c>
      <c r="I6" s="69" t="s">
        <v>164</v>
      </c>
      <c r="J6" s="71" t="s">
        <v>170</v>
      </c>
      <c r="K6" s="71" t="s">
        <v>130</v>
      </c>
      <c r="L6" s="5" t="s">
        <v>136</v>
      </c>
      <c r="M6" s="124" t="s">
        <v>152</v>
      </c>
      <c r="N6" s="125"/>
      <c r="O6" s="125"/>
      <c r="P6" s="126"/>
      <c r="Q6" s="72" t="s">
        <v>153</v>
      </c>
      <c r="AH6" s="2"/>
    </row>
    <row r="7" spans="1:34" s="1" customFormat="1" ht="22.5" customHeight="1">
      <c r="A7" s="5"/>
      <c r="B7" s="66" t="s">
        <v>135</v>
      </c>
      <c r="C7" s="97" t="s">
        <v>156</v>
      </c>
      <c r="D7" s="71" t="s">
        <v>145</v>
      </c>
      <c r="E7" s="75" t="s">
        <v>147</v>
      </c>
      <c r="F7" s="75" t="s">
        <v>216</v>
      </c>
      <c r="G7" s="97"/>
      <c r="H7" s="71" t="s">
        <v>160</v>
      </c>
      <c r="I7" s="5"/>
      <c r="J7" s="74" t="s">
        <v>171</v>
      </c>
      <c r="K7" s="71" t="s">
        <v>131</v>
      </c>
      <c r="L7" s="5" t="s">
        <v>137</v>
      </c>
      <c r="M7" s="113" t="s">
        <v>194</v>
      </c>
      <c r="N7" s="129" t="s">
        <v>195</v>
      </c>
      <c r="O7" s="129" t="s">
        <v>196</v>
      </c>
      <c r="P7" s="117" t="s">
        <v>197</v>
      </c>
      <c r="Q7" s="72" t="s">
        <v>154</v>
      </c>
      <c r="AH7" s="2" t="s">
        <v>50</v>
      </c>
    </row>
    <row r="8" spans="1:34" s="1" customFormat="1" ht="22.5" customHeight="1">
      <c r="A8" s="77"/>
      <c r="B8" s="78"/>
      <c r="C8" s="78"/>
      <c r="D8" s="82" t="s">
        <v>146</v>
      </c>
      <c r="E8" s="82" t="s">
        <v>156</v>
      </c>
      <c r="F8" s="82" t="s">
        <v>199</v>
      </c>
      <c r="G8" s="78"/>
      <c r="H8" s="82" t="s">
        <v>163</v>
      </c>
      <c r="I8" s="77"/>
      <c r="J8" s="83" t="s">
        <v>172</v>
      </c>
      <c r="K8" s="82" t="s">
        <v>132</v>
      </c>
      <c r="L8" s="77" t="s">
        <v>138</v>
      </c>
      <c r="M8" s="114"/>
      <c r="N8" s="116"/>
      <c r="O8" s="116"/>
      <c r="P8" s="118"/>
      <c r="Q8" s="84" t="s">
        <v>217</v>
      </c>
      <c r="AH8" s="2" t="s">
        <v>7</v>
      </c>
    </row>
    <row r="9" spans="1:34" s="1" customFormat="1" ht="24" customHeight="1">
      <c r="A9" s="6"/>
      <c r="B9" s="85" t="s">
        <v>150</v>
      </c>
      <c r="C9" s="8" t="s">
        <v>150</v>
      </c>
      <c r="D9" s="8" t="s">
        <v>150</v>
      </c>
      <c r="E9" s="8" t="s">
        <v>200</v>
      </c>
      <c r="F9" s="8" t="s">
        <v>150</v>
      </c>
      <c r="G9" s="8" t="s">
        <v>142</v>
      </c>
      <c r="H9" s="8" t="s">
        <v>150</v>
      </c>
      <c r="I9" s="8" t="s">
        <v>141</v>
      </c>
      <c r="J9" s="8" t="s">
        <v>141</v>
      </c>
      <c r="K9" s="8" t="s">
        <v>141</v>
      </c>
      <c r="L9" s="8" t="s">
        <v>141</v>
      </c>
      <c r="M9" s="8" t="s">
        <v>141</v>
      </c>
      <c r="N9" s="8" t="s">
        <v>150</v>
      </c>
      <c r="O9" s="8" t="s">
        <v>150</v>
      </c>
      <c r="P9" s="8" t="s">
        <v>150</v>
      </c>
      <c r="Q9" s="8" t="s">
        <v>150</v>
      </c>
      <c r="AH9" s="2" t="s">
        <v>53</v>
      </c>
    </row>
    <row r="10" spans="1:34" ht="24" customHeight="1">
      <c r="A10" s="6" t="s">
        <v>54</v>
      </c>
      <c r="B10" s="99">
        <v>26915</v>
      </c>
      <c r="C10" s="19">
        <v>9429</v>
      </c>
      <c r="D10" s="19">
        <v>9421</v>
      </c>
      <c r="E10" s="19">
        <v>5216</v>
      </c>
      <c r="F10" s="19">
        <v>1210</v>
      </c>
      <c r="G10" s="19">
        <v>1553</v>
      </c>
      <c r="H10" s="19">
        <v>273</v>
      </c>
      <c r="I10" s="19">
        <v>5495</v>
      </c>
      <c r="J10" s="19" t="s">
        <v>174</v>
      </c>
      <c r="K10" s="19">
        <v>3725</v>
      </c>
      <c r="L10" s="20">
        <v>14</v>
      </c>
      <c r="M10" s="19">
        <v>8</v>
      </c>
      <c r="N10" s="20">
        <v>19</v>
      </c>
      <c r="O10" s="20">
        <v>54</v>
      </c>
      <c r="P10" s="22" t="s">
        <v>143</v>
      </c>
      <c r="Q10" s="19">
        <v>5576</v>
      </c>
      <c r="AH10" s="2" t="s">
        <v>53</v>
      </c>
    </row>
    <row r="11" spans="1:34" ht="24" customHeight="1">
      <c r="A11" s="6">
        <v>15</v>
      </c>
      <c r="B11" s="99">
        <v>26219</v>
      </c>
      <c r="C11" s="19">
        <v>9280</v>
      </c>
      <c r="D11" s="19">
        <v>9269</v>
      </c>
      <c r="E11" s="19">
        <v>5232</v>
      </c>
      <c r="F11" s="19">
        <v>1569</v>
      </c>
      <c r="G11" s="19">
        <v>1184</v>
      </c>
      <c r="H11" s="19">
        <v>263</v>
      </c>
      <c r="I11" s="19">
        <v>5502</v>
      </c>
      <c r="J11" s="19" t="s">
        <v>174</v>
      </c>
      <c r="K11" s="19">
        <v>3155</v>
      </c>
      <c r="L11" s="20">
        <v>34</v>
      </c>
      <c r="M11" s="19">
        <v>10</v>
      </c>
      <c r="N11" s="20">
        <v>13</v>
      </c>
      <c r="O11" s="20">
        <v>40</v>
      </c>
      <c r="P11" s="22" t="s">
        <v>143</v>
      </c>
      <c r="Q11" s="19">
        <v>5565</v>
      </c>
      <c r="AH11" s="2" t="s">
        <v>53</v>
      </c>
    </row>
    <row r="12" spans="1:34" ht="24" customHeight="1">
      <c r="A12" s="6">
        <v>16</v>
      </c>
      <c r="B12" s="99">
        <v>25283</v>
      </c>
      <c r="C12" s="19">
        <v>9132</v>
      </c>
      <c r="D12" s="19">
        <v>9116</v>
      </c>
      <c r="E12" s="19">
        <v>5291</v>
      </c>
      <c r="F12" s="19">
        <v>1227</v>
      </c>
      <c r="G12" s="19">
        <v>1161</v>
      </c>
      <c r="H12" s="19">
        <v>212</v>
      </c>
      <c r="I12" s="19">
        <v>5367</v>
      </c>
      <c r="J12" s="19">
        <v>599</v>
      </c>
      <c r="K12" s="19">
        <v>2261</v>
      </c>
      <c r="L12" s="20">
        <v>33</v>
      </c>
      <c r="M12" s="19">
        <v>3</v>
      </c>
      <c r="N12" s="20">
        <v>6</v>
      </c>
      <c r="O12" s="20">
        <v>10</v>
      </c>
      <c r="P12" s="30" t="s">
        <v>143</v>
      </c>
      <c r="Q12" s="19">
        <v>5386</v>
      </c>
      <c r="AH12" s="2" t="s">
        <v>53</v>
      </c>
    </row>
    <row r="13" spans="1:34" ht="24" customHeight="1">
      <c r="A13" s="6">
        <v>17</v>
      </c>
      <c r="B13" s="99">
        <v>24475</v>
      </c>
      <c r="C13" s="19">
        <v>9288</v>
      </c>
      <c r="D13" s="19">
        <v>9271</v>
      </c>
      <c r="E13" s="19">
        <v>5104</v>
      </c>
      <c r="F13" s="19">
        <v>1067</v>
      </c>
      <c r="G13" s="19">
        <v>887</v>
      </c>
      <c r="H13" s="19">
        <v>252</v>
      </c>
      <c r="I13" s="19">
        <v>5411</v>
      </c>
      <c r="J13" s="19">
        <v>589</v>
      </c>
      <c r="K13" s="19">
        <v>1860</v>
      </c>
      <c r="L13" s="20">
        <v>17</v>
      </c>
      <c r="M13" s="19">
        <v>5</v>
      </c>
      <c r="N13" s="20">
        <v>11</v>
      </c>
      <c r="O13" s="20">
        <v>25</v>
      </c>
      <c r="P13" s="30">
        <v>0</v>
      </c>
      <c r="Q13" s="19">
        <v>5452</v>
      </c>
      <c r="AH13" s="2" t="s">
        <v>53</v>
      </c>
    </row>
    <row r="14" spans="1:17" ht="24" customHeight="1">
      <c r="A14" s="6">
        <v>18</v>
      </c>
      <c r="B14" s="86">
        <v>23597</v>
      </c>
      <c r="C14" s="23">
        <v>9557</v>
      </c>
      <c r="D14" s="23">
        <v>9554</v>
      </c>
      <c r="E14" s="23">
        <v>4681</v>
      </c>
      <c r="F14" s="23">
        <v>1004</v>
      </c>
      <c r="G14" s="23">
        <v>778</v>
      </c>
      <c r="H14" s="23">
        <v>276</v>
      </c>
      <c r="I14" s="23">
        <v>5700</v>
      </c>
      <c r="J14" s="19">
        <v>379</v>
      </c>
      <c r="K14" s="23">
        <v>1211</v>
      </c>
      <c r="L14" s="23">
        <v>11</v>
      </c>
      <c r="M14" s="23">
        <v>2</v>
      </c>
      <c r="N14" s="23">
        <v>3</v>
      </c>
      <c r="O14" s="22">
        <v>11</v>
      </c>
      <c r="P14" s="30">
        <v>0</v>
      </c>
      <c r="Q14" s="20">
        <v>5716</v>
      </c>
    </row>
    <row r="15" spans="2:34" ht="24" customHeight="1">
      <c r="B15" s="100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AH15" s="2" t="s">
        <v>53</v>
      </c>
    </row>
    <row r="16" spans="1:18" ht="24" customHeight="1">
      <c r="A16" s="89">
        <v>19</v>
      </c>
      <c r="B16" s="90">
        <f aca="true" t="shared" si="0" ref="B16:Q16">SUM(B17:B18)</f>
        <v>22941</v>
      </c>
      <c r="C16" s="31">
        <f t="shared" si="0"/>
        <v>9762</v>
      </c>
      <c r="D16" s="31">
        <f t="shared" si="0"/>
        <v>9758</v>
      </c>
      <c r="E16" s="31">
        <f t="shared" si="0"/>
        <v>4001</v>
      </c>
      <c r="F16" s="31">
        <f t="shared" si="0"/>
        <v>1055</v>
      </c>
      <c r="G16" s="31">
        <f t="shared" si="0"/>
        <v>791</v>
      </c>
      <c r="H16" s="31">
        <f t="shared" si="0"/>
        <v>305</v>
      </c>
      <c r="I16" s="31">
        <f t="shared" si="0"/>
        <v>5774</v>
      </c>
      <c r="J16" s="31">
        <f t="shared" si="0"/>
        <v>350</v>
      </c>
      <c r="K16" s="31">
        <f t="shared" si="0"/>
        <v>886</v>
      </c>
      <c r="L16" s="31">
        <f t="shared" si="0"/>
        <v>17</v>
      </c>
      <c r="M16" s="31">
        <f t="shared" si="0"/>
        <v>2</v>
      </c>
      <c r="N16" s="31">
        <f t="shared" si="0"/>
        <v>11</v>
      </c>
      <c r="O16" s="31">
        <f t="shared" si="0"/>
        <v>16</v>
      </c>
      <c r="P16" s="31">
        <f t="shared" si="0"/>
        <v>1</v>
      </c>
      <c r="Q16" s="31">
        <f t="shared" si="0"/>
        <v>5804</v>
      </c>
      <c r="R16" s="27"/>
    </row>
    <row r="17" spans="1:18" ht="24" customHeight="1">
      <c r="A17" s="4" t="s">
        <v>161</v>
      </c>
      <c r="B17" s="87">
        <f>SUM(C17+E17+F17+G17+H17+I17+J17+K17+L17)</f>
        <v>11638</v>
      </c>
      <c r="C17" s="92">
        <v>5016</v>
      </c>
      <c r="D17" s="92">
        <v>5015</v>
      </c>
      <c r="E17" s="92">
        <v>1587</v>
      </c>
      <c r="F17" s="92">
        <v>581</v>
      </c>
      <c r="G17" s="92">
        <v>519</v>
      </c>
      <c r="H17" s="92">
        <v>260</v>
      </c>
      <c r="I17" s="92">
        <v>3215</v>
      </c>
      <c r="J17" s="92">
        <v>131</v>
      </c>
      <c r="K17" s="92">
        <v>328</v>
      </c>
      <c r="L17" s="101">
        <v>1</v>
      </c>
      <c r="M17" s="102">
        <v>1</v>
      </c>
      <c r="N17" s="102">
        <v>2</v>
      </c>
      <c r="O17" s="102">
        <v>3</v>
      </c>
      <c r="P17" s="103">
        <v>0</v>
      </c>
      <c r="Q17" s="18">
        <f>I17+M17+N17+O17+P17</f>
        <v>3221</v>
      </c>
      <c r="R17" s="28"/>
    </row>
    <row r="18" spans="1:17" ht="24" customHeight="1">
      <c r="A18" s="42" t="s">
        <v>162</v>
      </c>
      <c r="B18" s="104">
        <f>SUM(C18+E18+F18+G18+H18+I18+J18+K18+L18)</f>
        <v>11303</v>
      </c>
      <c r="C18" s="105">
        <v>4746</v>
      </c>
      <c r="D18" s="105">
        <v>4743</v>
      </c>
      <c r="E18" s="105">
        <v>2414</v>
      </c>
      <c r="F18" s="105">
        <v>474</v>
      </c>
      <c r="G18" s="105">
        <v>272</v>
      </c>
      <c r="H18" s="105">
        <v>45</v>
      </c>
      <c r="I18" s="105">
        <v>2559</v>
      </c>
      <c r="J18" s="105">
        <v>219</v>
      </c>
      <c r="K18" s="105">
        <v>558</v>
      </c>
      <c r="L18" s="105">
        <v>16</v>
      </c>
      <c r="M18" s="105">
        <v>1</v>
      </c>
      <c r="N18" s="105">
        <v>9</v>
      </c>
      <c r="O18" s="105">
        <v>13</v>
      </c>
      <c r="P18" s="105">
        <v>1</v>
      </c>
      <c r="Q18" s="29">
        <f>I18+M18+N18+O18+P18</f>
        <v>2583</v>
      </c>
    </row>
    <row r="19" spans="1:17" ht="12.75" customHeight="1">
      <c r="A19" s="2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36" ht="21" customHeight="1">
      <c r="A20" s="11" t="s">
        <v>177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AB20" s="2" t="s">
        <v>8</v>
      </c>
      <c r="AJ20" s="2" t="s">
        <v>8</v>
      </c>
    </row>
    <row r="21" spans="1:28" ht="21" customHeight="1">
      <c r="A21" s="24"/>
      <c r="B21" s="9"/>
      <c r="AB21" s="2" t="s">
        <v>8</v>
      </c>
    </row>
    <row r="22" spans="1:2" ht="21" customHeight="1">
      <c r="A22" s="24"/>
      <c r="B22" s="9"/>
    </row>
    <row r="23" spans="1:31" ht="21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 t="s">
        <v>113</v>
      </c>
      <c r="M23" s="7"/>
      <c r="AE23" s="16" t="s">
        <v>129</v>
      </c>
    </row>
    <row r="24" spans="1:18" ht="21" customHeight="1">
      <c r="A24" s="34" t="s">
        <v>125</v>
      </c>
      <c r="B24" s="7"/>
      <c r="C24" s="7"/>
      <c r="D24" s="7"/>
      <c r="E24" s="7"/>
      <c r="F24" s="7"/>
      <c r="G24" s="7"/>
      <c r="H24" s="7"/>
      <c r="I24" s="7"/>
      <c r="J24" s="7"/>
      <c r="L24" s="7" t="s">
        <v>114</v>
      </c>
      <c r="M24" s="7"/>
      <c r="N24" s="9"/>
      <c r="O24" s="9"/>
      <c r="P24" s="9"/>
      <c r="Q24" s="9"/>
      <c r="R24" s="9"/>
    </row>
    <row r="25" spans="1:35" ht="21" customHeight="1">
      <c r="A25" s="7" t="s">
        <v>99</v>
      </c>
      <c r="B25" s="7"/>
      <c r="C25" s="7"/>
      <c r="D25" s="7"/>
      <c r="E25" s="7"/>
      <c r="F25" s="7"/>
      <c r="G25" s="7"/>
      <c r="H25" s="7"/>
      <c r="I25" s="7"/>
      <c r="J25" s="7"/>
      <c r="L25" s="7" t="s">
        <v>218</v>
      </c>
      <c r="N25" s="7"/>
      <c r="O25" s="7"/>
      <c r="P25" s="7"/>
      <c r="T25" s="35" t="s">
        <v>175</v>
      </c>
      <c r="V25" s="16"/>
      <c r="AH25" s="2" t="s">
        <v>9</v>
      </c>
      <c r="AI25" s="2" t="s">
        <v>9</v>
      </c>
    </row>
    <row r="26" spans="1:35" ht="21" customHeight="1">
      <c r="A26" s="7" t="s">
        <v>100</v>
      </c>
      <c r="B26" s="7"/>
      <c r="C26" s="7"/>
      <c r="D26" s="7"/>
      <c r="E26" s="7"/>
      <c r="F26" s="7"/>
      <c r="G26" s="7"/>
      <c r="H26" s="7"/>
      <c r="I26" s="7"/>
      <c r="J26" s="7"/>
      <c r="L26" s="7" t="s">
        <v>10</v>
      </c>
      <c r="M26" s="7"/>
      <c r="N26" s="7"/>
      <c r="O26" s="7"/>
      <c r="P26" s="7"/>
      <c r="AH26" s="2" t="s">
        <v>207</v>
      </c>
      <c r="AI26" s="2" t="s">
        <v>207</v>
      </c>
    </row>
    <row r="27" spans="1:16" ht="21" customHeight="1">
      <c r="A27" s="7" t="s">
        <v>219</v>
      </c>
      <c r="B27" s="7"/>
      <c r="C27" s="7"/>
      <c r="D27" s="7"/>
      <c r="E27" s="7"/>
      <c r="F27" s="7"/>
      <c r="G27" s="7"/>
      <c r="H27" s="7"/>
      <c r="I27" s="7"/>
      <c r="J27" s="7"/>
      <c r="L27" s="7" t="s">
        <v>0</v>
      </c>
      <c r="M27" s="7"/>
      <c r="N27" s="7"/>
      <c r="O27" s="7"/>
      <c r="P27" s="7"/>
    </row>
    <row r="28" spans="1:16" ht="21" customHeight="1">
      <c r="A28" s="7" t="s">
        <v>101</v>
      </c>
      <c r="B28" s="7"/>
      <c r="C28" s="7"/>
      <c r="D28" s="7"/>
      <c r="E28" s="7"/>
      <c r="F28" s="7"/>
      <c r="G28" s="7"/>
      <c r="H28" s="7"/>
      <c r="I28" s="7"/>
      <c r="J28" s="7"/>
      <c r="L28" s="7"/>
      <c r="N28" s="7"/>
      <c r="O28" s="7"/>
      <c r="P28" s="7"/>
    </row>
    <row r="29" spans="1:35" ht="21" customHeight="1">
      <c r="A29" s="7" t="s">
        <v>102</v>
      </c>
      <c r="B29" s="7"/>
      <c r="C29" s="7"/>
      <c r="D29" s="7"/>
      <c r="E29" s="7"/>
      <c r="F29" s="7"/>
      <c r="G29" s="7"/>
      <c r="H29" s="7"/>
      <c r="I29" s="7"/>
      <c r="J29" s="7"/>
      <c r="L29" s="34" t="s">
        <v>220</v>
      </c>
      <c r="M29" s="7"/>
      <c r="N29" s="7"/>
      <c r="O29" s="7"/>
      <c r="P29" s="7"/>
      <c r="AH29" s="2" t="s">
        <v>70</v>
      </c>
      <c r="AI29" s="2" t="s">
        <v>70</v>
      </c>
    </row>
    <row r="30" spans="1:35" ht="21" customHeight="1">
      <c r="A30" s="10" t="s">
        <v>103</v>
      </c>
      <c r="B30" s="7"/>
      <c r="C30" s="7"/>
      <c r="D30" s="7"/>
      <c r="E30" s="7"/>
      <c r="F30" s="7"/>
      <c r="G30" s="7"/>
      <c r="H30" s="7"/>
      <c r="I30" s="7"/>
      <c r="J30" s="7"/>
      <c r="L30" s="7" t="s">
        <v>115</v>
      </c>
      <c r="N30" s="7"/>
      <c r="O30" s="7"/>
      <c r="P30" s="7"/>
      <c r="AH30" s="2" t="s">
        <v>139</v>
      </c>
      <c r="AI30" s="2" t="s">
        <v>139</v>
      </c>
    </row>
    <row r="31" spans="1:35" ht="21" customHeight="1">
      <c r="A31" s="7" t="s">
        <v>104</v>
      </c>
      <c r="B31" s="7"/>
      <c r="C31" s="7"/>
      <c r="D31" s="7"/>
      <c r="E31" s="7"/>
      <c r="F31" s="7"/>
      <c r="G31" s="7"/>
      <c r="H31" s="7"/>
      <c r="I31" s="7"/>
      <c r="J31" s="7"/>
      <c r="L31" s="7" t="s">
        <v>221</v>
      </c>
      <c r="N31" s="7"/>
      <c r="O31" s="7"/>
      <c r="P31" s="7"/>
      <c r="AH31" s="2" t="s">
        <v>11</v>
      </c>
      <c r="AI31" s="2" t="s">
        <v>11</v>
      </c>
    </row>
    <row r="32" spans="1:35" ht="21" customHeight="1">
      <c r="A32" s="7" t="s">
        <v>105</v>
      </c>
      <c r="B32" s="7"/>
      <c r="C32" s="7"/>
      <c r="D32" s="7"/>
      <c r="E32" s="7"/>
      <c r="F32" s="7"/>
      <c r="G32" s="7"/>
      <c r="H32" s="7"/>
      <c r="I32" s="7"/>
      <c r="J32" s="7"/>
      <c r="L32" s="7" t="s">
        <v>116</v>
      </c>
      <c r="N32" s="7"/>
      <c r="O32" s="7"/>
      <c r="P32" s="7"/>
      <c r="AH32" s="2" t="s">
        <v>207</v>
      </c>
      <c r="AI32" s="2" t="s">
        <v>207</v>
      </c>
    </row>
    <row r="33" spans="1:35" ht="21" customHeight="1">
      <c r="A33" s="7" t="s">
        <v>106</v>
      </c>
      <c r="B33" s="7"/>
      <c r="C33" s="7"/>
      <c r="D33" s="7"/>
      <c r="E33" s="7"/>
      <c r="F33" s="7"/>
      <c r="G33" s="7"/>
      <c r="H33" s="7"/>
      <c r="I33" s="7"/>
      <c r="J33" s="7"/>
      <c r="L33" s="7" t="s">
        <v>117</v>
      </c>
      <c r="N33" s="7"/>
      <c r="O33" s="7"/>
      <c r="P33" s="7"/>
      <c r="AH33" s="2" t="s">
        <v>165</v>
      </c>
      <c r="AI33" s="2" t="s">
        <v>165</v>
      </c>
    </row>
    <row r="34" spans="1:19" ht="21" customHeight="1">
      <c r="A34" s="7" t="s">
        <v>222</v>
      </c>
      <c r="B34" s="7"/>
      <c r="C34" s="7"/>
      <c r="D34" s="7"/>
      <c r="E34" s="7"/>
      <c r="F34" s="7"/>
      <c r="G34" s="7"/>
      <c r="H34" s="7"/>
      <c r="I34" s="7"/>
      <c r="J34" s="7"/>
      <c r="L34" s="7" t="s">
        <v>1</v>
      </c>
      <c r="N34" s="7"/>
      <c r="O34" s="7"/>
      <c r="P34" s="7"/>
      <c r="S34" s="7"/>
    </row>
    <row r="35" spans="1:35" ht="21" customHeight="1">
      <c r="A35" s="7" t="s">
        <v>223</v>
      </c>
      <c r="B35" s="7"/>
      <c r="C35" s="7"/>
      <c r="D35" s="7"/>
      <c r="E35" s="7"/>
      <c r="F35" s="7"/>
      <c r="G35" s="7"/>
      <c r="H35" s="7"/>
      <c r="I35" s="7"/>
      <c r="J35" s="7"/>
      <c r="L35" s="7" t="s">
        <v>2</v>
      </c>
      <c r="N35" s="7"/>
      <c r="O35" s="7"/>
      <c r="P35" s="7"/>
      <c r="S35" s="7"/>
      <c r="AH35" s="2" t="s">
        <v>9</v>
      </c>
      <c r="AI35" s="2" t="s">
        <v>9</v>
      </c>
    </row>
    <row r="36" spans="1:35" ht="21" customHeight="1">
      <c r="A36" s="34" t="s">
        <v>126</v>
      </c>
      <c r="B36" s="7"/>
      <c r="C36" s="7"/>
      <c r="D36" s="7"/>
      <c r="E36" s="7"/>
      <c r="F36" s="7"/>
      <c r="G36" s="7"/>
      <c r="H36" s="7"/>
      <c r="I36" s="7"/>
      <c r="J36" s="7"/>
      <c r="L36" s="7" t="s">
        <v>118</v>
      </c>
      <c r="N36" s="7"/>
      <c r="O36" s="7"/>
      <c r="P36" s="7"/>
      <c r="Q36" s="7"/>
      <c r="R36" s="7"/>
      <c r="AH36" s="2" t="s">
        <v>139</v>
      </c>
      <c r="AI36" s="2" t="s">
        <v>139</v>
      </c>
    </row>
    <row r="37" spans="1:35" ht="21" customHeight="1">
      <c r="A37" s="7" t="s">
        <v>107</v>
      </c>
      <c r="B37" s="7"/>
      <c r="C37" s="7"/>
      <c r="D37" s="7"/>
      <c r="E37" s="7"/>
      <c r="F37" s="7"/>
      <c r="G37" s="7"/>
      <c r="H37" s="7"/>
      <c r="I37" s="7"/>
      <c r="J37" s="7"/>
      <c r="L37" s="7" t="s">
        <v>224</v>
      </c>
      <c r="N37" s="7"/>
      <c r="O37" s="7"/>
      <c r="P37" s="7"/>
      <c r="Q37" s="7"/>
      <c r="R37" s="7"/>
      <c r="AH37" s="2" t="s">
        <v>139</v>
      </c>
      <c r="AI37" s="2" t="s">
        <v>139</v>
      </c>
    </row>
    <row r="38" spans="1:35" ht="21" customHeight="1">
      <c r="A38" s="7" t="s">
        <v>108</v>
      </c>
      <c r="B38" s="7"/>
      <c r="C38" s="7"/>
      <c r="D38" s="7"/>
      <c r="E38" s="7"/>
      <c r="F38" s="7"/>
      <c r="G38" s="7"/>
      <c r="H38" s="7"/>
      <c r="I38" s="7"/>
      <c r="J38" s="7"/>
      <c r="L38" s="7" t="s">
        <v>119</v>
      </c>
      <c r="N38" s="7"/>
      <c r="O38" s="7"/>
      <c r="P38" s="7"/>
      <c r="AH38" s="2" t="s">
        <v>12</v>
      </c>
      <c r="AI38" s="2" t="s">
        <v>12</v>
      </c>
    </row>
    <row r="39" spans="1:16" ht="21" customHeight="1">
      <c r="A39" s="7" t="s">
        <v>225</v>
      </c>
      <c r="B39" s="7"/>
      <c r="C39" s="7"/>
      <c r="D39" s="7"/>
      <c r="E39" s="7"/>
      <c r="F39" s="7"/>
      <c r="G39" s="7"/>
      <c r="H39" s="7"/>
      <c r="I39" s="7"/>
      <c r="J39" s="7"/>
      <c r="L39" s="7" t="s">
        <v>120</v>
      </c>
      <c r="N39" s="7"/>
      <c r="O39" s="7"/>
      <c r="P39" s="7"/>
    </row>
    <row r="40" spans="1:35" ht="21" customHeight="1">
      <c r="A40" s="7" t="s">
        <v>109</v>
      </c>
      <c r="B40" s="7"/>
      <c r="C40" s="7"/>
      <c r="D40" s="7"/>
      <c r="E40" s="7"/>
      <c r="F40" s="7"/>
      <c r="G40" s="7"/>
      <c r="H40" s="7"/>
      <c r="I40" s="7"/>
      <c r="J40" s="7"/>
      <c r="L40" s="7" t="s">
        <v>13</v>
      </c>
      <c r="N40" s="7"/>
      <c r="O40" s="7"/>
      <c r="P40" s="7"/>
      <c r="AH40" s="2" t="s">
        <v>167</v>
      </c>
      <c r="AI40" s="2" t="s">
        <v>167</v>
      </c>
    </row>
    <row r="41" spans="1:16" ht="21" customHeight="1">
      <c r="A41" s="7" t="s">
        <v>110</v>
      </c>
      <c r="B41" s="7"/>
      <c r="C41" s="7"/>
      <c r="D41" s="7"/>
      <c r="E41" s="7"/>
      <c r="F41" s="7"/>
      <c r="G41" s="7"/>
      <c r="H41" s="7"/>
      <c r="I41" s="7"/>
      <c r="J41" s="7"/>
      <c r="L41" s="7" t="s">
        <v>121</v>
      </c>
      <c r="N41" s="7"/>
      <c r="O41" s="7"/>
      <c r="P41" s="7"/>
    </row>
    <row r="42" spans="1:35" ht="21" customHeight="1">
      <c r="A42" s="7" t="s">
        <v>111</v>
      </c>
      <c r="B42" s="7"/>
      <c r="C42" s="7"/>
      <c r="D42" s="7"/>
      <c r="E42" s="7"/>
      <c r="F42" s="7"/>
      <c r="G42" s="7"/>
      <c r="H42" s="7"/>
      <c r="I42" s="7"/>
      <c r="J42" s="7"/>
      <c r="L42" s="7" t="s">
        <v>3</v>
      </c>
      <c r="N42" s="7"/>
      <c r="O42" s="7"/>
      <c r="P42" s="7"/>
      <c r="AH42" s="2" t="s">
        <v>14</v>
      </c>
      <c r="AI42" s="2" t="s">
        <v>14</v>
      </c>
    </row>
    <row r="43" spans="1:35" ht="21" customHeight="1">
      <c r="A43" s="7" t="s">
        <v>112</v>
      </c>
      <c r="B43" s="7"/>
      <c r="C43" s="7"/>
      <c r="D43" s="7"/>
      <c r="E43" s="7"/>
      <c r="F43" s="7"/>
      <c r="G43" s="7"/>
      <c r="H43" s="7"/>
      <c r="I43" s="7"/>
      <c r="J43" s="7"/>
      <c r="N43" s="7"/>
      <c r="O43" s="7"/>
      <c r="P43" s="7"/>
      <c r="U43" s="1" t="s">
        <v>139</v>
      </c>
      <c r="AH43" s="2" t="s">
        <v>139</v>
      </c>
      <c r="AI43" s="2" t="s">
        <v>139</v>
      </c>
    </row>
    <row r="44" spans="1:15" ht="21" customHeight="1">
      <c r="A44" s="106" t="s">
        <v>226</v>
      </c>
      <c r="B44" s="107"/>
      <c r="C44" s="107"/>
      <c r="D44" s="107"/>
      <c r="E44" s="107"/>
      <c r="F44" s="107"/>
      <c r="G44" s="107"/>
      <c r="H44" s="107"/>
      <c r="I44" s="107"/>
      <c r="J44" s="26"/>
      <c r="L44" s="7"/>
      <c r="M44" s="7"/>
      <c r="N44" s="7"/>
      <c r="O44" s="7"/>
    </row>
    <row r="45" spans="12:35" ht="21" customHeight="1">
      <c r="L45" s="7"/>
      <c r="M45" s="7"/>
      <c r="N45" s="7"/>
      <c r="O45" s="7"/>
      <c r="AH45" s="2" t="s">
        <v>9</v>
      </c>
      <c r="AI45" s="2" t="s">
        <v>9</v>
      </c>
    </row>
    <row r="46" spans="1:35" ht="21" customHeight="1">
      <c r="A46" s="10" t="s">
        <v>7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AG46" s="2" t="s">
        <v>9</v>
      </c>
      <c r="AH46" s="2" t="s">
        <v>9</v>
      </c>
      <c r="AI46" s="2" t="s">
        <v>9</v>
      </c>
    </row>
    <row r="47" spans="1:35" ht="21" customHeight="1">
      <c r="A47" s="7" t="s">
        <v>7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AE47" s="15" t="s">
        <v>9</v>
      </c>
      <c r="AF47" s="2" t="s">
        <v>9</v>
      </c>
      <c r="AG47" s="2" t="s">
        <v>9</v>
      </c>
      <c r="AH47" s="2" t="s">
        <v>9</v>
      </c>
      <c r="AI47" s="2" t="s">
        <v>9</v>
      </c>
    </row>
    <row r="48" spans="1:35" ht="21" customHeight="1">
      <c r="A48" s="7" t="s">
        <v>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AE48" s="15" t="s">
        <v>9</v>
      </c>
      <c r="AF48" s="2" t="s">
        <v>9</v>
      </c>
      <c r="AG48" s="2" t="s">
        <v>9</v>
      </c>
      <c r="AH48" s="2" t="s">
        <v>9</v>
      </c>
      <c r="AI48" s="2" t="s">
        <v>9</v>
      </c>
    </row>
    <row r="49" spans="1:35" ht="14.2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AE49" s="15" t="s">
        <v>9</v>
      </c>
      <c r="AF49" s="2" t="s">
        <v>9</v>
      </c>
      <c r="AG49" s="2" t="s">
        <v>9</v>
      </c>
      <c r="AH49" s="2" t="s">
        <v>9</v>
      </c>
      <c r="AI49" s="2" t="s">
        <v>9</v>
      </c>
    </row>
    <row r="50" spans="1:35" ht="14.2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AE50" s="15" t="s">
        <v>9</v>
      </c>
      <c r="AF50" s="2" t="s">
        <v>9</v>
      </c>
      <c r="AG50" s="2" t="s">
        <v>9</v>
      </c>
      <c r="AH50" s="2" t="s">
        <v>9</v>
      </c>
      <c r="AI50" s="2" t="s">
        <v>9</v>
      </c>
    </row>
    <row r="51" spans="1:35" ht="15" hidden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AE51" s="15" t="s">
        <v>9</v>
      </c>
      <c r="AF51" s="2" t="s">
        <v>9</v>
      </c>
      <c r="AG51" s="2" t="s">
        <v>9</v>
      </c>
      <c r="AH51" s="2" t="s">
        <v>9</v>
      </c>
      <c r="AI51" s="2" t="s">
        <v>9</v>
      </c>
    </row>
    <row r="52" spans="1:35" ht="15.75" customHeight="1" hidden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AE52" s="15" t="s">
        <v>9</v>
      </c>
      <c r="AF52" s="2" t="s">
        <v>9</v>
      </c>
      <c r="AG52" s="2" t="s">
        <v>9</v>
      </c>
      <c r="AH52" s="2" t="s">
        <v>9</v>
      </c>
      <c r="AI52" s="2" t="s">
        <v>9</v>
      </c>
    </row>
    <row r="53" spans="1:35" ht="15" hidden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16" t="s">
        <v>273</v>
      </c>
      <c r="AE53" s="15" t="s">
        <v>9</v>
      </c>
      <c r="AF53" s="2" t="s">
        <v>9</v>
      </c>
      <c r="AG53" s="2" t="s">
        <v>9</v>
      </c>
      <c r="AH53" s="2" t="s">
        <v>9</v>
      </c>
      <c r="AI53" s="2" t="s">
        <v>9</v>
      </c>
    </row>
    <row r="54" spans="1:35" ht="15" hidden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AE54" s="15" t="s">
        <v>9</v>
      </c>
      <c r="AF54" s="2" t="s">
        <v>9</v>
      </c>
      <c r="AG54" s="2" t="s">
        <v>9</v>
      </c>
      <c r="AH54" s="2" t="s">
        <v>9</v>
      </c>
      <c r="AI54" s="2" t="s">
        <v>9</v>
      </c>
    </row>
    <row r="55" spans="1:35" ht="15" hidden="1">
      <c r="A55" s="168"/>
      <c r="B55" s="2" t="s">
        <v>264</v>
      </c>
      <c r="C55" s="2" t="s">
        <v>265</v>
      </c>
      <c r="D55" s="2" t="s">
        <v>266</v>
      </c>
      <c r="E55" s="2" t="s">
        <v>123</v>
      </c>
      <c r="F55" s="2" t="s">
        <v>267</v>
      </c>
      <c r="G55" s="2" t="s">
        <v>124</v>
      </c>
      <c r="H55" s="2" t="s">
        <v>236</v>
      </c>
      <c r="I55" s="15" t="s">
        <v>122</v>
      </c>
      <c r="K55" s="7"/>
      <c r="L55" s="168"/>
      <c r="M55" s="2" t="s">
        <v>274</v>
      </c>
      <c r="N55" s="2" t="s">
        <v>275</v>
      </c>
      <c r="O55" s="2" t="s">
        <v>276</v>
      </c>
      <c r="P55" s="2" t="s">
        <v>277</v>
      </c>
      <c r="AE55" s="15" t="s">
        <v>205</v>
      </c>
      <c r="AF55" s="2" t="s">
        <v>205</v>
      </c>
      <c r="AG55" s="2" t="s">
        <v>205</v>
      </c>
      <c r="AH55" s="2" t="s">
        <v>205</v>
      </c>
      <c r="AI55" s="2" t="s">
        <v>205</v>
      </c>
    </row>
    <row r="56" spans="1:35" ht="15" hidden="1">
      <c r="A56" s="134" t="s">
        <v>268</v>
      </c>
      <c r="B56" s="2">
        <v>7316</v>
      </c>
      <c r="C56" s="2">
        <v>4758</v>
      </c>
      <c r="D56" s="2">
        <v>4440</v>
      </c>
      <c r="E56" s="2">
        <v>338</v>
      </c>
      <c r="F56" s="2">
        <v>12049</v>
      </c>
      <c r="G56" s="2">
        <v>0</v>
      </c>
      <c r="H56" s="2">
        <v>1252</v>
      </c>
      <c r="I56" s="2">
        <v>30153</v>
      </c>
      <c r="K56" s="7"/>
      <c r="L56" s="134">
        <v>4</v>
      </c>
      <c r="M56" s="169">
        <v>24.3</v>
      </c>
      <c r="N56" s="169">
        <v>32.7</v>
      </c>
      <c r="O56" s="169">
        <v>40.6</v>
      </c>
      <c r="P56" s="169">
        <v>33.1</v>
      </c>
      <c r="AE56" s="15" t="s">
        <v>205</v>
      </c>
      <c r="AF56" s="2" t="s">
        <v>205</v>
      </c>
      <c r="AG56" s="2" t="s">
        <v>205</v>
      </c>
      <c r="AH56" s="2" t="s">
        <v>205</v>
      </c>
      <c r="AI56" s="2" t="s">
        <v>205</v>
      </c>
    </row>
    <row r="57" spans="1:35" ht="15" hidden="1">
      <c r="A57" s="134" t="s">
        <v>269</v>
      </c>
      <c r="B57" s="2">
        <v>7717</v>
      </c>
      <c r="C57" s="2">
        <v>4543</v>
      </c>
      <c r="D57" s="2">
        <v>4783</v>
      </c>
      <c r="E57" s="2">
        <v>305</v>
      </c>
      <c r="F57" s="2">
        <v>11404</v>
      </c>
      <c r="G57" s="2">
        <v>0</v>
      </c>
      <c r="H57" s="2">
        <v>1554</v>
      </c>
      <c r="I57" s="2">
        <v>30306</v>
      </c>
      <c r="K57" s="7"/>
      <c r="L57" s="134">
        <v>5</v>
      </c>
      <c r="M57" s="169">
        <v>25.5</v>
      </c>
      <c r="N57" s="169">
        <v>34.5</v>
      </c>
      <c r="O57" s="169">
        <v>38.3</v>
      </c>
      <c r="P57" s="169">
        <v>30.5</v>
      </c>
      <c r="AE57" s="2" t="s">
        <v>15</v>
      </c>
      <c r="AH57" s="2" t="s">
        <v>205</v>
      </c>
      <c r="AI57" s="2" t="s">
        <v>205</v>
      </c>
    </row>
    <row r="58" spans="1:34" ht="15" hidden="1">
      <c r="A58" s="134" t="s">
        <v>270</v>
      </c>
      <c r="B58" s="2">
        <v>7845</v>
      </c>
      <c r="C58" s="2">
        <v>5040</v>
      </c>
      <c r="D58" s="2">
        <v>4277</v>
      </c>
      <c r="E58" s="2">
        <v>290</v>
      </c>
      <c r="F58" s="2">
        <v>10360</v>
      </c>
      <c r="G58" s="2">
        <v>0</v>
      </c>
      <c r="H58" s="2">
        <v>2130</v>
      </c>
      <c r="I58" s="2">
        <v>29942</v>
      </c>
      <c r="K58" s="7"/>
      <c r="L58" s="134">
        <v>6</v>
      </c>
      <c r="M58" s="169">
        <v>26.2</v>
      </c>
      <c r="N58" s="169">
        <v>36.1</v>
      </c>
      <c r="O58" s="169">
        <v>35.3</v>
      </c>
      <c r="P58" s="169">
        <v>27.7</v>
      </c>
      <c r="AH58" s="2" t="s">
        <v>205</v>
      </c>
    </row>
    <row r="59" spans="1:16" ht="15" hidden="1">
      <c r="A59" s="134" t="s">
        <v>271</v>
      </c>
      <c r="B59" s="2">
        <v>8054</v>
      </c>
      <c r="C59" s="2">
        <v>5233</v>
      </c>
      <c r="D59" s="2">
        <v>4444</v>
      </c>
      <c r="E59" s="2">
        <v>295</v>
      </c>
      <c r="F59" s="2">
        <v>9478</v>
      </c>
      <c r="G59" s="2">
        <v>0</v>
      </c>
      <c r="H59" s="2">
        <v>2248</v>
      </c>
      <c r="I59" s="2">
        <v>29752</v>
      </c>
      <c r="K59" s="7"/>
      <c r="L59" s="134">
        <v>7</v>
      </c>
      <c r="M59" s="169">
        <v>27.1</v>
      </c>
      <c r="N59" s="169">
        <v>37.6</v>
      </c>
      <c r="O59" s="169">
        <v>32.6</v>
      </c>
      <c r="P59" s="169">
        <v>25.6</v>
      </c>
    </row>
    <row r="60" spans="1:16" ht="15" hidden="1">
      <c r="A60" s="134" t="s">
        <v>272</v>
      </c>
      <c r="B60" s="2">
        <v>8329</v>
      </c>
      <c r="C60" s="2">
        <v>5034</v>
      </c>
      <c r="D60" s="2">
        <v>4165</v>
      </c>
      <c r="E60" s="2">
        <v>279</v>
      </c>
      <c r="F60" s="2">
        <v>9134</v>
      </c>
      <c r="G60" s="2">
        <v>0</v>
      </c>
      <c r="H60" s="2">
        <v>2663</v>
      </c>
      <c r="I60" s="2">
        <v>29604</v>
      </c>
      <c r="K60" s="7"/>
      <c r="L60" s="134">
        <v>8</v>
      </c>
      <c r="M60" s="169">
        <v>28.1</v>
      </c>
      <c r="N60" s="169">
        <v>39</v>
      </c>
      <c r="O60" s="169">
        <v>31.4</v>
      </c>
      <c r="P60" s="169">
        <v>24.3</v>
      </c>
    </row>
    <row r="61" spans="1:16" ht="17.25" hidden="1">
      <c r="A61" s="134" t="s">
        <v>227</v>
      </c>
      <c r="B61" s="2">
        <v>8766</v>
      </c>
      <c r="C61" s="2">
        <v>5177</v>
      </c>
      <c r="D61" s="2">
        <v>3855</v>
      </c>
      <c r="E61" s="2">
        <v>261</v>
      </c>
      <c r="F61" s="2">
        <v>8949</v>
      </c>
      <c r="G61" s="2">
        <v>0</v>
      </c>
      <c r="H61" s="2">
        <v>2202</v>
      </c>
      <c r="I61" s="2">
        <v>29210</v>
      </c>
      <c r="K61" s="139"/>
      <c r="L61" s="134">
        <v>9</v>
      </c>
      <c r="M61" s="169">
        <v>30</v>
      </c>
      <c r="N61" s="169">
        <v>40.7</v>
      </c>
      <c r="O61" s="169">
        <v>31.2</v>
      </c>
      <c r="P61" s="169">
        <v>23.5</v>
      </c>
    </row>
    <row r="62" spans="1:16" ht="17.25" hidden="1">
      <c r="A62" s="134" t="s">
        <v>228</v>
      </c>
      <c r="B62" s="2">
        <v>9094</v>
      </c>
      <c r="C62" s="2">
        <v>4962</v>
      </c>
      <c r="D62" s="2">
        <v>3558</v>
      </c>
      <c r="E62" s="2">
        <v>290</v>
      </c>
      <c r="F62" s="2">
        <v>8240</v>
      </c>
      <c r="G62" s="2">
        <v>0</v>
      </c>
      <c r="H62" s="2">
        <v>2567</v>
      </c>
      <c r="I62" s="2">
        <v>28711</v>
      </c>
      <c r="K62" s="139"/>
      <c r="L62" s="134">
        <v>10</v>
      </c>
      <c r="M62" s="169">
        <v>31.7</v>
      </c>
      <c r="N62" s="169">
        <v>42.5</v>
      </c>
      <c r="O62" s="169">
        <v>29.2</v>
      </c>
      <c r="P62" s="169">
        <v>22.7</v>
      </c>
    </row>
    <row r="63" spans="1:16" ht="13.5" hidden="1">
      <c r="A63" s="134">
        <v>11</v>
      </c>
      <c r="B63" s="2">
        <v>9080</v>
      </c>
      <c r="C63" s="2">
        <v>4798</v>
      </c>
      <c r="D63" s="2">
        <v>3156</v>
      </c>
      <c r="E63" s="2">
        <v>302</v>
      </c>
      <c r="F63" s="2">
        <v>6730</v>
      </c>
      <c r="G63" s="2">
        <v>0</v>
      </c>
      <c r="H63" s="2">
        <v>3659</v>
      </c>
      <c r="I63" s="2">
        <v>27725</v>
      </c>
      <c r="L63" s="134">
        <v>11</v>
      </c>
      <c r="M63" s="169">
        <v>32.8</v>
      </c>
      <c r="N63" s="169">
        <v>44.2</v>
      </c>
      <c r="O63" s="169">
        <v>24.8</v>
      </c>
      <c r="P63" s="169">
        <v>20.2</v>
      </c>
    </row>
    <row r="64" spans="1:16" ht="13.5" hidden="1">
      <c r="A64" s="134">
        <v>12</v>
      </c>
      <c r="B64" s="2">
        <v>9338</v>
      </c>
      <c r="C64" s="2">
        <v>4897</v>
      </c>
      <c r="D64" s="2">
        <v>2654</v>
      </c>
      <c r="E64" s="2">
        <v>229</v>
      </c>
      <c r="F64" s="2">
        <v>6326</v>
      </c>
      <c r="G64" s="2">
        <v>0</v>
      </c>
      <c r="H64" s="2">
        <v>3840</v>
      </c>
      <c r="I64" s="2">
        <v>27284</v>
      </c>
      <c r="L64" s="134">
        <v>12</v>
      </c>
      <c r="M64" s="169">
        <v>34.2</v>
      </c>
      <c r="N64" s="169">
        <v>45.1</v>
      </c>
      <c r="O64" s="169">
        <v>23.6</v>
      </c>
      <c r="P64" s="169">
        <v>18.6</v>
      </c>
    </row>
    <row r="65" spans="1:16" ht="13.5" hidden="1">
      <c r="A65" s="15">
        <v>13</v>
      </c>
      <c r="B65" s="2">
        <v>9563</v>
      </c>
      <c r="C65" s="2">
        <v>4918</v>
      </c>
      <c r="D65" s="2">
        <v>2864</v>
      </c>
      <c r="E65" s="2">
        <v>244</v>
      </c>
      <c r="F65" s="2">
        <v>6304</v>
      </c>
      <c r="G65" s="2">
        <v>0</v>
      </c>
      <c r="H65" s="2">
        <v>3711</v>
      </c>
      <c r="I65" s="2">
        <v>27604</v>
      </c>
      <c r="L65" s="15">
        <v>13</v>
      </c>
      <c r="M65" s="169">
        <v>34.6</v>
      </c>
      <c r="N65" s="169">
        <v>45.1</v>
      </c>
      <c r="O65" s="169">
        <v>23.2</v>
      </c>
      <c r="P65" s="169">
        <v>18.4</v>
      </c>
    </row>
    <row r="66" spans="1:16" ht="13.5" hidden="1">
      <c r="A66" s="15">
        <v>14</v>
      </c>
      <c r="B66" s="2">
        <v>9429</v>
      </c>
      <c r="C66" s="2">
        <v>5216</v>
      </c>
      <c r="D66" s="2">
        <v>2763</v>
      </c>
      <c r="E66" s="2">
        <v>273</v>
      </c>
      <c r="F66" s="2">
        <v>5495</v>
      </c>
      <c r="G66" s="2">
        <v>0</v>
      </c>
      <c r="H66" s="2">
        <v>3739</v>
      </c>
      <c r="I66" s="2">
        <v>26915</v>
      </c>
      <c r="L66" s="15">
        <v>14</v>
      </c>
      <c r="M66" s="169">
        <v>35</v>
      </c>
      <c r="N66" s="169">
        <v>44.8</v>
      </c>
      <c r="O66" s="169">
        <v>20.7</v>
      </c>
      <c r="P66" s="169">
        <v>17.1</v>
      </c>
    </row>
    <row r="67" spans="1:16" ht="14.25" customHeight="1" hidden="1">
      <c r="A67" s="15">
        <v>15</v>
      </c>
      <c r="B67" s="2">
        <v>9280</v>
      </c>
      <c r="C67" s="2">
        <v>5232</v>
      </c>
      <c r="D67" s="2">
        <v>2753</v>
      </c>
      <c r="E67" s="2">
        <v>263</v>
      </c>
      <c r="F67" s="2">
        <v>5502</v>
      </c>
      <c r="G67" s="2">
        <v>0</v>
      </c>
      <c r="H67" s="2">
        <v>3189</v>
      </c>
      <c r="I67" s="2">
        <v>26219</v>
      </c>
      <c r="L67" s="15">
        <v>15</v>
      </c>
      <c r="M67" s="169">
        <v>35.4</v>
      </c>
      <c r="N67" s="169">
        <v>44.6</v>
      </c>
      <c r="O67" s="169">
        <v>21.2</v>
      </c>
      <c r="P67" s="169">
        <v>16.6</v>
      </c>
    </row>
    <row r="68" spans="1:16" ht="12.75" customHeight="1" hidden="1">
      <c r="A68" s="15">
        <v>16</v>
      </c>
      <c r="B68" s="2">
        <v>9132</v>
      </c>
      <c r="C68" s="2">
        <v>5291</v>
      </c>
      <c r="D68" s="2">
        <v>2388</v>
      </c>
      <c r="E68" s="2">
        <v>212</v>
      </c>
      <c r="F68" s="2">
        <v>5367</v>
      </c>
      <c r="G68" s="2">
        <v>599</v>
      </c>
      <c r="H68" s="2">
        <v>2294</v>
      </c>
      <c r="I68" s="2">
        <v>25283</v>
      </c>
      <c r="L68" s="15">
        <v>16</v>
      </c>
      <c r="M68" s="169">
        <v>36.1</v>
      </c>
      <c r="N68" s="169">
        <v>45.3</v>
      </c>
      <c r="O68" s="170">
        <v>21.3</v>
      </c>
      <c r="P68" s="169">
        <v>16.9</v>
      </c>
    </row>
    <row r="69" spans="1:18" ht="13.5" hidden="1">
      <c r="A69" s="15">
        <v>17</v>
      </c>
      <c r="B69" s="2">
        <v>9288</v>
      </c>
      <c r="C69" s="2">
        <v>5104</v>
      </c>
      <c r="D69" s="2">
        <v>1954</v>
      </c>
      <c r="E69" s="2">
        <v>252</v>
      </c>
      <c r="F69" s="2">
        <v>5411</v>
      </c>
      <c r="G69" s="2">
        <v>589</v>
      </c>
      <c r="H69" s="2">
        <v>1877</v>
      </c>
      <c r="I69" s="2">
        <v>24475</v>
      </c>
      <c r="L69" s="15">
        <v>17</v>
      </c>
      <c r="M69" s="169">
        <v>37.9</v>
      </c>
      <c r="N69" s="169">
        <v>47.3</v>
      </c>
      <c r="O69" s="169">
        <v>22.3</v>
      </c>
      <c r="P69" s="169">
        <v>17.4</v>
      </c>
      <c r="Q69" s="11"/>
      <c r="R69" s="11"/>
    </row>
    <row r="70" spans="1:19" ht="13.5" hidden="1">
      <c r="A70" s="15">
        <v>18</v>
      </c>
      <c r="B70" s="2">
        <v>9557</v>
      </c>
      <c r="C70" s="2">
        <v>4681</v>
      </c>
      <c r="D70" s="2">
        <v>1782</v>
      </c>
      <c r="E70" s="2">
        <v>276</v>
      </c>
      <c r="F70" s="2">
        <v>5700</v>
      </c>
      <c r="G70" s="2">
        <v>379</v>
      </c>
      <c r="H70" s="2">
        <f>I70-SUM(B70:G70)</f>
        <v>1222</v>
      </c>
      <c r="I70" s="2">
        <v>23597</v>
      </c>
      <c r="L70" s="15">
        <v>18</v>
      </c>
      <c r="M70" s="169">
        <v>40.5</v>
      </c>
      <c r="N70" s="169">
        <v>49.3</v>
      </c>
      <c r="O70" s="169">
        <v>24.2</v>
      </c>
      <c r="P70" s="169">
        <v>18</v>
      </c>
      <c r="Q70" s="76"/>
      <c r="R70" s="76"/>
      <c r="S70" s="11"/>
    </row>
    <row r="71" spans="1:19" ht="13.5" hidden="1">
      <c r="A71" s="15">
        <v>19</v>
      </c>
      <c r="B71" s="2">
        <v>9762</v>
      </c>
      <c r="C71" s="2">
        <v>4001</v>
      </c>
      <c r="D71" s="2">
        <v>1846</v>
      </c>
      <c r="E71" s="2">
        <v>305</v>
      </c>
      <c r="F71" s="2">
        <v>5774</v>
      </c>
      <c r="G71" s="2">
        <v>350</v>
      </c>
      <c r="H71" s="2">
        <f>I71-SUM(B71:G71)</f>
        <v>903</v>
      </c>
      <c r="I71" s="2">
        <v>22941</v>
      </c>
      <c r="L71" s="15">
        <v>19</v>
      </c>
      <c r="M71" s="169">
        <v>42.6</v>
      </c>
      <c r="N71" s="169">
        <v>51.2</v>
      </c>
      <c r="O71" s="169">
        <v>25.3</v>
      </c>
      <c r="P71" s="169">
        <v>18.5</v>
      </c>
      <c r="Q71" s="76"/>
      <c r="R71" s="76"/>
      <c r="S71" s="11"/>
    </row>
    <row r="72" spans="15:22" ht="19.5" customHeight="1">
      <c r="O72" s="11"/>
      <c r="P72" s="12"/>
      <c r="Q72" s="143"/>
      <c r="R72" s="143"/>
      <c r="T72" s="76"/>
      <c r="U72" s="76"/>
      <c r="V72" s="76"/>
    </row>
    <row r="73" spans="15:22" ht="15.75" customHeight="1">
      <c r="O73" s="13"/>
      <c r="P73" s="12"/>
      <c r="Q73" s="143"/>
      <c r="R73" s="143"/>
      <c r="S73" s="143"/>
      <c r="V73" s="11"/>
    </row>
    <row r="74" spans="12:22" ht="15.75" customHeight="1">
      <c r="L74" s="14"/>
      <c r="M74" s="14"/>
      <c r="O74" s="13"/>
      <c r="P74" s="12"/>
      <c r="Q74" s="143"/>
      <c r="R74" s="143"/>
      <c r="S74" s="143"/>
      <c r="T74" s="143"/>
      <c r="U74" s="143"/>
      <c r="V74" s="12"/>
    </row>
    <row r="75" spans="12:22" ht="15.75" customHeight="1">
      <c r="L75" s="14"/>
      <c r="M75" s="14"/>
      <c r="O75" s="13"/>
      <c r="P75" s="12"/>
      <c r="Q75" s="12"/>
      <c r="R75" s="12"/>
      <c r="S75" s="143"/>
      <c r="T75" s="143"/>
      <c r="U75" s="143"/>
      <c r="V75" s="12"/>
    </row>
    <row r="76" spans="8:22" ht="15.75" customHeight="1">
      <c r="H76" s="14"/>
      <c r="I76" s="14"/>
      <c r="J76" s="14"/>
      <c r="K76" s="14"/>
      <c r="L76" s="14"/>
      <c r="M76" s="14"/>
      <c r="S76" s="12"/>
      <c r="T76" s="143"/>
      <c r="U76" s="143"/>
      <c r="V76" s="12"/>
    </row>
    <row r="77" spans="2:22" ht="15.75" customHeight="1">
      <c r="B77" s="14"/>
      <c r="C77" s="14"/>
      <c r="E77" s="14"/>
      <c r="F77" s="14"/>
      <c r="G77" s="14"/>
      <c r="H77" s="14"/>
      <c r="I77" s="14"/>
      <c r="J77" s="14"/>
      <c r="K77" s="14"/>
      <c r="L77" s="14"/>
      <c r="M77" s="14"/>
      <c r="T77" s="12"/>
      <c r="U77" s="12"/>
      <c r="V77" s="12"/>
    </row>
    <row r="78" spans="2:14" ht="24" customHeight="1">
      <c r="B78" s="14"/>
      <c r="C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2:14" ht="18" customHeight="1">
      <c r="B79" s="14"/>
      <c r="C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4:22" s="14" customFormat="1" ht="15.75" customHeight="1">
      <c r="D80" s="2"/>
      <c r="O80" s="2"/>
      <c r="P80" s="2"/>
      <c r="Q80" s="2"/>
      <c r="R80" s="2"/>
      <c r="S80" s="2"/>
      <c r="T80" s="2"/>
      <c r="U80" s="2"/>
      <c r="V80" s="2"/>
    </row>
    <row r="81" spans="4:22" s="14" customFormat="1" ht="15.75" customHeight="1">
      <c r="D81" s="2"/>
      <c r="O81" s="2"/>
      <c r="P81" s="2"/>
      <c r="Q81" s="2"/>
      <c r="R81" s="2"/>
      <c r="S81" s="2"/>
      <c r="T81" s="2"/>
      <c r="U81" s="2"/>
      <c r="V81" s="2"/>
    </row>
    <row r="82" spans="12:22" s="14" customFormat="1" ht="15.75" customHeight="1">
      <c r="L82" s="2"/>
      <c r="M82" s="2"/>
      <c r="O82" s="2"/>
      <c r="P82" s="2"/>
      <c r="Q82" s="2"/>
      <c r="R82" s="2"/>
      <c r="S82" s="2"/>
      <c r="T82" s="2"/>
      <c r="U82" s="2"/>
      <c r="V82" s="2"/>
    </row>
    <row r="83" spans="12:22" s="14" customFormat="1" ht="15.75" customHeight="1">
      <c r="L83" s="2"/>
      <c r="M83" s="2"/>
      <c r="O83" s="2"/>
      <c r="P83" s="2"/>
      <c r="Q83" s="2"/>
      <c r="R83" s="2"/>
      <c r="S83" s="2"/>
      <c r="T83" s="2"/>
      <c r="U83" s="2"/>
      <c r="V83" s="2"/>
    </row>
    <row r="84" spans="8:22" s="14" customFormat="1" ht="15.75" customHeight="1">
      <c r="H84" s="2"/>
      <c r="I84" s="2"/>
      <c r="J84" s="2"/>
      <c r="K84" s="2"/>
      <c r="L84" s="2"/>
      <c r="M84" s="2"/>
      <c r="O84" s="2"/>
      <c r="P84" s="2"/>
      <c r="Q84" s="2"/>
      <c r="R84" s="2"/>
      <c r="S84" s="2"/>
      <c r="T84" s="2"/>
      <c r="U84" s="2"/>
      <c r="V84" s="2"/>
    </row>
    <row r="85" spans="2:22" s="14" customFormat="1" ht="15.75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O85" s="2"/>
      <c r="P85" s="2"/>
      <c r="Q85" s="2"/>
      <c r="R85" s="2"/>
      <c r="S85" s="2"/>
      <c r="T85" s="2"/>
      <c r="U85" s="2"/>
      <c r="V85" s="2"/>
    </row>
    <row r="86" spans="2:22" s="14" customFormat="1" ht="15.75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2:22" s="14" customFormat="1" ht="15.75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146" spans="29:36" ht="13.5">
      <c r="AC146" s="11"/>
      <c r="AD146" s="11"/>
      <c r="AE146" s="11"/>
      <c r="AF146" s="11"/>
      <c r="AG146" s="11"/>
      <c r="AH146" s="11"/>
      <c r="AI146" s="11"/>
      <c r="AJ146" s="11"/>
    </row>
    <row r="147" spans="29:36" ht="13.5">
      <c r="AC147" s="144"/>
      <c r="AD147" s="144"/>
      <c r="AE147" s="145"/>
      <c r="AF147" s="144"/>
      <c r="AG147" s="145"/>
      <c r="AH147" s="144"/>
      <c r="AI147" s="144"/>
      <c r="AJ147" s="144"/>
    </row>
    <row r="148" spans="31:36" ht="13.5">
      <c r="AE148" s="146"/>
      <c r="AF148" s="147"/>
      <c r="AG148" s="148" t="s">
        <v>229</v>
      </c>
      <c r="AH148" s="150"/>
      <c r="AI148" s="150"/>
      <c r="AJ148" s="150"/>
    </row>
    <row r="149" spans="29:36" ht="13.5">
      <c r="AC149" s="2" t="s">
        <v>230</v>
      </c>
      <c r="AE149" s="146" t="s">
        <v>231</v>
      </c>
      <c r="AF149" s="146" t="s">
        <v>232</v>
      </c>
      <c r="AG149" s="149"/>
      <c r="AH149" s="147"/>
      <c r="AI149" s="147"/>
      <c r="AJ149" s="147"/>
    </row>
    <row r="150" spans="31:36" ht="13.5">
      <c r="AE150" s="146"/>
      <c r="AF150" s="146" t="s">
        <v>233</v>
      </c>
      <c r="AG150" s="151" t="s">
        <v>234</v>
      </c>
      <c r="AH150" s="146" t="s">
        <v>235</v>
      </c>
      <c r="AI150" s="151" t="s">
        <v>97</v>
      </c>
      <c r="AJ150" s="153" t="s">
        <v>236</v>
      </c>
    </row>
    <row r="151" spans="29:36" ht="13.5">
      <c r="AC151" s="147"/>
      <c r="AD151" s="147"/>
      <c r="AE151" s="149"/>
      <c r="AF151" s="149" t="s">
        <v>237</v>
      </c>
      <c r="AG151" s="152"/>
      <c r="AH151" s="149" t="s">
        <v>238</v>
      </c>
      <c r="AI151" s="156"/>
      <c r="AJ151" s="157"/>
    </row>
    <row r="152" spans="31:32" ht="13.5">
      <c r="AE152" s="154" t="s">
        <v>239</v>
      </c>
      <c r="AF152" s="155" t="s">
        <v>240</v>
      </c>
    </row>
    <row r="153" spans="29:36" ht="13.5">
      <c r="AC153" s="2" t="s">
        <v>241</v>
      </c>
      <c r="AD153" s="15">
        <v>6</v>
      </c>
      <c r="AE153" s="158" t="s">
        <v>242</v>
      </c>
      <c r="AF153" s="159" t="s">
        <v>243</v>
      </c>
      <c r="AG153" s="159" t="s">
        <v>244</v>
      </c>
      <c r="AH153" s="159" t="s">
        <v>245</v>
      </c>
      <c r="AI153" s="159" t="s">
        <v>246</v>
      </c>
      <c r="AJ153" s="159" t="s">
        <v>247</v>
      </c>
    </row>
    <row r="154" spans="30:36" ht="13.5">
      <c r="AD154" s="15"/>
      <c r="AE154" s="160" t="s">
        <v>248</v>
      </c>
      <c r="AF154" s="161" t="s">
        <v>249</v>
      </c>
      <c r="AG154" s="161" t="s">
        <v>250</v>
      </c>
      <c r="AH154" s="161" t="s">
        <v>251</v>
      </c>
      <c r="AI154" s="161" t="s">
        <v>252</v>
      </c>
      <c r="AJ154" s="161" t="s">
        <v>253</v>
      </c>
    </row>
    <row r="155" spans="30:36" ht="13.5">
      <c r="AD155" s="15">
        <v>7</v>
      </c>
      <c r="AE155" s="158" t="s">
        <v>254</v>
      </c>
      <c r="AF155" s="159" t="s">
        <v>255</v>
      </c>
      <c r="AG155" s="159" t="s">
        <v>256</v>
      </c>
      <c r="AH155" s="159" t="s">
        <v>245</v>
      </c>
      <c r="AI155" s="159" t="s">
        <v>257</v>
      </c>
      <c r="AJ155" s="159" t="s">
        <v>258</v>
      </c>
    </row>
    <row r="156" spans="30:36" ht="13.5">
      <c r="AD156" s="11"/>
      <c r="AE156" s="160" t="s">
        <v>259</v>
      </c>
      <c r="AF156" s="162" t="s">
        <v>260</v>
      </c>
      <c r="AG156" s="162" t="s">
        <v>261</v>
      </c>
      <c r="AH156" s="162" t="s">
        <v>251</v>
      </c>
      <c r="AI156" s="162" t="s">
        <v>262</v>
      </c>
      <c r="AJ156" s="162" t="s">
        <v>263</v>
      </c>
    </row>
    <row r="157" spans="30:36" ht="13.5">
      <c r="AD157" s="163">
        <v>8</v>
      </c>
      <c r="AE157" s="158" t="s">
        <v>16</v>
      </c>
      <c r="AF157" s="13" t="s">
        <v>17</v>
      </c>
      <c r="AG157" s="13" t="s">
        <v>18</v>
      </c>
      <c r="AH157" s="13" t="s">
        <v>245</v>
      </c>
      <c r="AI157" s="13" t="s">
        <v>19</v>
      </c>
      <c r="AJ157" s="13" t="s">
        <v>20</v>
      </c>
    </row>
    <row r="158" spans="30:36" ht="13.5">
      <c r="AD158" s="11"/>
      <c r="AE158" s="160" t="s">
        <v>21</v>
      </c>
      <c r="AF158" s="162" t="s">
        <v>22</v>
      </c>
      <c r="AG158" s="162" t="s">
        <v>23</v>
      </c>
      <c r="AH158" s="162" t="s">
        <v>251</v>
      </c>
      <c r="AI158" s="162" t="s">
        <v>24</v>
      </c>
      <c r="AJ158" s="162" t="s">
        <v>25</v>
      </c>
    </row>
    <row r="159" spans="30:36" ht="13.5">
      <c r="AD159" s="15">
        <v>9</v>
      </c>
      <c r="AE159" s="158" t="s">
        <v>26</v>
      </c>
      <c r="AF159" s="159" t="s">
        <v>27</v>
      </c>
      <c r="AG159" s="159" t="s">
        <v>28</v>
      </c>
      <c r="AH159" s="159" t="s">
        <v>29</v>
      </c>
      <c r="AI159" s="159" t="s">
        <v>30</v>
      </c>
      <c r="AJ159" s="159" t="s">
        <v>31</v>
      </c>
    </row>
    <row r="160" spans="30:36" ht="13.5">
      <c r="AD160" s="11"/>
      <c r="AE160" s="160" t="s">
        <v>32</v>
      </c>
      <c r="AF160" s="162" t="s">
        <v>33</v>
      </c>
      <c r="AG160" s="162" t="s">
        <v>34</v>
      </c>
      <c r="AH160" s="162" t="s">
        <v>35</v>
      </c>
      <c r="AI160" s="162" t="s">
        <v>36</v>
      </c>
      <c r="AJ160" s="162" t="s">
        <v>37</v>
      </c>
    </row>
    <row r="161" spans="30:36" ht="13.5">
      <c r="AD161" s="163">
        <v>10</v>
      </c>
      <c r="AE161" s="158" t="s">
        <v>38</v>
      </c>
      <c r="AF161" s="13" t="s">
        <v>39</v>
      </c>
      <c r="AG161" s="13" t="s">
        <v>40</v>
      </c>
      <c r="AH161" s="13" t="s">
        <v>29</v>
      </c>
      <c r="AI161" s="13" t="s">
        <v>41</v>
      </c>
      <c r="AJ161" s="13" t="s">
        <v>42</v>
      </c>
    </row>
    <row r="162" spans="29:36" ht="13.5">
      <c r="AC162" s="147"/>
      <c r="AD162" s="147"/>
      <c r="AE162" s="164" t="s">
        <v>43</v>
      </c>
      <c r="AF162" s="165" t="s">
        <v>33</v>
      </c>
      <c r="AG162" s="165" t="s">
        <v>44</v>
      </c>
      <c r="AH162" s="165" t="s">
        <v>35</v>
      </c>
      <c r="AI162" s="165" t="s">
        <v>45</v>
      </c>
      <c r="AJ162" s="166" t="s">
        <v>46</v>
      </c>
    </row>
  </sheetData>
  <mergeCells count="12">
    <mergeCell ref="AG150:AG151"/>
    <mergeCell ref="AI150:AI151"/>
    <mergeCell ref="AJ150:AJ151"/>
    <mergeCell ref="A44:I44"/>
    <mergeCell ref="A4:M4"/>
    <mergeCell ref="P7:P8"/>
    <mergeCell ref="M5:P5"/>
    <mergeCell ref="M6:P6"/>
    <mergeCell ref="F5:G5"/>
    <mergeCell ref="M7:M8"/>
    <mergeCell ref="N7:N8"/>
    <mergeCell ref="O7:O8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80" r:id="rId2"/>
  <colBreaks count="1" manualBreakCount="1">
    <brk id="11" max="4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28">
      <selection activeCell="A34" sqref="A34:IV34"/>
    </sheetView>
  </sheetViews>
  <sheetFormatPr defaultColWidth="9.00390625" defaultRowHeight="13.5"/>
  <cols>
    <col min="1" max="1" width="20.375" style="0" customWidth="1"/>
    <col min="6" max="6" width="27.125" style="0" customWidth="1"/>
  </cols>
  <sheetData>
    <row r="1" spans="1:7" ht="18.75">
      <c r="A1" s="132" t="s">
        <v>206</v>
      </c>
      <c r="B1" s="133"/>
      <c r="C1" s="133"/>
      <c r="D1" s="133"/>
      <c r="E1" s="133"/>
      <c r="F1" s="133"/>
      <c r="G1" s="133"/>
    </row>
    <row r="2" spans="1:7" ht="18.75">
      <c r="A2" s="45"/>
      <c r="B2" s="46"/>
      <c r="C2" s="46"/>
      <c r="D2" s="46"/>
      <c r="E2" s="46"/>
      <c r="F2" s="46"/>
      <c r="G2" s="46"/>
    </row>
    <row r="3" spans="1:7" ht="18.75">
      <c r="A3" s="45"/>
      <c r="B3" s="46"/>
      <c r="C3" s="46"/>
      <c r="D3" s="46"/>
      <c r="E3" s="46"/>
      <c r="F3" s="46"/>
      <c r="G3" s="46"/>
    </row>
    <row r="4" ht="13.5">
      <c r="A4" s="47"/>
    </row>
    <row r="5" spans="1:7" ht="18.75">
      <c r="A5" s="130"/>
      <c r="B5" s="131"/>
      <c r="C5" s="131"/>
      <c r="D5" s="48"/>
      <c r="F5" s="49"/>
      <c r="G5" s="49"/>
    </row>
    <row r="6" spans="4:7" ht="13.5">
      <c r="D6" s="50" t="s">
        <v>207</v>
      </c>
      <c r="G6" s="49"/>
    </row>
    <row r="7" spans="4:7" ht="13.5">
      <c r="D7" s="51" t="s">
        <v>207</v>
      </c>
      <c r="F7" s="49"/>
      <c r="G7" s="49"/>
    </row>
    <row r="8" spans="1:7" ht="13.5">
      <c r="A8" s="49"/>
      <c r="B8" s="49"/>
      <c r="C8" s="51" t="s">
        <v>207</v>
      </c>
      <c r="D8" s="51" t="s">
        <v>207</v>
      </c>
      <c r="F8" s="49"/>
      <c r="G8" s="49"/>
    </row>
    <row r="9" spans="1:7" ht="13.5">
      <c r="A9" s="49"/>
      <c r="B9" s="49"/>
      <c r="C9" s="51" t="s">
        <v>207</v>
      </c>
      <c r="D9" s="51" t="s">
        <v>207</v>
      </c>
      <c r="F9" s="49"/>
      <c r="G9" s="49"/>
    </row>
    <row r="10" spans="1:7" ht="13.5">
      <c r="A10" s="49"/>
      <c r="B10" s="49"/>
      <c r="C10" s="51" t="s">
        <v>207</v>
      </c>
      <c r="D10" s="51" t="s">
        <v>207</v>
      </c>
      <c r="F10" s="49"/>
      <c r="G10" s="49"/>
    </row>
    <row r="11" spans="1:7" ht="13.5">
      <c r="A11" s="49"/>
      <c r="B11" s="49"/>
      <c r="C11" s="51" t="s">
        <v>207</v>
      </c>
      <c r="D11" s="51" t="s">
        <v>207</v>
      </c>
      <c r="F11" s="49"/>
      <c r="G11" s="49"/>
    </row>
    <row r="12" spans="1:7" ht="13.5">
      <c r="A12" s="49"/>
      <c r="B12" s="49"/>
      <c r="C12" s="51" t="s">
        <v>207</v>
      </c>
      <c r="D12" s="51" t="s">
        <v>207</v>
      </c>
      <c r="F12" s="49"/>
      <c r="G12" s="49"/>
    </row>
    <row r="13" spans="1:7" ht="13.5">
      <c r="A13" s="49"/>
      <c r="B13" s="49"/>
      <c r="C13" s="51" t="s">
        <v>207</v>
      </c>
      <c r="D13" s="51" t="s">
        <v>207</v>
      </c>
      <c r="F13" s="49"/>
      <c r="G13" s="49"/>
    </row>
    <row r="14" spans="1:7" ht="13.5">
      <c r="A14" s="49"/>
      <c r="B14" s="49"/>
      <c r="C14" s="51" t="s">
        <v>207</v>
      </c>
      <c r="D14" s="51" t="s">
        <v>207</v>
      </c>
      <c r="F14" s="49"/>
      <c r="G14" s="49"/>
    </row>
    <row r="15" spans="1:7" ht="13.5">
      <c r="A15" s="49"/>
      <c r="B15" s="49"/>
      <c r="C15" s="52" t="s">
        <v>207</v>
      </c>
      <c r="D15" s="52" t="s">
        <v>207</v>
      </c>
      <c r="F15" s="49"/>
      <c r="G15" s="49"/>
    </row>
    <row r="16" spans="1:7" ht="13.5">
      <c r="A16" s="49"/>
      <c r="B16" s="49"/>
      <c r="C16" s="51" t="s">
        <v>207</v>
      </c>
      <c r="D16" s="51" t="s">
        <v>207</v>
      </c>
      <c r="F16" s="49"/>
      <c r="G16" s="49"/>
    </row>
    <row r="17" spans="1:7" ht="13.5">
      <c r="A17" s="49"/>
      <c r="B17" s="49"/>
      <c r="C17" s="51" t="s">
        <v>207</v>
      </c>
      <c r="D17" s="51" t="s">
        <v>207</v>
      </c>
      <c r="F17" s="49"/>
      <c r="G17" s="49"/>
    </row>
    <row r="18" spans="1:7" ht="13.5">
      <c r="A18" s="50"/>
      <c r="B18" s="52"/>
      <c r="C18" s="51" t="s">
        <v>207</v>
      </c>
      <c r="D18" s="51" t="s">
        <v>207</v>
      </c>
      <c r="F18" s="49"/>
      <c r="G18" s="49"/>
    </row>
    <row r="19" spans="1:7" ht="13.5">
      <c r="A19" s="53"/>
      <c r="B19" s="52"/>
      <c r="C19" s="51"/>
      <c r="D19" s="51"/>
      <c r="F19" s="49"/>
      <c r="G19" s="49"/>
    </row>
    <row r="20" spans="1:7" ht="13.5">
      <c r="A20" s="50"/>
      <c r="B20" s="54"/>
      <c r="C20" s="55"/>
      <c r="D20" s="51"/>
      <c r="F20" s="49"/>
      <c r="G20" s="49"/>
    </row>
    <row r="21" spans="1:7" ht="13.5">
      <c r="A21" s="50"/>
      <c r="B21" s="54"/>
      <c r="C21" s="55"/>
      <c r="D21" s="51"/>
      <c r="F21" s="56"/>
      <c r="G21" s="54"/>
    </row>
    <row r="22" spans="1:7" ht="13.5">
      <c r="A22" s="54"/>
      <c r="B22" s="52"/>
      <c r="C22" s="51"/>
      <c r="D22" s="51"/>
      <c r="F22" s="49"/>
      <c r="G22" s="54"/>
    </row>
    <row r="23" ht="24.75" customHeight="1">
      <c r="B23" s="57"/>
    </row>
    <row r="34" spans="1:7" ht="18.75">
      <c r="A34" s="132" t="s">
        <v>208</v>
      </c>
      <c r="B34" s="132"/>
      <c r="C34" s="132"/>
      <c r="D34" s="132"/>
      <c r="E34" s="132"/>
      <c r="F34" s="132"/>
      <c r="G34" s="132"/>
    </row>
    <row r="44" ht="13.5" customHeight="1"/>
  </sheetData>
  <mergeCells count="3">
    <mergeCell ref="A5:C5"/>
    <mergeCell ref="A1:G1"/>
    <mergeCell ref="A34:G34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 </cp:lastModifiedBy>
  <cp:lastPrinted>2008-01-16T07:23:42Z</cp:lastPrinted>
  <dcterms:created xsi:type="dcterms:W3CDTF">1997-07-22T08:28:53Z</dcterms:created>
  <dcterms:modified xsi:type="dcterms:W3CDTF">2008-01-16T07:28:07Z</dcterms:modified>
  <cp:category/>
  <cp:version/>
  <cp:contentType/>
  <cp:contentStatus/>
</cp:coreProperties>
</file>