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第39・40・41表" sheetId="1" r:id="rId1"/>
    <sheet name="第42・43表" sheetId="2" r:id="rId2"/>
  </sheets>
  <externalReferences>
    <externalReference r:id="rId5"/>
  </externalReferences>
  <definedNames>
    <definedName name="_1NEN">'[1]第３表'!$F$1:$F$104</definedName>
    <definedName name="_Regression_Int" localSheetId="0" hidden="1">1</definedName>
    <definedName name="_Regression_Int" localSheetId="1" hidden="1">1</definedName>
    <definedName name="_xlnm.Print_Area" localSheetId="0">'第39・40・41表'!$A$1:$AF$73</definedName>
    <definedName name="_xlnm.Print_Area" localSheetId="1">'第42・43表'!$A$1:$AD$77</definedName>
    <definedName name="Print_Area_MI" localSheetId="0">'第39・40・41表'!$A$1:$P$29</definedName>
    <definedName name="Print_Area_MI" localSheetId="1">'第42・43表'!$A$1:$R$29</definedName>
    <definedName name="Print_Area_MI">'[1]第１表'!$B$1:$N$59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<sst xmlns="http://schemas.openxmlformats.org/spreadsheetml/2006/main" count="310" uniqueCount="121">
  <si>
    <t>計</t>
  </si>
  <si>
    <t>男</t>
  </si>
  <si>
    <t>女</t>
  </si>
  <si>
    <t>気仙沼市</t>
  </si>
  <si>
    <t>助教諭</t>
  </si>
  <si>
    <t>教諭</t>
  </si>
  <si>
    <t>学級数</t>
  </si>
  <si>
    <t>幼稚部</t>
  </si>
  <si>
    <t>専攻科</t>
  </si>
  <si>
    <t>１学年</t>
  </si>
  <si>
    <t>２学年</t>
  </si>
  <si>
    <t>３学年</t>
  </si>
  <si>
    <t>４学年</t>
  </si>
  <si>
    <t>５学年</t>
  </si>
  <si>
    <t>６学年</t>
  </si>
  <si>
    <t>宮城野区</t>
  </si>
  <si>
    <t>太白区</t>
  </si>
  <si>
    <t>泉区</t>
  </si>
  <si>
    <t>石巻市</t>
  </si>
  <si>
    <t>白石市</t>
  </si>
  <si>
    <t>名取市</t>
  </si>
  <si>
    <t>角田市</t>
  </si>
  <si>
    <t>岩沼市</t>
  </si>
  <si>
    <t>山元町</t>
  </si>
  <si>
    <t>利府町</t>
  </si>
  <si>
    <t>（単位：校，学級）</t>
  </si>
  <si>
    <t>単式</t>
  </si>
  <si>
    <t>複式</t>
  </si>
  <si>
    <t>別科</t>
  </si>
  <si>
    <t>講師</t>
  </si>
  <si>
    <t>兼務者</t>
  </si>
  <si>
    <t>校長</t>
  </si>
  <si>
    <t>教頭</t>
  </si>
  <si>
    <t>本校</t>
  </si>
  <si>
    <t>分校</t>
  </si>
  <si>
    <t>計</t>
  </si>
  <si>
    <t>男</t>
  </si>
  <si>
    <t>女</t>
  </si>
  <si>
    <t>栄養教諭</t>
  </si>
  <si>
    <t>養護助教諭</t>
  </si>
  <si>
    <t>事務職員</t>
  </si>
  <si>
    <t>学校栄養職員</t>
  </si>
  <si>
    <t>用務員</t>
  </si>
  <si>
    <t>警備員・その他</t>
  </si>
  <si>
    <t>技術職員</t>
  </si>
  <si>
    <t>寄宿舎指導員</t>
  </si>
  <si>
    <t>実習助手</t>
  </si>
  <si>
    <t>（単位：人）</t>
  </si>
  <si>
    <t>（単位：人）</t>
  </si>
  <si>
    <t>学校給食調理従事員</t>
  </si>
  <si>
    <t>（つづき）</t>
  </si>
  <si>
    <t>…</t>
  </si>
  <si>
    <t>…</t>
  </si>
  <si>
    <t>本　　　　　　務　　　　　　者</t>
  </si>
  <si>
    <t>学校数</t>
  </si>
  <si>
    <t>幼　稚　部</t>
  </si>
  <si>
    <t>専攻
科</t>
  </si>
  <si>
    <t>養護教諭</t>
  </si>
  <si>
    <t>計</t>
  </si>
  <si>
    <t>&lt;特別支援学校&gt;</t>
  </si>
  <si>
    <t>副校長</t>
  </si>
  <si>
    <t>主幹教諭</t>
  </si>
  <si>
    <t>指導教諭</t>
  </si>
  <si>
    <t>区　　分</t>
  </si>
  <si>
    <t>区　　分</t>
  </si>
  <si>
    <t>小　　学　　部</t>
  </si>
  <si>
    <t>中　　学　　部</t>
  </si>
  <si>
    <t>高　　等　　部</t>
  </si>
  <si>
    <t>青葉区</t>
  </si>
  <si>
    <t>計</t>
  </si>
  <si>
    <t>登米市</t>
  </si>
  <si>
    <t>栗原市</t>
  </si>
  <si>
    <t>大崎市</t>
  </si>
  <si>
    <t>柴田町</t>
  </si>
  <si>
    <t>美里町</t>
  </si>
  <si>
    <t>宮城野区</t>
  </si>
  <si>
    <t>本　科</t>
  </si>
  <si>
    <t>平成28年度</t>
  </si>
  <si>
    <t>平成28年度</t>
  </si>
  <si>
    <t>女　川　町</t>
  </si>
  <si>
    <t>女　川　町</t>
  </si>
  <si>
    <t>計</t>
  </si>
  <si>
    <t>病気</t>
  </si>
  <si>
    <t>国　立</t>
  </si>
  <si>
    <t>公　立</t>
  </si>
  <si>
    <t>私　立</t>
  </si>
  <si>
    <t>不登校</t>
  </si>
  <si>
    <t>その他</t>
  </si>
  <si>
    <t>&lt;特別支援学校・小学部&gt;</t>
  </si>
  <si>
    <t>経済的理由</t>
  </si>
  <si>
    <t>&lt;特別支援学校・中学部&gt;</t>
  </si>
  <si>
    <t>30日以上欠席者</t>
  </si>
  <si>
    <t>区　分</t>
  </si>
  <si>
    <t>平成28年度間</t>
  </si>
  <si>
    <t>養護職員（看護師等）</t>
  </si>
  <si>
    <t>第３９表　　　市　町　村　別　学　校　数　及　び　学　級　数</t>
  </si>
  <si>
    <t>第４０表　　　市　町　村　別　学　年　別　在　学　者　数</t>
  </si>
  <si>
    <t>第４２表　　　市　町　村　別　職　名　別　教　員　数</t>
  </si>
  <si>
    <t>第４３表　　　市　町　村　別　職　員　数　（　本　務　者　）</t>
  </si>
  <si>
    <t>国　立</t>
  </si>
  <si>
    <t>公　立</t>
  </si>
  <si>
    <t>私　立</t>
  </si>
  <si>
    <t>事務職員</t>
  </si>
  <si>
    <t>寄宿舎指導員</t>
  </si>
  <si>
    <t>学校栄養職員</t>
  </si>
  <si>
    <t>負担法による者（公立）</t>
  </si>
  <si>
    <t>本科(単式)</t>
  </si>
  <si>
    <t>平成29年度</t>
  </si>
  <si>
    <t>平成29年度間</t>
  </si>
  <si>
    <t>平成29年度</t>
  </si>
  <si>
    <t>塩竈市</t>
  </si>
  <si>
    <t>塩竈市</t>
  </si>
  <si>
    <t>富谷市</t>
  </si>
  <si>
    <t>計</t>
  </si>
  <si>
    <t>小 学 部</t>
  </si>
  <si>
    <t>中 学 部</t>
  </si>
  <si>
    <t>高 等 部</t>
  </si>
  <si>
    <t>そ　の　他　の　者</t>
  </si>
  <si>
    <t>第４１表　　理由別長期欠席児童・生徒数</t>
  </si>
  <si>
    <t>「長期欠席児童・生徒」とは，年度間に通算30日以上欠席した児童・生徒をいう。</t>
  </si>
  <si>
    <t>※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</si>
</sst>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</numFmts>
  <fonts count="59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10"/>
      <name val="ＭＳ Ｐゴシック"/>
      <family val="3"/>
    </font>
    <font>
      <b/>
      <sz val="9"/>
      <name val="書院細明朝体"/>
      <family val="1"/>
    </font>
    <font>
      <sz val="11"/>
      <name val="ＭＳ Ｐゴシック"/>
      <family val="3"/>
    </font>
    <font>
      <b/>
      <sz val="14"/>
      <name val="Terminal"/>
      <family val="0"/>
    </font>
    <font>
      <sz val="9"/>
      <name val="ＭＳ ゴシック"/>
      <family val="3"/>
    </font>
    <font>
      <sz val="6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b/>
      <sz val="10"/>
      <color indexed="10"/>
      <name val="明朝"/>
      <family val="1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b/>
      <sz val="10"/>
      <color rgb="FFFF0000"/>
      <name val="明朝"/>
      <family val="1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4" fillId="31" borderId="4" applyNumberFormat="0" applyAlignment="0" applyProtection="0"/>
    <xf numFmtId="0" fontId="14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178" fontId="9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10" fillId="0" borderId="0" xfId="62" applyNumberFormat="1" applyFont="1" applyFill="1" applyBorder="1" applyAlignment="1">
      <alignment horizontal="left" vertical="center"/>
      <protection/>
    </xf>
    <xf numFmtId="176" fontId="9" fillId="0" borderId="0" xfId="62" applyNumberFormat="1" applyFont="1" applyFill="1" applyBorder="1" applyAlignment="1" applyProtection="1">
      <alignment horizontal="distributed" vertical="center"/>
      <protection/>
    </xf>
    <xf numFmtId="176" fontId="10" fillId="0" borderId="0" xfId="62" applyNumberFormat="1" applyFont="1" applyFill="1" applyBorder="1" applyAlignment="1">
      <alignment horizontal="right" vertical="center"/>
      <protection/>
    </xf>
    <xf numFmtId="178" fontId="10" fillId="0" borderId="1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 applyProtection="1">
      <alignment horizontal="left" vertical="center"/>
      <protection/>
    </xf>
    <xf numFmtId="178" fontId="10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8" fontId="9" fillId="0" borderId="12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62" applyNumberFormat="1" applyFont="1" applyFill="1" applyBorder="1" applyAlignment="1">
      <alignment horizontal="left" vertical="center"/>
      <protection/>
    </xf>
    <xf numFmtId="178" fontId="10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center" vertical="center"/>
    </xf>
    <xf numFmtId="178" fontId="9" fillId="0" borderId="0" xfId="0" applyNumberFormat="1" applyFont="1" applyFill="1" applyBorder="1" applyAlignment="1" applyProtection="1" quotePrefix="1">
      <alignment horizontal="left" vertical="center"/>
      <protection locked="0"/>
    </xf>
    <xf numFmtId="178" fontId="9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178" fontId="10" fillId="0" borderId="12" xfId="0" applyNumberFormat="1" applyFont="1" applyFill="1" applyBorder="1" applyAlignment="1">
      <alignment vertical="center"/>
    </xf>
    <xf numFmtId="178" fontId="10" fillId="0" borderId="13" xfId="0" applyNumberFormat="1" applyFont="1" applyFill="1" applyBorder="1" applyAlignment="1">
      <alignment vertical="center"/>
    </xf>
    <xf numFmtId="178" fontId="9" fillId="0" borderId="14" xfId="65" applyNumberFormat="1" applyFont="1" applyFill="1" applyBorder="1" applyAlignment="1" applyProtection="1">
      <alignment horizontal="center" vertical="center"/>
      <protection/>
    </xf>
    <xf numFmtId="178" fontId="9" fillId="0" borderId="15" xfId="65" applyNumberFormat="1" applyFont="1" applyFill="1" applyBorder="1" applyAlignment="1" applyProtection="1">
      <alignment horizontal="center" vertical="center"/>
      <protection/>
    </xf>
    <xf numFmtId="178" fontId="9" fillId="0" borderId="11" xfId="65" applyNumberFormat="1" applyFont="1" applyFill="1" applyBorder="1" applyAlignment="1" applyProtection="1">
      <alignment horizontal="center" vertical="center"/>
      <protection/>
    </xf>
    <xf numFmtId="178" fontId="9" fillId="0" borderId="10" xfId="65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176" fontId="9" fillId="0" borderId="15" xfId="63" applyNumberFormat="1" applyFont="1" applyFill="1" applyBorder="1" applyAlignment="1" applyProtection="1">
      <alignment horizontal="center" vertical="center"/>
      <protection/>
    </xf>
    <xf numFmtId="176" fontId="9" fillId="0" borderId="14" xfId="63" applyNumberFormat="1" applyFont="1" applyFill="1" applyBorder="1" applyAlignment="1" applyProtection="1">
      <alignment horizontal="center" vertical="center"/>
      <protection/>
    </xf>
    <xf numFmtId="176" fontId="9" fillId="0" borderId="11" xfId="63" applyNumberFormat="1" applyFont="1" applyFill="1" applyBorder="1" applyAlignment="1" applyProtection="1">
      <alignment horizontal="center" vertical="center"/>
      <protection/>
    </xf>
    <xf numFmtId="176" fontId="9" fillId="0" borderId="10" xfId="63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178" fontId="12" fillId="0" borderId="0" xfId="0" applyNumberFormat="1" applyFont="1" applyFill="1" applyBorder="1" applyAlignment="1" applyProtection="1" quotePrefix="1">
      <alignment horizontal="left" vertical="center"/>
      <protection locked="0"/>
    </xf>
    <xf numFmtId="178" fontId="12" fillId="0" borderId="0" xfId="0" applyNumberFormat="1" applyFont="1" applyFill="1" applyAlignment="1">
      <alignment vertical="center"/>
    </xf>
    <xf numFmtId="176" fontId="9" fillId="0" borderId="10" xfId="0" applyNumberFormat="1" applyFont="1" applyFill="1" applyBorder="1" applyAlignment="1" applyProtection="1">
      <alignment vertical="center"/>
      <protection/>
    </xf>
    <xf numFmtId="176" fontId="9" fillId="0" borderId="1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12" xfId="65" applyNumberFormat="1" applyFont="1" applyFill="1" applyBorder="1" applyAlignment="1">
      <alignment horizontal="center" vertical="center"/>
      <protection/>
    </xf>
    <xf numFmtId="178" fontId="56" fillId="0" borderId="0" xfId="0" applyNumberFormat="1" applyFont="1" applyFill="1" applyBorder="1" applyAlignment="1">
      <alignment vertical="center"/>
    </xf>
    <xf numFmtId="178" fontId="56" fillId="0" borderId="0" xfId="0" applyNumberFormat="1" applyFont="1" applyFill="1" applyBorder="1" applyAlignment="1" applyProtection="1">
      <alignment vertical="center"/>
      <protection/>
    </xf>
    <xf numFmtId="178" fontId="57" fillId="0" borderId="0" xfId="0" applyNumberFormat="1" applyFont="1" applyFill="1" applyAlignment="1">
      <alignment vertical="center"/>
    </xf>
    <xf numFmtId="178" fontId="9" fillId="0" borderId="11" xfId="64" applyNumberFormat="1" applyFont="1" applyFill="1" applyBorder="1" applyAlignment="1">
      <alignment horizontal="center" vertical="center" shrinkToFit="1"/>
      <protection/>
    </xf>
    <xf numFmtId="178" fontId="9" fillId="0" borderId="13" xfId="64" applyNumberFormat="1" applyFont="1" applyFill="1" applyBorder="1" applyAlignment="1">
      <alignment horizontal="center" vertical="center" shrinkToFit="1"/>
      <protection/>
    </xf>
    <xf numFmtId="178" fontId="9" fillId="0" borderId="12" xfId="64" applyNumberFormat="1" applyFont="1" applyFill="1" applyBorder="1" applyAlignment="1">
      <alignment horizontal="center" vertical="center" shrinkToFit="1"/>
      <protection/>
    </xf>
    <xf numFmtId="178" fontId="9" fillId="0" borderId="11" xfId="64" applyNumberFormat="1" applyFont="1" applyFill="1" applyBorder="1" applyAlignment="1" applyProtection="1">
      <alignment horizontal="center" vertical="center" shrinkToFit="1"/>
      <protection/>
    </xf>
    <xf numFmtId="178" fontId="9" fillId="0" borderId="12" xfId="64" applyNumberFormat="1" applyFont="1" applyFill="1" applyBorder="1" applyAlignment="1" applyProtection="1">
      <alignment horizontal="center" vertical="center" shrinkToFit="1"/>
      <protection/>
    </xf>
    <xf numFmtId="178" fontId="9" fillId="0" borderId="13" xfId="64" applyNumberFormat="1" applyFont="1" applyFill="1" applyBorder="1" applyAlignment="1" applyProtection="1">
      <alignment horizontal="center" vertical="center" shrinkToFit="1"/>
      <protection/>
    </xf>
    <xf numFmtId="178" fontId="9" fillId="0" borderId="14" xfId="64" applyNumberFormat="1" applyFont="1" applyFill="1" applyBorder="1" applyAlignment="1" applyProtection="1">
      <alignment horizontal="center" vertical="center" shrinkToFit="1"/>
      <protection/>
    </xf>
    <xf numFmtId="178" fontId="10" fillId="0" borderId="0" xfId="0" applyNumberFormat="1" applyFont="1" applyFill="1" applyAlignment="1">
      <alignment vertical="center" shrinkToFit="1"/>
    </xf>
    <xf numFmtId="178" fontId="13" fillId="0" borderId="10" xfId="0" applyNumberFormat="1" applyFont="1" applyFill="1" applyBorder="1" applyAlignment="1" applyProtection="1">
      <alignment vertical="center"/>
      <protection/>
    </xf>
    <xf numFmtId="178" fontId="9" fillId="0" borderId="16" xfId="0" applyNumberFormat="1" applyFont="1" applyFill="1" applyBorder="1" applyAlignment="1" applyProtection="1" quotePrefix="1">
      <alignment horizontal="right" vertical="center"/>
      <protection locked="0"/>
    </xf>
    <xf numFmtId="178" fontId="10" fillId="0" borderId="16" xfId="0" applyNumberFormat="1" applyFont="1" applyFill="1" applyBorder="1" applyAlignment="1">
      <alignment vertical="center"/>
    </xf>
    <xf numFmtId="178" fontId="10" fillId="0" borderId="16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12" xfId="63" applyNumberFormat="1" applyFont="1" applyFill="1" applyBorder="1" applyAlignment="1" applyProtection="1">
      <alignment horizontal="center" vertical="center"/>
      <protection/>
    </xf>
    <xf numFmtId="178" fontId="9" fillId="0" borderId="12" xfId="65" applyNumberFormat="1" applyFont="1" applyFill="1" applyBorder="1" applyAlignment="1" applyProtection="1">
      <alignment horizontal="center" vertical="center"/>
      <protection/>
    </xf>
    <xf numFmtId="178" fontId="9" fillId="0" borderId="0" xfId="64" applyNumberFormat="1" applyFont="1" applyFill="1" applyBorder="1" applyAlignment="1">
      <alignment horizontal="center" vertical="center"/>
      <protection/>
    </xf>
    <xf numFmtId="178" fontId="9" fillId="0" borderId="0" xfId="0" applyNumberFormat="1" applyFont="1" applyFill="1" applyBorder="1" applyAlignment="1" applyProtection="1">
      <alignment horizontal="center" vertical="center"/>
      <protection/>
    </xf>
    <xf numFmtId="178" fontId="9" fillId="0" borderId="0" xfId="64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 applyProtection="1" quotePrefix="1">
      <alignment horizontal="center" vertical="center"/>
      <protection/>
    </xf>
    <xf numFmtId="178" fontId="9" fillId="0" borderId="17" xfId="65" applyNumberFormat="1" applyFont="1" applyFill="1" applyBorder="1" applyAlignment="1" applyProtection="1">
      <alignment horizontal="center" vertical="center"/>
      <protection/>
    </xf>
    <xf numFmtId="49" fontId="16" fillId="0" borderId="0" xfId="61" applyNumberFormat="1" applyFont="1" applyFill="1">
      <alignment vertical="center"/>
      <protection/>
    </xf>
    <xf numFmtId="0" fontId="16" fillId="0" borderId="0" xfId="61" applyFont="1" applyFill="1">
      <alignment vertical="center"/>
      <protection/>
    </xf>
    <xf numFmtId="178" fontId="9" fillId="0" borderId="14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 applyProtection="1">
      <alignment horizontal="distributed" vertical="center"/>
      <protection/>
    </xf>
    <xf numFmtId="178" fontId="9" fillId="0" borderId="17" xfId="0" applyNumberFormat="1" applyFont="1" applyFill="1" applyBorder="1" applyAlignment="1" applyProtection="1" quotePrefix="1">
      <alignment horizontal="right" vertical="center"/>
      <protection locked="0"/>
    </xf>
    <xf numFmtId="178" fontId="9" fillId="0" borderId="17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 applyProtection="1">
      <alignment vertical="center"/>
      <protection locked="0"/>
    </xf>
    <xf numFmtId="178" fontId="9" fillId="0" borderId="0" xfId="0" applyNumberFormat="1" applyFont="1" applyFill="1" applyBorder="1" applyAlignment="1">
      <alignment vertical="center" shrinkToFit="1"/>
    </xf>
    <xf numFmtId="0" fontId="58" fillId="0" borderId="0" xfId="61" applyFont="1" applyFill="1" applyAlignment="1">
      <alignment vertical="center" shrinkToFit="1"/>
      <protection/>
    </xf>
    <xf numFmtId="178" fontId="9" fillId="0" borderId="14" xfId="65" applyNumberFormat="1" applyFont="1" applyFill="1" applyBorder="1" applyAlignment="1">
      <alignment vertical="center"/>
      <protection/>
    </xf>
    <xf numFmtId="178" fontId="9" fillId="0" borderId="13" xfId="65" applyNumberFormat="1" applyFont="1" applyFill="1" applyBorder="1" applyAlignment="1">
      <alignment vertical="center"/>
      <protection/>
    </xf>
    <xf numFmtId="178" fontId="9" fillId="0" borderId="18" xfId="65" applyNumberFormat="1" applyFont="1" applyFill="1" applyBorder="1" applyAlignment="1" applyProtection="1">
      <alignment horizontal="center" vertical="center"/>
      <protection/>
    </xf>
    <xf numFmtId="178" fontId="9" fillId="0" borderId="17" xfId="0" applyNumberFormat="1" applyFont="1" applyFill="1" applyBorder="1" applyAlignment="1" applyProtection="1">
      <alignment vertical="center"/>
      <protection/>
    </xf>
    <xf numFmtId="176" fontId="9" fillId="0" borderId="17" xfId="63" applyNumberFormat="1" applyFont="1" applyFill="1" applyBorder="1" applyAlignment="1" applyProtection="1">
      <alignment horizontal="center" vertical="center"/>
      <protection/>
    </xf>
    <xf numFmtId="176" fontId="9" fillId="0" borderId="0" xfId="63" applyNumberFormat="1" applyFont="1" applyFill="1" applyBorder="1" applyAlignment="1" applyProtection="1">
      <alignment horizontal="center" vertical="center"/>
      <protection/>
    </xf>
    <xf numFmtId="178" fontId="9" fillId="0" borderId="17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 applyProtection="1">
      <alignment horizontal="distributed" vertical="center"/>
      <protection/>
    </xf>
    <xf numFmtId="178" fontId="13" fillId="0" borderId="0" xfId="0" applyNumberFormat="1" applyFont="1" applyFill="1" applyBorder="1" applyAlignment="1" applyProtection="1">
      <alignment horizontal="distributed" vertical="center"/>
      <protection/>
    </xf>
    <xf numFmtId="178" fontId="9" fillId="0" borderId="16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 applyProtection="1">
      <alignment horizontal="center" vertical="center" wrapText="1"/>
      <protection/>
    </xf>
    <xf numFmtId="178" fontId="10" fillId="0" borderId="18" xfId="0" applyNumberFormat="1" applyFont="1" applyFill="1" applyBorder="1" applyAlignment="1">
      <alignment vertical="center"/>
    </xf>
    <xf numFmtId="178" fontId="10" fillId="0" borderId="19" xfId="0" applyNumberFormat="1" applyFont="1" applyFill="1" applyBorder="1" applyAlignment="1">
      <alignment vertical="center"/>
    </xf>
    <xf numFmtId="0" fontId="58" fillId="0" borderId="17" xfId="61" applyFont="1" applyFill="1" applyBorder="1" applyAlignment="1">
      <alignment vertical="center" shrinkToFit="1"/>
      <protection/>
    </xf>
    <xf numFmtId="178" fontId="9" fillId="0" borderId="17" xfId="64" applyNumberFormat="1" applyFont="1" applyFill="1" applyBorder="1" applyAlignment="1" applyProtection="1">
      <alignment horizontal="center" vertical="center" shrinkToFit="1"/>
      <protection/>
    </xf>
    <xf numFmtId="178" fontId="9" fillId="0" borderId="0" xfId="64" applyNumberFormat="1" applyFont="1" applyFill="1" applyBorder="1" applyAlignment="1">
      <alignment horizontal="center" vertical="center" shrinkToFit="1"/>
      <protection/>
    </xf>
    <xf numFmtId="178" fontId="9" fillId="0" borderId="0" xfId="64" applyNumberFormat="1" applyFont="1" applyFill="1" applyBorder="1" applyAlignment="1" applyProtection="1">
      <alignment horizontal="center" vertical="center" shrinkToFit="1"/>
      <protection/>
    </xf>
    <xf numFmtId="178" fontId="9" fillId="0" borderId="0" xfId="64" applyNumberFormat="1" applyFont="1" applyFill="1" applyBorder="1" applyAlignment="1" applyProtection="1">
      <alignment horizontal="center" vertical="center" wrapText="1"/>
      <protection/>
    </xf>
    <xf numFmtId="178" fontId="10" fillId="0" borderId="0" xfId="0" applyNumberFormat="1" applyFont="1" applyFill="1" applyBorder="1" applyAlignment="1">
      <alignment horizontal="distributed" vertical="center"/>
    </xf>
    <xf numFmtId="176" fontId="10" fillId="0" borderId="0" xfId="62" applyNumberFormat="1" applyFont="1" applyFill="1" applyBorder="1" applyAlignment="1">
      <alignment horizontal="center" vertical="center"/>
      <protection/>
    </xf>
    <xf numFmtId="178" fontId="10" fillId="0" borderId="0" xfId="0" applyNumberFormat="1" applyFont="1" applyFill="1" applyBorder="1" applyAlignment="1">
      <alignment horizontal="center" vertical="center"/>
    </xf>
    <xf numFmtId="176" fontId="9" fillId="0" borderId="0" xfId="62" applyNumberFormat="1" applyFont="1" applyFill="1" applyBorder="1" applyAlignment="1">
      <alignment horizontal="center" vertical="center"/>
      <protection/>
    </xf>
    <xf numFmtId="178" fontId="9" fillId="0" borderId="0" xfId="65" applyNumberFormat="1" applyFont="1" applyFill="1" applyBorder="1" applyAlignment="1" applyProtection="1">
      <alignment horizontal="center" vertical="center"/>
      <protection/>
    </xf>
    <xf numFmtId="178" fontId="9" fillId="0" borderId="11" xfId="0" applyNumberFormat="1" applyFont="1" applyFill="1" applyBorder="1" applyAlignment="1" applyProtection="1">
      <alignment vertical="center" shrinkToFit="1"/>
      <protection/>
    </xf>
    <xf numFmtId="178" fontId="9" fillId="0" borderId="11" xfId="0" applyNumberFormat="1" applyFont="1" applyFill="1" applyBorder="1" applyAlignment="1" applyProtection="1">
      <alignment horizontal="center" vertical="center"/>
      <protection/>
    </xf>
    <xf numFmtId="178" fontId="9" fillId="0" borderId="13" xfId="0" applyNumberFormat="1" applyFont="1" applyFill="1" applyBorder="1" applyAlignment="1" applyProtection="1">
      <alignment horizontal="center" vertical="center"/>
      <protection/>
    </xf>
    <xf numFmtId="178" fontId="9" fillId="0" borderId="14" xfId="0" applyNumberFormat="1" applyFont="1" applyFill="1" applyBorder="1" applyAlignment="1" applyProtection="1">
      <alignment horizontal="center" vertical="center"/>
      <protection/>
    </xf>
    <xf numFmtId="178" fontId="13" fillId="0" borderId="11" xfId="0" applyNumberFormat="1" applyFont="1" applyFill="1" applyBorder="1" applyAlignment="1" applyProtection="1">
      <alignment horizontal="center" vertical="center"/>
      <protection/>
    </xf>
    <xf numFmtId="178" fontId="9" fillId="0" borderId="12" xfId="0" applyNumberFormat="1" applyFont="1" applyFill="1" applyBorder="1" applyAlignment="1" applyProtection="1">
      <alignment horizontal="center" vertical="center"/>
      <protection/>
    </xf>
    <xf numFmtId="176" fontId="9" fillId="0" borderId="19" xfId="63" applyNumberFormat="1" applyFont="1" applyFill="1" applyBorder="1" applyAlignment="1" applyProtection="1">
      <alignment vertical="center"/>
      <protection/>
    </xf>
    <xf numFmtId="178" fontId="12" fillId="0" borderId="17" xfId="0" applyNumberFormat="1" applyFont="1" applyFill="1" applyBorder="1" applyAlignment="1" applyProtection="1">
      <alignment vertical="center"/>
      <protection locked="0"/>
    </xf>
    <xf numFmtId="178" fontId="12" fillId="0" borderId="0" xfId="0" applyNumberFormat="1" applyFont="1" applyFill="1" applyBorder="1" applyAlignment="1" applyProtection="1">
      <alignment vertical="center"/>
      <protection locked="0"/>
    </xf>
    <xf numFmtId="178" fontId="12" fillId="0" borderId="0" xfId="0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 applyProtection="1">
      <alignment vertical="center"/>
      <protection/>
    </xf>
    <xf numFmtId="178" fontId="12" fillId="0" borderId="0" xfId="0" applyNumberFormat="1" applyFont="1" applyFill="1" applyBorder="1" applyAlignment="1" applyProtection="1">
      <alignment vertical="center" shrinkToFit="1"/>
      <protection locked="0"/>
    </xf>
    <xf numFmtId="176" fontId="9" fillId="0" borderId="0" xfId="0" applyNumberFormat="1" applyFont="1" applyFill="1" applyBorder="1" applyAlignment="1" applyProtection="1">
      <alignment vertical="center" shrinkToFit="1"/>
      <protection/>
    </xf>
    <xf numFmtId="178" fontId="10" fillId="0" borderId="0" xfId="0" applyNumberFormat="1" applyFont="1" applyFill="1" applyAlignment="1">
      <alignment horizontal="center" vertical="center"/>
    </xf>
    <xf numFmtId="178" fontId="18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 horizontal="center" vertical="center"/>
    </xf>
    <xf numFmtId="178" fontId="13" fillId="0" borderId="14" xfId="0" applyNumberFormat="1" applyFont="1" applyFill="1" applyBorder="1" applyAlignment="1" applyProtection="1">
      <alignment horizontal="center" vertical="center"/>
      <protection/>
    </xf>
    <xf numFmtId="178" fontId="13" fillId="0" borderId="13" xfId="0" applyNumberFormat="1" applyFont="1" applyFill="1" applyBorder="1" applyAlignment="1" applyProtection="1">
      <alignment horizontal="center" vertical="center"/>
      <protection/>
    </xf>
    <xf numFmtId="178" fontId="13" fillId="0" borderId="12" xfId="0" applyNumberFormat="1" applyFont="1" applyFill="1" applyBorder="1" applyAlignment="1" applyProtection="1">
      <alignment horizontal="center" vertical="center"/>
      <protection/>
    </xf>
    <xf numFmtId="178" fontId="9" fillId="0" borderId="14" xfId="0" applyNumberFormat="1" applyFont="1" applyFill="1" applyBorder="1" applyAlignment="1" applyProtection="1">
      <alignment horizontal="center" vertical="center" wrapText="1"/>
      <protection/>
    </xf>
    <xf numFmtId="178" fontId="9" fillId="0" borderId="13" xfId="0" applyNumberFormat="1" applyFont="1" applyFill="1" applyBorder="1" applyAlignment="1" applyProtection="1">
      <alignment horizontal="center" vertical="center" wrapText="1"/>
      <protection/>
    </xf>
    <xf numFmtId="178" fontId="13" fillId="0" borderId="19" xfId="0" applyNumberFormat="1" applyFont="1" applyFill="1" applyBorder="1" applyAlignment="1" applyProtection="1">
      <alignment horizontal="center" vertical="center"/>
      <protection/>
    </xf>
    <xf numFmtId="178" fontId="13" fillId="0" borderId="20" xfId="0" applyNumberFormat="1" applyFont="1" applyFill="1" applyBorder="1" applyAlignment="1" applyProtection="1">
      <alignment horizontal="center" vertical="center"/>
      <protection/>
    </xf>
    <xf numFmtId="178" fontId="13" fillId="0" borderId="10" xfId="0" applyNumberFormat="1" applyFont="1" applyFill="1" applyBorder="1" applyAlignment="1" applyProtection="1">
      <alignment horizontal="center" vertical="center"/>
      <protection/>
    </xf>
    <xf numFmtId="178" fontId="13" fillId="0" borderId="18" xfId="0" applyNumberFormat="1" applyFont="1" applyFill="1" applyBorder="1" applyAlignment="1" applyProtection="1">
      <alignment horizontal="center" vertical="center"/>
      <protection/>
    </xf>
    <xf numFmtId="178" fontId="9" fillId="0" borderId="21" xfId="64" applyNumberFormat="1" applyFont="1" applyFill="1" applyBorder="1" applyAlignment="1" applyProtection="1">
      <alignment horizontal="center" vertical="center"/>
      <protection/>
    </xf>
    <xf numFmtId="178" fontId="9" fillId="0" borderId="15" xfId="64" applyNumberFormat="1" applyFont="1" applyFill="1" applyBorder="1" applyAlignment="1" applyProtection="1">
      <alignment horizontal="center" vertical="center"/>
      <protection/>
    </xf>
    <xf numFmtId="178" fontId="9" fillId="0" borderId="19" xfId="64" applyNumberFormat="1" applyFont="1" applyFill="1" applyBorder="1" applyAlignment="1">
      <alignment horizontal="center" vertical="center"/>
      <protection/>
    </xf>
    <xf numFmtId="178" fontId="9" fillId="0" borderId="0" xfId="64" applyNumberFormat="1" applyFont="1" applyFill="1" applyBorder="1" applyAlignment="1">
      <alignment horizontal="center" vertical="center"/>
      <protection/>
    </xf>
    <xf numFmtId="178" fontId="9" fillId="0" borderId="19" xfId="0" applyNumberFormat="1" applyFont="1" applyFill="1" applyBorder="1" applyAlignment="1">
      <alignment horizontal="center" vertical="center"/>
    </xf>
    <xf numFmtId="178" fontId="9" fillId="0" borderId="20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>
      <alignment horizontal="center" vertical="center"/>
    </xf>
    <xf numFmtId="178" fontId="9" fillId="0" borderId="21" xfId="0" applyNumberFormat="1" applyFont="1" applyFill="1" applyBorder="1" applyAlignment="1" applyProtection="1">
      <alignment horizontal="center" vertical="center"/>
      <protection/>
    </xf>
    <xf numFmtId="178" fontId="9" fillId="0" borderId="19" xfId="0" applyNumberFormat="1" applyFont="1" applyFill="1" applyBorder="1" applyAlignment="1" applyProtection="1">
      <alignment horizontal="center" vertical="center"/>
      <protection/>
    </xf>
    <xf numFmtId="178" fontId="9" fillId="0" borderId="17" xfId="0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 applyProtection="1">
      <alignment horizontal="center" vertical="center"/>
      <protection/>
    </xf>
    <xf numFmtId="178" fontId="9" fillId="0" borderId="22" xfId="0" applyNumberFormat="1" applyFont="1" applyFill="1" applyBorder="1" applyAlignment="1" applyProtection="1">
      <alignment horizontal="center" vertical="center"/>
      <protection/>
    </xf>
    <xf numFmtId="178" fontId="9" fillId="0" borderId="23" xfId="0" applyNumberFormat="1" applyFont="1" applyFill="1" applyBorder="1" applyAlignment="1" applyProtection="1">
      <alignment horizontal="center" vertical="center"/>
      <protection/>
    </xf>
    <xf numFmtId="178" fontId="9" fillId="0" borderId="14" xfId="64" applyNumberFormat="1" applyFont="1" applyFill="1" applyBorder="1" applyAlignment="1">
      <alignment horizontal="center" vertical="center"/>
      <protection/>
    </xf>
    <xf numFmtId="178" fontId="9" fillId="0" borderId="12" xfId="64" applyNumberFormat="1" applyFont="1" applyFill="1" applyBorder="1" applyAlignment="1">
      <alignment horizontal="center" vertical="center"/>
      <protection/>
    </xf>
    <xf numFmtId="178" fontId="9" fillId="0" borderId="22" xfId="64" applyNumberFormat="1" applyFont="1" applyFill="1" applyBorder="1" applyAlignment="1">
      <alignment horizontal="center" vertical="center"/>
      <protection/>
    </xf>
    <xf numFmtId="178" fontId="9" fillId="0" borderId="23" xfId="64" applyNumberFormat="1" applyFont="1" applyFill="1" applyBorder="1" applyAlignment="1">
      <alignment horizontal="center" vertical="center"/>
      <protection/>
    </xf>
    <xf numFmtId="178" fontId="9" fillId="0" borderId="10" xfId="64" applyNumberFormat="1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9" fillId="0" borderId="13" xfId="64" applyNumberFormat="1" applyFont="1" applyFill="1" applyBorder="1" applyAlignment="1">
      <alignment horizontal="center" vertical="center"/>
      <protection/>
    </xf>
    <xf numFmtId="178" fontId="9" fillId="0" borderId="0" xfId="0" applyNumberFormat="1" applyFont="1" applyFill="1" applyAlignment="1">
      <alignment horizontal="center" vertical="center"/>
    </xf>
    <xf numFmtId="178" fontId="9" fillId="0" borderId="19" xfId="64" applyNumberFormat="1" applyFont="1" applyFill="1" applyBorder="1" applyAlignment="1" applyProtection="1">
      <alignment horizontal="center" vertical="center"/>
      <protection/>
    </xf>
    <xf numFmtId="178" fontId="9" fillId="0" borderId="17" xfId="64" applyNumberFormat="1" applyFont="1" applyFill="1" applyBorder="1" applyAlignment="1" applyProtection="1">
      <alignment horizontal="center" vertical="center"/>
      <protection/>
    </xf>
    <xf numFmtId="178" fontId="9" fillId="0" borderId="0" xfId="64" applyNumberFormat="1" applyFont="1" applyFill="1" applyBorder="1" applyAlignment="1" applyProtection="1">
      <alignment horizontal="center" vertical="center"/>
      <protection/>
    </xf>
    <xf numFmtId="178" fontId="9" fillId="0" borderId="20" xfId="64" applyNumberFormat="1" applyFont="1" applyFill="1" applyBorder="1" applyAlignment="1" applyProtection="1">
      <alignment horizontal="center" vertical="center"/>
      <protection/>
    </xf>
    <xf numFmtId="178" fontId="9" fillId="0" borderId="16" xfId="64" applyNumberFormat="1" applyFont="1" applyFill="1" applyBorder="1" applyAlignment="1" applyProtection="1">
      <alignment horizontal="center" vertical="center"/>
      <protection/>
    </xf>
    <xf numFmtId="178" fontId="9" fillId="0" borderId="21" xfId="64" applyNumberFormat="1" applyFont="1" applyFill="1" applyBorder="1" applyAlignment="1">
      <alignment horizontal="center" vertical="center"/>
      <protection/>
    </xf>
    <xf numFmtId="178" fontId="9" fillId="0" borderId="20" xfId="64" applyNumberFormat="1" applyFont="1" applyFill="1" applyBorder="1" applyAlignment="1">
      <alignment horizontal="center" vertical="center"/>
      <protection/>
    </xf>
    <xf numFmtId="178" fontId="9" fillId="0" borderId="17" xfId="64" applyNumberFormat="1" applyFont="1" applyFill="1" applyBorder="1" applyAlignment="1">
      <alignment horizontal="center" vertical="center"/>
      <protection/>
    </xf>
    <xf numFmtId="178" fontId="9" fillId="0" borderId="16" xfId="64" applyNumberFormat="1" applyFont="1" applyFill="1" applyBorder="1" applyAlignment="1">
      <alignment horizontal="center" vertical="center"/>
      <protection/>
    </xf>
    <xf numFmtId="178" fontId="9" fillId="0" borderId="22" xfId="64" applyNumberFormat="1" applyFont="1" applyFill="1" applyBorder="1" applyAlignment="1" applyProtection="1">
      <alignment horizontal="center" vertical="center" wrapText="1"/>
      <protection/>
    </xf>
    <xf numFmtId="178" fontId="9" fillId="0" borderId="23" xfId="64" applyNumberFormat="1" applyFont="1" applyFill="1" applyBorder="1" applyAlignment="1" applyProtection="1">
      <alignment horizontal="center" vertical="center" wrapText="1"/>
      <protection/>
    </xf>
    <xf numFmtId="178" fontId="9" fillId="0" borderId="20" xfId="0" applyNumberFormat="1" applyFont="1" applyFill="1" applyBorder="1" applyAlignment="1" applyProtection="1" quotePrefix="1">
      <alignment horizontal="center" vertical="center"/>
      <protection/>
    </xf>
    <xf numFmtId="178" fontId="9" fillId="0" borderId="0" xfId="0" applyNumberFormat="1" applyFont="1" applyFill="1" applyBorder="1" applyAlignment="1" applyProtection="1" quotePrefix="1">
      <alignment horizontal="center" vertical="center"/>
      <protection/>
    </xf>
    <xf numFmtId="178" fontId="9" fillId="0" borderId="16" xfId="0" applyNumberFormat="1" applyFont="1" applyFill="1" applyBorder="1" applyAlignment="1" applyProtection="1" quotePrefix="1">
      <alignment horizontal="center" vertical="center"/>
      <protection/>
    </xf>
    <xf numFmtId="178" fontId="9" fillId="0" borderId="10" xfId="0" applyNumberFormat="1" applyFont="1" applyFill="1" applyBorder="1" applyAlignment="1" applyProtection="1" quotePrefix="1">
      <alignment horizontal="center" vertical="center"/>
      <protection/>
    </xf>
    <xf numFmtId="178" fontId="9" fillId="0" borderId="18" xfId="0" applyNumberFormat="1" applyFont="1" applyFill="1" applyBorder="1" applyAlignment="1" applyProtection="1" quotePrefix="1">
      <alignment horizontal="center" vertical="center"/>
      <protection/>
    </xf>
    <xf numFmtId="178" fontId="9" fillId="0" borderId="14" xfId="0" applyNumberFormat="1" applyFont="1" applyFill="1" applyBorder="1" applyAlignment="1" applyProtection="1">
      <alignment horizontal="center" vertical="center"/>
      <protection/>
    </xf>
    <xf numFmtId="178" fontId="9" fillId="0" borderId="12" xfId="0" applyNumberFormat="1" applyFont="1" applyFill="1" applyBorder="1" applyAlignment="1" applyProtection="1">
      <alignment horizontal="center" vertical="center"/>
      <protection/>
    </xf>
    <xf numFmtId="178" fontId="9" fillId="0" borderId="13" xfId="0" applyNumberFormat="1" applyFont="1" applyFill="1" applyBorder="1" applyAlignment="1" applyProtection="1">
      <alignment horizontal="center" vertical="center"/>
      <protection/>
    </xf>
    <xf numFmtId="178" fontId="9" fillId="0" borderId="14" xfId="0" applyNumberFormat="1" applyFont="1" applyFill="1" applyBorder="1" applyAlignment="1">
      <alignment horizontal="distributed" vertical="center" indent="8"/>
    </xf>
    <xf numFmtId="178" fontId="9" fillId="0" borderId="12" xfId="0" applyNumberFormat="1" applyFont="1" applyFill="1" applyBorder="1" applyAlignment="1">
      <alignment horizontal="distributed" vertical="center" indent="8"/>
    </xf>
    <xf numFmtId="178" fontId="9" fillId="0" borderId="14" xfId="65" applyNumberFormat="1" applyFont="1" applyFill="1" applyBorder="1" applyAlignment="1" applyProtection="1">
      <alignment horizontal="center" vertical="center"/>
      <protection/>
    </xf>
    <xf numFmtId="178" fontId="9" fillId="0" borderId="13" xfId="65" applyNumberFormat="1" applyFont="1" applyFill="1" applyBorder="1" applyAlignment="1" applyProtection="1">
      <alignment horizontal="center" vertical="center"/>
      <protection/>
    </xf>
    <xf numFmtId="176" fontId="9" fillId="0" borderId="21" xfId="63" applyNumberFormat="1" applyFont="1" applyFill="1" applyBorder="1" applyAlignment="1" applyProtection="1">
      <alignment horizontal="center" vertical="center"/>
      <protection/>
    </xf>
    <xf numFmtId="176" fontId="9" fillId="0" borderId="19" xfId="63" applyNumberFormat="1" applyFont="1" applyFill="1" applyBorder="1" applyAlignment="1" applyProtection="1">
      <alignment horizontal="center" vertical="center"/>
      <protection/>
    </xf>
    <xf numFmtId="176" fontId="9" fillId="0" borderId="17" xfId="63" applyNumberFormat="1" applyFont="1" applyFill="1" applyBorder="1" applyAlignment="1" applyProtection="1">
      <alignment horizontal="center" vertical="center"/>
      <protection/>
    </xf>
    <xf numFmtId="176" fontId="9" fillId="0" borderId="0" xfId="63" applyNumberFormat="1" applyFont="1" applyFill="1" applyBorder="1" applyAlignment="1" applyProtection="1">
      <alignment horizontal="center" vertical="center"/>
      <protection/>
    </xf>
    <xf numFmtId="176" fontId="9" fillId="0" borderId="12" xfId="63" applyNumberFormat="1" applyFont="1" applyFill="1" applyBorder="1" applyAlignment="1" applyProtection="1">
      <alignment horizontal="center" vertical="center" shrinkToFit="1"/>
      <protection/>
    </xf>
    <xf numFmtId="176" fontId="9" fillId="0" borderId="14" xfId="63" applyNumberFormat="1" applyFont="1" applyFill="1" applyBorder="1" applyAlignment="1" applyProtection="1">
      <alignment horizontal="center" vertical="center"/>
      <protection/>
    </xf>
    <xf numFmtId="176" fontId="9" fillId="0" borderId="13" xfId="63" applyNumberFormat="1" applyFont="1" applyFill="1" applyBorder="1" applyAlignment="1" applyProtection="1">
      <alignment horizontal="center" vertical="center"/>
      <protection/>
    </xf>
    <xf numFmtId="176" fontId="9" fillId="0" borderId="12" xfId="63" applyNumberFormat="1" applyFont="1" applyFill="1" applyBorder="1" applyAlignment="1" applyProtection="1">
      <alignment horizontal="center" vertical="center"/>
      <protection/>
    </xf>
    <xf numFmtId="176" fontId="13" fillId="0" borderId="14" xfId="63" applyNumberFormat="1" applyFont="1" applyFill="1" applyBorder="1" applyAlignment="1" applyProtection="1">
      <alignment horizontal="center" vertical="center" shrinkToFit="1"/>
      <protection/>
    </xf>
    <xf numFmtId="176" fontId="13" fillId="0" borderId="13" xfId="63" applyNumberFormat="1" applyFont="1" applyFill="1" applyBorder="1" applyAlignment="1" applyProtection="1">
      <alignment horizontal="center" vertical="center" shrinkToFit="1"/>
      <protection/>
    </xf>
    <xf numFmtId="176" fontId="9" fillId="0" borderId="21" xfId="63" applyNumberFormat="1" applyFont="1" applyFill="1" applyBorder="1" applyAlignment="1" applyProtection="1">
      <alignment horizontal="center" vertical="center" wrapText="1"/>
      <protection/>
    </xf>
    <xf numFmtId="176" fontId="9" fillId="0" borderId="19" xfId="63" applyNumberFormat="1" applyFont="1" applyFill="1" applyBorder="1" applyAlignment="1" applyProtection="1">
      <alignment horizontal="center" vertical="center" wrapText="1"/>
      <protection/>
    </xf>
    <xf numFmtId="176" fontId="9" fillId="0" borderId="20" xfId="63" applyNumberFormat="1" applyFont="1" applyFill="1" applyBorder="1" applyAlignment="1" applyProtection="1">
      <alignment horizontal="center" vertical="center" wrapText="1"/>
      <protection/>
    </xf>
    <xf numFmtId="178" fontId="9" fillId="0" borderId="14" xfId="65" applyNumberFormat="1" applyFont="1" applyFill="1" applyBorder="1" applyAlignment="1" applyProtection="1">
      <alignment horizontal="center" vertical="center" wrapText="1"/>
      <protection/>
    </xf>
    <xf numFmtId="178" fontId="9" fillId="0" borderId="13" xfId="65" applyNumberFormat="1" applyFont="1" applyFill="1" applyBorder="1" applyAlignment="1" applyProtection="1">
      <alignment horizontal="center" vertical="center" wrapText="1"/>
      <protection/>
    </xf>
    <xf numFmtId="178" fontId="9" fillId="0" borderId="12" xfId="65" applyNumberFormat="1" applyFont="1" applyFill="1" applyBorder="1" applyAlignment="1" applyProtection="1">
      <alignment horizontal="center" vertical="center"/>
      <protection/>
    </xf>
    <xf numFmtId="178" fontId="9" fillId="0" borderId="14" xfId="65" applyNumberFormat="1" applyFont="1" applyFill="1" applyBorder="1" applyAlignment="1" applyProtection="1">
      <alignment horizontal="distributed" vertical="center" indent="1"/>
      <protection/>
    </xf>
    <xf numFmtId="178" fontId="9" fillId="0" borderId="13" xfId="65" applyNumberFormat="1" applyFont="1" applyFill="1" applyBorder="1" applyAlignment="1" applyProtection="1">
      <alignment horizontal="distributed" vertical="center" indent="1"/>
      <protection/>
    </xf>
    <xf numFmtId="178" fontId="9" fillId="0" borderId="14" xfId="65" applyNumberFormat="1" applyFont="1" applyFill="1" applyBorder="1" applyAlignment="1" applyProtection="1">
      <alignment horizontal="center" vertical="center" shrinkToFit="1"/>
      <protection/>
    </xf>
    <xf numFmtId="178" fontId="9" fillId="0" borderId="13" xfId="65" applyNumberFormat="1" applyFont="1" applyFill="1" applyBorder="1" applyAlignment="1" applyProtection="1">
      <alignment horizontal="center" vertical="center" shrinkToFit="1"/>
      <protection/>
    </xf>
    <xf numFmtId="178" fontId="9" fillId="0" borderId="21" xfId="65" applyNumberFormat="1" applyFont="1" applyFill="1" applyBorder="1" applyAlignment="1" applyProtection="1">
      <alignment horizontal="center" vertical="center"/>
      <protection/>
    </xf>
    <xf numFmtId="178" fontId="9" fillId="0" borderId="17" xfId="65" applyNumberFormat="1" applyFont="1" applyFill="1" applyBorder="1" applyAlignment="1" applyProtection="1">
      <alignment horizontal="center" vertical="center"/>
      <protection/>
    </xf>
    <xf numFmtId="178" fontId="9" fillId="0" borderId="15" xfId="65" applyNumberFormat="1" applyFont="1" applyFill="1" applyBorder="1" applyAlignment="1" applyProtection="1">
      <alignment horizontal="center" vertical="center"/>
      <protection/>
    </xf>
    <xf numFmtId="178" fontId="9" fillId="0" borderId="14" xfId="65" applyNumberFormat="1" applyFont="1" applyFill="1" applyBorder="1" applyAlignment="1">
      <alignment horizontal="center" vertical="center"/>
      <protection/>
    </xf>
    <xf numFmtId="178" fontId="9" fillId="0" borderId="12" xfId="65" applyNumberFormat="1" applyFont="1" applyFill="1" applyBorder="1" applyAlignment="1">
      <alignment horizontal="center" vertical="center"/>
      <protection/>
    </xf>
    <xf numFmtId="178" fontId="9" fillId="0" borderId="12" xfId="65" applyNumberFormat="1" applyFont="1" applyFill="1" applyBorder="1" applyAlignment="1" applyProtection="1">
      <alignment horizontal="distributed" vertical="center" indent="1"/>
      <protection/>
    </xf>
    <xf numFmtId="176" fontId="9" fillId="0" borderId="14" xfId="63" applyNumberFormat="1" applyFont="1" applyFill="1" applyBorder="1" applyAlignment="1" applyProtection="1">
      <alignment horizontal="center" vertical="center" wrapText="1"/>
      <protection/>
    </xf>
    <xf numFmtId="176" fontId="9" fillId="0" borderId="13" xfId="63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02表  H14" xfId="62"/>
    <cellStyle name="標準_第03表 H14" xfId="63"/>
    <cellStyle name="標準_第30表 H14" xfId="64"/>
    <cellStyle name="標準_第31表 H14" xfId="65"/>
    <cellStyle name="Followed Hyperlink" xfId="66"/>
    <cellStyle name="良い" xfId="67"/>
  </cellStyles>
  <dxfs count="6"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S73"/>
  <sheetViews>
    <sheetView showGridLines="0" tabSelected="1" zoomScaleSheetLayoutView="100" zoomScalePageLayoutView="0" workbookViewId="0" topLeftCell="A1">
      <selection activeCell="A1" sqref="A1:P1"/>
    </sheetView>
  </sheetViews>
  <sheetFormatPr defaultColWidth="12.75" defaultRowHeight="15" customHeight="1"/>
  <cols>
    <col min="1" max="1" width="7.5" style="2" customWidth="1"/>
    <col min="2" max="2" width="8.33203125" style="2" customWidth="1"/>
    <col min="3" max="5" width="5.58203125" style="2" customWidth="1"/>
    <col min="6" max="6" width="6.83203125" style="2" customWidth="1"/>
    <col min="7" max="7" width="5.25" style="2" bestFit="1" customWidth="1"/>
    <col min="8" max="8" width="5.33203125" style="2" bestFit="1" customWidth="1"/>
    <col min="9" max="9" width="5.75" style="2" bestFit="1" customWidth="1"/>
    <col min="10" max="10" width="5.58203125" style="2" customWidth="1"/>
    <col min="11" max="12" width="5.75" style="2" bestFit="1" customWidth="1"/>
    <col min="13" max="13" width="5.58203125" style="2" bestFit="1" customWidth="1"/>
    <col min="14" max="14" width="5.75" style="2" bestFit="1" customWidth="1"/>
    <col min="15" max="15" width="7" style="2" bestFit="1" customWidth="1"/>
    <col min="16" max="16" width="5.58203125" style="2" bestFit="1" customWidth="1"/>
    <col min="17" max="17" width="5.5" style="2" customWidth="1"/>
    <col min="18" max="22" width="5" style="2" customWidth="1"/>
    <col min="23" max="24" width="5.58203125" style="2" customWidth="1"/>
    <col min="25" max="27" width="5" style="2" customWidth="1"/>
    <col min="28" max="29" width="5.58203125" style="2" customWidth="1"/>
    <col min="30" max="32" width="5" style="2" customWidth="1"/>
    <col min="33" max="16384" width="12.75" style="2" customWidth="1"/>
  </cols>
  <sheetData>
    <row r="1" spans="1:30" ht="15" customHeight="1">
      <c r="A1" s="146" t="s">
        <v>95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"/>
      <c r="S1" s="114" t="s">
        <v>118</v>
      </c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</row>
    <row r="2" spans="1:29" ht="15" customHeight="1">
      <c r="A2" s="10" t="s">
        <v>59</v>
      </c>
      <c r="B2" s="1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1"/>
      <c r="O2" s="10"/>
      <c r="Q2" s="12" t="s">
        <v>25</v>
      </c>
      <c r="T2" s="65"/>
      <c r="U2" s="66"/>
      <c r="V2" s="66"/>
      <c r="W2" s="66"/>
      <c r="X2" s="66"/>
      <c r="Y2" s="66"/>
      <c r="Z2" s="66"/>
      <c r="AA2" s="66"/>
      <c r="AB2" s="66"/>
      <c r="AC2" s="66"/>
    </row>
    <row r="3" spans="1:30" ht="15" customHeight="1">
      <c r="A3" s="133" t="s">
        <v>63</v>
      </c>
      <c r="B3" s="158"/>
      <c r="C3" s="132" t="s">
        <v>54</v>
      </c>
      <c r="D3" s="133"/>
      <c r="E3" s="133"/>
      <c r="F3" s="166" t="s">
        <v>6</v>
      </c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3"/>
      <c r="S3" s="10" t="s">
        <v>88</v>
      </c>
      <c r="T3" s="65"/>
      <c r="U3" s="53"/>
      <c r="V3" s="53"/>
      <c r="W3" s="53"/>
      <c r="X3" s="53"/>
      <c r="Y3" s="53"/>
      <c r="Z3" s="53"/>
      <c r="AA3" s="53"/>
      <c r="AB3" s="53"/>
      <c r="AD3" s="17" t="s">
        <v>47</v>
      </c>
    </row>
    <row r="4" spans="1:30" ht="15" customHeight="1">
      <c r="A4" s="159"/>
      <c r="B4" s="160"/>
      <c r="C4" s="134"/>
      <c r="D4" s="135"/>
      <c r="E4" s="135"/>
      <c r="F4" s="136" t="s">
        <v>0</v>
      </c>
      <c r="G4" s="136" t="s">
        <v>7</v>
      </c>
      <c r="H4" s="163" t="s">
        <v>114</v>
      </c>
      <c r="I4" s="164"/>
      <c r="J4" s="165"/>
      <c r="K4" s="163" t="s">
        <v>115</v>
      </c>
      <c r="L4" s="164"/>
      <c r="M4" s="165"/>
      <c r="N4" s="163" t="s">
        <v>116</v>
      </c>
      <c r="O4" s="164"/>
      <c r="P4" s="164"/>
      <c r="Q4" s="164"/>
      <c r="R4" s="3"/>
      <c r="S4" s="128" t="s">
        <v>92</v>
      </c>
      <c r="T4" s="129"/>
      <c r="U4" s="120" t="s">
        <v>81</v>
      </c>
      <c r="V4" s="121"/>
      <c r="W4" s="115" t="s">
        <v>91</v>
      </c>
      <c r="X4" s="117"/>
      <c r="Y4" s="117"/>
      <c r="Z4" s="117"/>
      <c r="AA4" s="117"/>
      <c r="AB4" s="117"/>
      <c r="AC4" s="117"/>
      <c r="AD4" s="116"/>
    </row>
    <row r="5" spans="1:30" ht="15" customHeight="1">
      <c r="A5" s="161"/>
      <c r="B5" s="162"/>
      <c r="C5" s="67" t="s">
        <v>35</v>
      </c>
      <c r="D5" s="13" t="s">
        <v>33</v>
      </c>
      <c r="E5" s="14" t="s">
        <v>34</v>
      </c>
      <c r="F5" s="137"/>
      <c r="G5" s="137"/>
      <c r="H5" s="102" t="s">
        <v>113</v>
      </c>
      <c r="I5" s="100" t="s">
        <v>26</v>
      </c>
      <c r="J5" s="101" t="s">
        <v>27</v>
      </c>
      <c r="K5" s="102" t="s">
        <v>0</v>
      </c>
      <c r="L5" s="100" t="s">
        <v>26</v>
      </c>
      <c r="M5" s="101" t="s">
        <v>27</v>
      </c>
      <c r="N5" s="68" t="s">
        <v>0</v>
      </c>
      <c r="O5" s="99" t="s">
        <v>106</v>
      </c>
      <c r="P5" s="103" t="s">
        <v>8</v>
      </c>
      <c r="Q5" s="104" t="s">
        <v>28</v>
      </c>
      <c r="R5" s="3"/>
      <c r="S5" s="130"/>
      <c r="T5" s="131"/>
      <c r="U5" s="122"/>
      <c r="V5" s="123"/>
      <c r="W5" s="115" t="s">
        <v>82</v>
      </c>
      <c r="X5" s="116"/>
      <c r="Y5" s="118" t="s">
        <v>89</v>
      </c>
      <c r="Z5" s="119"/>
      <c r="AA5" s="115" t="s">
        <v>86</v>
      </c>
      <c r="AB5" s="116"/>
      <c r="AC5" s="115" t="s">
        <v>87</v>
      </c>
      <c r="AD5" s="116"/>
    </row>
    <row r="6" spans="1:30" ht="10.5" customHeight="1">
      <c r="A6" s="63"/>
      <c r="B6" s="63"/>
      <c r="C6" s="80"/>
      <c r="D6" s="81"/>
      <c r="E6" s="81"/>
      <c r="F6" s="61"/>
      <c r="G6" s="61"/>
      <c r="H6" s="82"/>
      <c r="I6" s="82"/>
      <c r="J6" s="82"/>
      <c r="K6" s="82"/>
      <c r="L6" s="82"/>
      <c r="M6" s="82"/>
      <c r="N6" s="82"/>
      <c r="O6" s="82"/>
      <c r="P6" s="83"/>
      <c r="Q6" s="82"/>
      <c r="R6" s="3"/>
      <c r="S6" s="81"/>
      <c r="T6" s="84"/>
      <c r="U6" s="85"/>
      <c r="V6" s="85"/>
      <c r="W6" s="85"/>
      <c r="X6" s="85"/>
      <c r="Y6" s="86"/>
      <c r="Z6" s="86"/>
      <c r="AA6" s="85"/>
      <c r="AB6" s="85"/>
      <c r="AC6" s="85"/>
      <c r="AD6" s="85"/>
    </row>
    <row r="7" spans="1:30" ht="15" customHeight="1">
      <c r="A7" s="19"/>
      <c r="B7" s="20" t="s">
        <v>78</v>
      </c>
      <c r="C7" s="69">
        <v>25</v>
      </c>
      <c r="D7" s="21">
        <v>22</v>
      </c>
      <c r="E7" s="21">
        <v>3</v>
      </c>
      <c r="F7" s="21">
        <v>604</v>
      </c>
      <c r="G7" s="21">
        <v>7</v>
      </c>
      <c r="H7" s="21">
        <v>195</v>
      </c>
      <c r="I7" s="21">
        <v>159</v>
      </c>
      <c r="J7" s="21">
        <v>36</v>
      </c>
      <c r="K7" s="21">
        <v>143</v>
      </c>
      <c r="L7" s="21">
        <v>128</v>
      </c>
      <c r="M7" s="21">
        <v>15</v>
      </c>
      <c r="N7" s="21">
        <v>259</v>
      </c>
      <c r="O7" s="21">
        <v>249</v>
      </c>
      <c r="P7" s="21">
        <v>10</v>
      </c>
      <c r="Q7" s="21">
        <v>0</v>
      </c>
      <c r="R7" s="1"/>
      <c r="S7" s="20"/>
      <c r="T7" s="54" t="s">
        <v>93</v>
      </c>
      <c r="U7" s="20"/>
      <c r="V7" s="20">
        <v>64</v>
      </c>
      <c r="W7" s="20"/>
      <c r="X7" s="20">
        <v>54</v>
      </c>
      <c r="Y7" s="20"/>
      <c r="Z7" s="20">
        <v>0</v>
      </c>
      <c r="AA7" s="20"/>
      <c r="AB7" s="20">
        <v>0</v>
      </c>
      <c r="AC7" s="20"/>
      <c r="AD7" s="20">
        <v>10</v>
      </c>
    </row>
    <row r="8" spans="1:30" s="35" customFormat="1" ht="15" customHeight="1">
      <c r="A8" s="34"/>
      <c r="B8" s="20" t="s">
        <v>107</v>
      </c>
      <c r="C8" s="106">
        <f aca="true" t="shared" si="0" ref="C8:Q8">SUM(C10,C12,C34)</f>
        <v>26</v>
      </c>
      <c r="D8" s="107">
        <f t="shared" si="0"/>
        <v>22</v>
      </c>
      <c r="E8" s="107">
        <f t="shared" si="0"/>
        <v>4</v>
      </c>
      <c r="F8" s="107">
        <f t="shared" si="0"/>
        <v>622</v>
      </c>
      <c r="G8" s="107">
        <f t="shared" si="0"/>
        <v>7</v>
      </c>
      <c r="H8" s="107">
        <f t="shared" si="0"/>
        <v>206</v>
      </c>
      <c r="I8" s="107">
        <f t="shared" si="0"/>
        <v>170</v>
      </c>
      <c r="J8" s="107">
        <f t="shared" si="0"/>
        <v>36</v>
      </c>
      <c r="K8" s="107">
        <f t="shared" si="0"/>
        <v>142</v>
      </c>
      <c r="L8" s="107">
        <f t="shared" si="0"/>
        <v>128</v>
      </c>
      <c r="M8" s="107">
        <f t="shared" si="0"/>
        <v>14</v>
      </c>
      <c r="N8" s="107">
        <f t="shared" si="0"/>
        <v>267</v>
      </c>
      <c r="O8" s="107">
        <f t="shared" si="0"/>
        <v>258</v>
      </c>
      <c r="P8" s="107">
        <f t="shared" si="0"/>
        <v>9</v>
      </c>
      <c r="Q8" s="107">
        <f t="shared" si="0"/>
        <v>0</v>
      </c>
      <c r="S8" s="108"/>
      <c r="T8" s="54" t="s">
        <v>108</v>
      </c>
      <c r="U8" s="20"/>
      <c r="V8" s="107">
        <f>SUM(V10:V12)</f>
        <v>72</v>
      </c>
      <c r="W8" s="107"/>
      <c r="X8" s="107">
        <f aca="true" t="shared" si="1" ref="X8:AD8">SUM(X10:X12)</f>
        <v>60</v>
      </c>
      <c r="Y8" s="107"/>
      <c r="Z8" s="107">
        <f t="shared" si="1"/>
        <v>0</v>
      </c>
      <c r="AA8" s="107"/>
      <c r="AB8" s="107">
        <f t="shared" si="1"/>
        <v>0</v>
      </c>
      <c r="AC8" s="107"/>
      <c r="AD8" s="107">
        <f t="shared" si="1"/>
        <v>12</v>
      </c>
    </row>
    <row r="9" spans="1:20" ht="13.5" customHeight="1">
      <c r="A9" s="3"/>
      <c r="B9" s="3"/>
      <c r="C9" s="70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1"/>
      <c r="S9" s="3"/>
      <c r="T9" s="55"/>
    </row>
    <row r="10" spans="1:33" ht="15" customHeight="1">
      <c r="A10" s="81" t="s">
        <v>99</v>
      </c>
      <c r="B10" s="4" t="s">
        <v>68</v>
      </c>
      <c r="C10" s="109">
        <f>D10+E10</f>
        <v>1</v>
      </c>
      <c r="D10" s="5">
        <v>1</v>
      </c>
      <c r="E10" s="5">
        <v>0</v>
      </c>
      <c r="F10" s="5">
        <f>SUM(G10,H10,K10,N10)</f>
        <v>9</v>
      </c>
      <c r="G10" s="5">
        <v>0</v>
      </c>
      <c r="H10" s="5">
        <f>I10+J10</f>
        <v>3</v>
      </c>
      <c r="I10" s="5">
        <v>0</v>
      </c>
      <c r="J10" s="5">
        <v>3</v>
      </c>
      <c r="K10" s="5">
        <f>L10+M10</f>
        <v>3</v>
      </c>
      <c r="L10" s="5">
        <v>3</v>
      </c>
      <c r="M10" s="5">
        <v>0</v>
      </c>
      <c r="N10" s="5">
        <f>SUM(O10:Q10)</f>
        <v>3</v>
      </c>
      <c r="O10" s="5">
        <v>3</v>
      </c>
      <c r="P10" s="5">
        <v>0</v>
      </c>
      <c r="Q10" s="5">
        <v>0</v>
      </c>
      <c r="S10" s="11"/>
      <c r="T10" s="57" t="s">
        <v>83</v>
      </c>
      <c r="U10" s="5"/>
      <c r="V10" s="5">
        <f>SUM(X10:AD10)</f>
        <v>0</v>
      </c>
      <c r="W10" s="5"/>
      <c r="X10" s="5">
        <v>0</v>
      </c>
      <c r="Y10" s="5"/>
      <c r="Z10" s="5">
        <v>0</v>
      </c>
      <c r="AA10" s="5"/>
      <c r="AB10" s="5">
        <v>0</v>
      </c>
      <c r="AC10" s="5"/>
      <c r="AD10" s="5">
        <v>0</v>
      </c>
      <c r="AG10" s="1"/>
    </row>
    <row r="11" spans="1:33" ht="15" customHeight="1">
      <c r="A11" s="81"/>
      <c r="B11" s="4"/>
      <c r="C11" s="10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S11" s="11"/>
      <c r="T11" s="57" t="s">
        <v>84</v>
      </c>
      <c r="U11" s="5"/>
      <c r="V11" s="5">
        <f>SUM(X11:AD11)</f>
        <v>72</v>
      </c>
      <c r="W11" s="5"/>
      <c r="X11" s="5">
        <v>60</v>
      </c>
      <c r="Y11" s="5"/>
      <c r="Z11" s="5">
        <v>0</v>
      </c>
      <c r="AA11" s="5"/>
      <c r="AB11" s="5">
        <v>0</v>
      </c>
      <c r="AC11" s="5"/>
      <c r="AD11" s="5">
        <v>12</v>
      </c>
      <c r="AG11" s="1"/>
    </row>
    <row r="12" spans="1:33" ht="15" customHeight="1">
      <c r="A12" s="95" t="s">
        <v>100</v>
      </c>
      <c r="B12" s="81" t="s">
        <v>69</v>
      </c>
      <c r="C12" s="109">
        <f aca="true" t="shared" si="2" ref="C12:C34">D12+E12</f>
        <v>24</v>
      </c>
      <c r="D12" s="5">
        <f>SUM(D13:D32)</f>
        <v>20</v>
      </c>
      <c r="E12" s="5">
        <f>SUM(E13:E32)</f>
        <v>4</v>
      </c>
      <c r="F12" s="5">
        <f>SUM(G12,H12,K12,N12)</f>
        <v>602</v>
      </c>
      <c r="G12" s="5">
        <f>SUM(G13:G32)</f>
        <v>7</v>
      </c>
      <c r="H12" s="5">
        <f aca="true" t="shared" si="3" ref="H12:H34">I12+J12</f>
        <v>203</v>
      </c>
      <c r="I12" s="5">
        <f>SUM(I13:I32)</f>
        <v>170</v>
      </c>
      <c r="J12" s="5">
        <f>SUM(J13:J32)</f>
        <v>33</v>
      </c>
      <c r="K12" s="5">
        <f aca="true" t="shared" si="4" ref="K12:K34">L12+M12</f>
        <v>139</v>
      </c>
      <c r="L12" s="5">
        <f>SUM(L13:L32)</f>
        <v>125</v>
      </c>
      <c r="M12" s="5">
        <f>SUM(M13:M32)</f>
        <v>14</v>
      </c>
      <c r="N12" s="5">
        <f aca="true" t="shared" si="5" ref="N12:N34">SUM(O12:Q12)</f>
        <v>253</v>
      </c>
      <c r="O12" s="5">
        <f>SUM(O13:O32)</f>
        <v>246</v>
      </c>
      <c r="P12" s="5">
        <f>SUM(P13:P32)</f>
        <v>7</v>
      </c>
      <c r="Q12" s="5">
        <f>SUM(Q13:Q32)</f>
        <v>0</v>
      </c>
      <c r="S12" s="11"/>
      <c r="T12" s="57" t="s">
        <v>85</v>
      </c>
      <c r="U12" s="5"/>
      <c r="V12" s="5">
        <f>SUM(X12:AD12)</f>
        <v>0</v>
      </c>
      <c r="W12" s="5"/>
      <c r="X12" s="5">
        <v>0</v>
      </c>
      <c r="Y12" s="5"/>
      <c r="Z12" s="5">
        <v>0</v>
      </c>
      <c r="AA12" s="5"/>
      <c r="AB12" s="5">
        <v>0</v>
      </c>
      <c r="AC12" s="5"/>
      <c r="AD12" s="5">
        <v>0</v>
      </c>
      <c r="AG12" s="1"/>
    </row>
    <row r="13" spans="1:33" ht="15" customHeight="1">
      <c r="A13" s="6"/>
      <c r="B13" s="4" t="s">
        <v>68</v>
      </c>
      <c r="C13" s="109">
        <f t="shared" si="2"/>
        <v>3</v>
      </c>
      <c r="D13" s="5">
        <v>3</v>
      </c>
      <c r="E13" s="5">
        <v>0</v>
      </c>
      <c r="F13" s="5">
        <f aca="true" t="shared" si="6" ref="F13:F34">SUM(G13,H13,K13,N13)</f>
        <v>85</v>
      </c>
      <c r="G13" s="5">
        <v>0</v>
      </c>
      <c r="H13" s="5">
        <f t="shared" si="3"/>
        <v>34</v>
      </c>
      <c r="I13" s="5">
        <v>29</v>
      </c>
      <c r="J13" s="5">
        <v>5</v>
      </c>
      <c r="K13" s="5">
        <f t="shared" si="4"/>
        <v>21</v>
      </c>
      <c r="L13" s="5">
        <v>21</v>
      </c>
      <c r="M13" s="5">
        <v>0</v>
      </c>
      <c r="N13" s="5">
        <f t="shared" si="5"/>
        <v>30</v>
      </c>
      <c r="O13" s="5">
        <v>24</v>
      </c>
      <c r="P13" s="5">
        <v>6</v>
      </c>
      <c r="Q13" s="5">
        <v>0</v>
      </c>
      <c r="S13" s="9"/>
      <c r="T13" s="87"/>
      <c r="U13" s="9"/>
      <c r="V13" s="9"/>
      <c r="W13" s="9"/>
      <c r="X13" s="9"/>
      <c r="Y13" s="9"/>
      <c r="Z13" s="9"/>
      <c r="AA13" s="9"/>
      <c r="AB13" s="9"/>
      <c r="AC13" s="9"/>
      <c r="AD13" s="9"/>
      <c r="AG13" s="1"/>
    </row>
    <row r="14" spans="1:33" ht="15" customHeight="1">
      <c r="A14" s="6"/>
      <c r="B14" s="7" t="s">
        <v>15</v>
      </c>
      <c r="C14" s="109">
        <f t="shared" si="2"/>
        <v>1</v>
      </c>
      <c r="D14" s="5">
        <v>1</v>
      </c>
      <c r="E14" s="5">
        <v>0</v>
      </c>
      <c r="F14" s="5">
        <f t="shared" si="6"/>
        <v>41</v>
      </c>
      <c r="G14" s="5">
        <v>0</v>
      </c>
      <c r="H14" s="5">
        <f t="shared" si="3"/>
        <v>16</v>
      </c>
      <c r="I14" s="5">
        <v>16</v>
      </c>
      <c r="J14" s="5">
        <v>0</v>
      </c>
      <c r="K14" s="5">
        <f t="shared" si="4"/>
        <v>12</v>
      </c>
      <c r="L14" s="5">
        <v>12</v>
      </c>
      <c r="M14" s="5">
        <v>0</v>
      </c>
      <c r="N14" s="5">
        <f t="shared" si="5"/>
        <v>13</v>
      </c>
      <c r="O14" s="5">
        <v>13</v>
      </c>
      <c r="P14" s="5">
        <v>0</v>
      </c>
      <c r="Q14" s="5">
        <v>0</v>
      </c>
      <c r="S14" s="10"/>
      <c r="T14" s="65"/>
      <c r="AG14" s="1"/>
    </row>
    <row r="15" spans="1:18" ht="15" customHeight="1">
      <c r="A15" s="8"/>
      <c r="B15" s="7" t="s">
        <v>16</v>
      </c>
      <c r="C15" s="109">
        <f t="shared" si="2"/>
        <v>2</v>
      </c>
      <c r="D15" s="5">
        <v>2</v>
      </c>
      <c r="E15" s="5">
        <v>0</v>
      </c>
      <c r="F15" s="5">
        <f t="shared" si="6"/>
        <v>40</v>
      </c>
      <c r="G15" s="5">
        <v>4</v>
      </c>
      <c r="H15" s="5">
        <f t="shared" si="3"/>
        <v>9</v>
      </c>
      <c r="I15" s="5">
        <v>8</v>
      </c>
      <c r="J15" s="5">
        <v>1</v>
      </c>
      <c r="K15" s="5">
        <f t="shared" si="4"/>
        <v>8</v>
      </c>
      <c r="L15" s="5">
        <v>8</v>
      </c>
      <c r="M15" s="5">
        <v>0</v>
      </c>
      <c r="N15" s="5">
        <f t="shared" si="5"/>
        <v>19</v>
      </c>
      <c r="O15" s="5">
        <v>18</v>
      </c>
      <c r="P15" s="5">
        <v>1</v>
      </c>
      <c r="Q15" s="5">
        <v>0</v>
      </c>
      <c r="R15" s="1"/>
    </row>
    <row r="16" spans="1:18" ht="15" customHeight="1">
      <c r="A16" s="8"/>
      <c r="B16" s="7" t="s">
        <v>17</v>
      </c>
      <c r="C16" s="109">
        <f t="shared" si="2"/>
        <v>1</v>
      </c>
      <c r="D16" s="5">
        <v>1</v>
      </c>
      <c r="E16" s="5">
        <v>0</v>
      </c>
      <c r="F16" s="5">
        <f t="shared" si="6"/>
        <v>72</v>
      </c>
      <c r="G16" s="5">
        <v>0</v>
      </c>
      <c r="H16" s="5">
        <f t="shared" si="3"/>
        <v>23</v>
      </c>
      <c r="I16" s="5">
        <v>18</v>
      </c>
      <c r="J16" s="5">
        <v>5</v>
      </c>
      <c r="K16" s="5">
        <f t="shared" si="4"/>
        <v>19</v>
      </c>
      <c r="L16" s="5">
        <v>17</v>
      </c>
      <c r="M16" s="5">
        <v>2</v>
      </c>
      <c r="N16" s="5">
        <f t="shared" si="5"/>
        <v>30</v>
      </c>
      <c r="O16" s="5">
        <v>30</v>
      </c>
      <c r="P16" s="5">
        <v>0</v>
      </c>
      <c r="Q16" s="5">
        <v>0</v>
      </c>
      <c r="R16" s="1"/>
    </row>
    <row r="17" spans="1:33" ht="15" customHeight="1">
      <c r="A17" s="8"/>
      <c r="B17" s="7" t="s">
        <v>18</v>
      </c>
      <c r="C17" s="109">
        <f t="shared" si="2"/>
        <v>1</v>
      </c>
      <c r="D17" s="5">
        <v>1</v>
      </c>
      <c r="E17" s="5">
        <v>0</v>
      </c>
      <c r="F17" s="5">
        <f t="shared" si="6"/>
        <v>35</v>
      </c>
      <c r="G17" s="5">
        <v>0</v>
      </c>
      <c r="H17" s="5">
        <f t="shared" si="3"/>
        <v>11</v>
      </c>
      <c r="I17" s="5">
        <v>8</v>
      </c>
      <c r="J17" s="5">
        <v>3</v>
      </c>
      <c r="K17" s="5">
        <f t="shared" si="4"/>
        <v>8</v>
      </c>
      <c r="L17" s="5">
        <v>7</v>
      </c>
      <c r="M17" s="5">
        <v>1</v>
      </c>
      <c r="N17" s="5">
        <f t="shared" si="5"/>
        <v>16</v>
      </c>
      <c r="O17" s="5">
        <v>16</v>
      </c>
      <c r="P17" s="5">
        <v>0</v>
      </c>
      <c r="Q17" s="5">
        <v>0</v>
      </c>
      <c r="S17" s="10" t="s">
        <v>90</v>
      </c>
      <c r="T17" s="65"/>
      <c r="U17" s="53"/>
      <c r="V17" s="53"/>
      <c r="W17" s="53"/>
      <c r="X17" s="53"/>
      <c r="Y17" s="53"/>
      <c r="Z17" s="53"/>
      <c r="AA17" s="53"/>
      <c r="AB17" s="53"/>
      <c r="AD17" s="17" t="s">
        <v>47</v>
      </c>
      <c r="AG17" s="1"/>
    </row>
    <row r="18" spans="1:33" ht="15" customHeight="1">
      <c r="A18" s="8"/>
      <c r="B18" s="7" t="s">
        <v>110</v>
      </c>
      <c r="C18" s="109">
        <f>D18+E18</f>
        <v>1</v>
      </c>
      <c r="D18" s="5">
        <v>0</v>
      </c>
      <c r="E18" s="5">
        <v>1</v>
      </c>
      <c r="F18" s="5">
        <f>SUM(G18,H18,K18,N18)</f>
        <v>1</v>
      </c>
      <c r="G18" s="5">
        <v>0</v>
      </c>
      <c r="H18" s="5">
        <f>I18+J18</f>
        <v>1</v>
      </c>
      <c r="I18" s="5">
        <v>1</v>
      </c>
      <c r="J18" s="5">
        <v>0</v>
      </c>
      <c r="K18" s="5">
        <f>L18+M18</f>
        <v>0</v>
      </c>
      <c r="L18" s="5">
        <v>0</v>
      </c>
      <c r="M18" s="5">
        <v>0</v>
      </c>
      <c r="N18" s="5">
        <f>SUM(O18:Q18)</f>
        <v>0</v>
      </c>
      <c r="O18" s="5">
        <v>0</v>
      </c>
      <c r="P18" s="5">
        <v>0</v>
      </c>
      <c r="Q18" s="5">
        <v>0</v>
      </c>
      <c r="S18" s="128" t="s">
        <v>92</v>
      </c>
      <c r="T18" s="129"/>
      <c r="U18" s="120" t="s">
        <v>81</v>
      </c>
      <c r="V18" s="121"/>
      <c r="W18" s="115" t="s">
        <v>91</v>
      </c>
      <c r="X18" s="117"/>
      <c r="Y18" s="117"/>
      <c r="Z18" s="117"/>
      <c r="AA18" s="117"/>
      <c r="AB18" s="117"/>
      <c r="AC18" s="117"/>
      <c r="AD18" s="116"/>
      <c r="AG18" s="1"/>
    </row>
    <row r="19" spans="1:33" ht="15" customHeight="1">
      <c r="A19" s="8"/>
      <c r="B19" s="7" t="s">
        <v>3</v>
      </c>
      <c r="C19" s="109">
        <f t="shared" si="2"/>
        <v>1</v>
      </c>
      <c r="D19" s="5">
        <v>1</v>
      </c>
      <c r="E19" s="5">
        <v>0</v>
      </c>
      <c r="F19" s="5">
        <f t="shared" si="6"/>
        <v>22</v>
      </c>
      <c r="G19" s="5">
        <v>0</v>
      </c>
      <c r="H19" s="5">
        <f t="shared" si="3"/>
        <v>8</v>
      </c>
      <c r="I19" s="5">
        <v>7</v>
      </c>
      <c r="J19" s="5">
        <v>1</v>
      </c>
      <c r="K19" s="5">
        <f t="shared" si="4"/>
        <v>5</v>
      </c>
      <c r="L19" s="5">
        <v>4</v>
      </c>
      <c r="M19" s="5">
        <v>1</v>
      </c>
      <c r="N19" s="5">
        <f t="shared" si="5"/>
        <v>9</v>
      </c>
      <c r="O19" s="5">
        <v>9</v>
      </c>
      <c r="P19" s="5">
        <v>0</v>
      </c>
      <c r="Q19" s="5">
        <v>0</v>
      </c>
      <c r="S19" s="130"/>
      <c r="T19" s="131"/>
      <c r="U19" s="122"/>
      <c r="V19" s="123"/>
      <c r="W19" s="115" t="s">
        <v>82</v>
      </c>
      <c r="X19" s="116"/>
      <c r="Y19" s="118" t="s">
        <v>89</v>
      </c>
      <c r="Z19" s="119"/>
      <c r="AA19" s="115" t="s">
        <v>86</v>
      </c>
      <c r="AB19" s="116"/>
      <c r="AC19" s="115" t="s">
        <v>87</v>
      </c>
      <c r="AD19" s="116"/>
      <c r="AG19" s="1"/>
    </row>
    <row r="20" spans="1:33" ht="15" customHeight="1">
      <c r="A20" s="8"/>
      <c r="B20" s="7" t="s">
        <v>19</v>
      </c>
      <c r="C20" s="109">
        <f t="shared" si="2"/>
        <v>1</v>
      </c>
      <c r="D20" s="5">
        <v>0</v>
      </c>
      <c r="E20" s="5">
        <v>1</v>
      </c>
      <c r="F20" s="5">
        <f t="shared" si="6"/>
        <v>7</v>
      </c>
      <c r="G20" s="5">
        <v>0</v>
      </c>
      <c r="H20" s="5">
        <f t="shared" si="3"/>
        <v>3</v>
      </c>
      <c r="I20" s="5">
        <v>3</v>
      </c>
      <c r="J20" s="5">
        <v>0</v>
      </c>
      <c r="K20" s="5">
        <f t="shared" si="4"/>
        <v>4</v>
      </c>
      <c r="L20" s="5">
        <v>4</v>
      </c>
      <c r="M20" s="5">
        <v>0</v>
      </c>
      <c r="N20" s="5">
        <f t="shared" si="5"/>
        <v>0</v>
      </c>
      <c r="O20" s="5">
        <v>0</v>
      </c>
      <c r="P20" s="5">
        <v>0</v>
      </c>
      <c r="Q20" s="5">
        <v>0</v>
      </c>
      <c r="S20" s="81"/>
      <c r="T20" s="84"/>
      <c r="U20" s="85"/>
      <c r="V20" s="85"/>
      <c r="W20" s="85"/>
      <c r="X20" s="85"/>
      <c r="Y20" s="86"/>
      <c r="Z20" s="86"/>
      <c r="AA20" s="85"/>
      <c r="AB20" s="85"/>
      <c r="AC20" s="85"/>
      <c r="AD20" s="85"/>
      <c r="AG20" s="1"/>
    </row>
    <row r="21" spans="1:33" ht="15" customHeight="1">
      <c r="A21" s="8"/>
      <c r="B21" s="7" t="s">
        <v>20</v>
      </c>
      <c r="C21" s="109">
        <f t="shared" si="2"/>
        <v>1</v>
      </c>
      <c r="D21" s="5">
        <v>1</v>
      </c>
      <c r="E21" s="5">
        <v>0</v>
      </c>
      <c r="F21" s="5">
        <f t="shared" si="6"/>
        <v>52</v>
      </c>
      <c r="G21" s="5">
        <v>0</v>
      </c>
      <c r="H21" s="5">
        <f t="shared" si="3"/>
        <v>21</v>
      </c>
      <c r="I21" s="5">
        <v>16</v>
      </c>
      <c r="J21" s="5">
        <v>5</v>
      </c>
      <c r="K21" s="5">
        <f t="shared" si="4"/>
        <v>11</v>
      </c>
      <c r="L21" s="5">
        <v>8</v>
      </c>
      <c r="M21" s="5">
        <v>3</v>
      </c>
      <c r="N21" s="5">
        <f t="shared" si="5"/>
        <v>20</v>
      </c>
      <c r="O21" s="5">
        <v>20</v>
      </c>
      <c r="P21" s="5">
        <v>0</v>
      </c>
      <c r="Q21" s="5">
        <v>0</v>
      </c>
      <c r="S21" s="20"/>
      <c r="T21" s="54" t="s">
        <v>93</v>
      </c>
      <c r="U21" s="20"/>
      <c r="V21" s="20">
        <v>46</v>
      </c>
      <c r="W21" s="20"/>
      <c r="X21" s="20">
        <v>36</v>
      </c>
      <c r="Y21" s="20"/>
      <c r="Z21" s="20">
        <v>0</v>
      </c>
      <c r="AB21" s="2">
        <v>2</v>
      </c>
      <c r="AD21" s="2">
        <v>8</v>
      </c>
      <c r="AG21" s="1"/>
    </row>
    <row r="22" spans="1:33" ht="15" customHeight="1">
      <c r="A22" s="8"/>
      <c r="B22" s="7" t="s">
        <v>21</v>
      </c>
      <c r="C22" s="109">
        <f t="shared" si="2"/>
        <v>1</v>
      </c>
      <c r="D22" s="5">
        <v>1</v>
      </c>
      <c r="E22" s="5">
        <v>0</v>
      </c>
      <c r="F22" s="5">
        <f t="shared" si="6"/>
        <v>22</v>
      </c>
      <c r="G22" s="5">
        <v>0</v>
      </c>
      <c r="H22" s="5">
        <f t="shared" si="3"/>
        <v>8</v>
      </c>
      <c r="I22" s="5">
        <v>8</v>
      </c>
      <c r="J22" s="5">
        <v>0</v>
      </c>
      <c r="K22" s="5">
        <f t="shared" si="4"/>
        <v>5</v>
      </c>
      <c r="L22" s="5">
        <v>4</v>
      </c>
      <c r="M22" s="5">
        <v>1</v>
      </c>
      <c r="N22" s="5">
        <f t="shared" si="5"/>
        <v>9</v>
      </c>
      <c r="O22" s="5">
        <v>9</v>
      </c>
      <c r="P22" s="5">
        <v>0</v>
      </c>
      <c r="Q22" s="5">
        <v>0</v>
      </c>
      <c r="S22" s="108"/>
      <c r="T22" s="54" t="s">
        <v>108</v>
      </c>
      <c r="U22" s="20"/>
      <c r="V22" s="107">
        <f>SUM(V24:V26)</f>
        <v>44</v>
      </c>
      <c r="W22" s="107"/>
      <c r="X22" s="107">
        <f aca="true" t="shared" si="7" ref="X22:AD22">SUM(X24:X26)</f>
        <v>39</v>
      </c>
      <c r="Y22" s="107"/>
      <c r="Z22" s="107">
        <f t="shared" si="7"/>
        <v>0</v>
      </c>
      <c r="AA22" s="107"/>
      <c r="AB22" s="107">
        <f t="shared" si="7"/>
        <v>0</v>
      </c>
      <c r="AC22" s="107"/>
      <c r="AD22" s="107">
        <f t="shared" si="7"/>
        <v>5</v>
      </c>
      <c r="AG22" s="1"/>
    </row>
    <row r="23" spans="1:33" ht="15" customHeight="1">
      <c r="A23" s="8"/>
      <c r="B23" s="7" t="s">
        <v>22</v>
      </c>
      <c r="C23" s="109">
        <f t="shared" si="2"/>
        <v>1</v>
      </c>
      <c r="D23" s="15">
        <v>1</v>
      </c>
      <c r="E23" s="5">
        <v>0</v>
      </c>
      <c r="F23" s="5">
        <f t="shared" si="6"/>
        <v>18</v>
      </c>
      <c r="G23" s="5">
        <v>0</v>
      </c>
      <c r="H23" s="5">
        <f t="shared" si="3"/>
        <v>0</v>
      </c>
      <c r="I23" s="5">
        <v>0</v>
      </c>
      <c r="J23" s="5">
        <v>0</v>
      </c>
      <c r="K23" s="5">
        <f t="shared" si="4"/>
        <v>0</v>
      </c>
      <c r="L23" s="5">
        <v>0</v>
      </c>
      <c r="M23" s="5">
        <v>0</v>
      </c>
      <c r="N23" s="5">
        <f t="shared" si="5"/>
        <v>18</v>
      </c>
      <c r="O23" s="5">
        <v>18</v>
      </c>
      <c r="P23" s="5">
        <v>0</v>
      </c>
      <c r="Q23" s="5">
        <v>0</v>
      </c>
      <c r="S23" s="3"/>
      <c r="T23" s="56"/>
      <c r="AG23" s="39"/>
    </row>
    <row r="24" spans="1:33" ht="15" customHeight="1">
      <c r="A24" s="8"/>
      <c r="B24" s="7" t="s">
        <v>70</v>
      </c>
      <c r="C24" s="109">
        <f t="shared" si="2"/>
        <v>1</v>
      </c>
      <c r="D24" s="15">
        <v>1</v>
      </c>
      <c r="E24" s="5">
        <v>0</v>
      </c>
      <c r="F24" s="5">
        <f t="shared" si="6"/>
        <v>23</v>
      </c>
      <c r="G24" s="5">
        <v>0</v>
      </c>
      <c r="H24" s="5">
        <f t="shared" si="3"/>
        <v>9</v>
      </c>
      <c r="I24" s="5">
        <v>8</v>
      </c>
      <c r="J24" s="5">
        <v>1</v>
      </c>
      <c r="K24" s="5">
        <f t="shared" si="4"/>
        <v>5</v>
      </c>
      <c r="L24" s="5">
        <v>4</v>
      </c>
      <c r="M24" s="5">
        <v>1</v>
      </c>
      <c r="N24" s="5">
        <f t="shared" si="5"/>
        <v>9</v>
      </c>
      <c r="O24" s="5">
        <v>9</v>
      </c>
      <c r="P24" s="5">
        <v>0</v>
      </c>
      <c r="Q24" s="5">
        <v>0</v>
      </c>
      <c r="S24" s="11"/>
      <c r="T24" s="57" t="s">
        <v>83</v>
      </c>
      <c r="U24" s="5"/>
      <c r="V24" s="5">
        <f>SUM(X24:AD24)</f>
        <v>0</v>
      </c>
      <c r="W24" s="5"/>
      <c r="X24" s="5">
        <v>0</v>
      </c>
      <c r="Y24" s="5"/>
      <c r="Z24" s="5">
        <v>0</v>
      </c>
      <c r="AA24" s="5"/>
      <c r="AB24" s="5">
        <v>0</v>
      </c>
      <c r="AC24" s="5"/>
      <c r="AD24" s="5">
        <v>0</v>
      </c>
      <c r="AG24" s="1"/>
    </row>
    <row r="25" spans="1:33" ht="15" customHeight="1">
      <c r="A25" s="8"/>
      <c r="B25" s="7" t="s">
        <v>71</v>
      </c>
      <c r="C25" s="109">
        <f t="shared" si="2"/>
        <v>1</v>
      </c>
      <c r="D25" s="15">
        <v>1</v>
      </c>
      <c r="E25" s="5">
        <v>0</v>
      </c>
      <c r="F25" s="5">
        <f t="shared" si="6"/>
        <v>17</v>
      </c>
      <c r="G25" s="5">
        <v>0</v>
      </c>
      <c r="H25" s="5">
        <f t="shared" si="3"/>
        <v>4</v>
      </c>
      <c r="I25" s="5">
        <v>3</v>
      </c>
      <c r="J25" s="5">
        <v>1</v>
      </c>
      <c r="K25" s="5">
        <f t="shared" si="4"/>
        <v>5</v>
      </c>
      <c r="L25" s="5">
        <v>5</v>
      </c>
      <c r="M25" s="5">
        <v>0</v>
      </c>
      <c r="N25" s="5">
        <f t="shared" si="5"/>
        <v>8</v>
      </c>
      <c r="O25" s="5">
        <v>8</v>
      </c>
      <c r="P25" s="5">
        <v>0</v>
      </c>
      <c r="Q25" s="5">
        <v>0</v>
      </c>
      <c r="S25" s="11"/>
      <c r="T25" s="57" t="s">
        <v>84</v>
      </c>
      <c r="U25" s="5"/>
      <c r="V25" s="5">
        <f>SUM(X25:AD25)</f>
        <v>44</v>
      </c>
      <c r="W25" s="5"/>
      <c r="X25" s="5">
        <v>39</v>
      </c>
      <c r="Y25" s="5"/>
      <c r="Z25" s="5">
        <v>0</v>
      </c>
      <c r="AA25" s="5"/>
      <c r="AB25" s="5">
        <v>0</v>
      </c>
      <c r="AC25" s="5"/>
      <c r="AD25" s="5">
        <v>5</v>
      </c>
      <c r="AG25" s="39"/>
    </row>
    <row r="26" spans="1:33" ht="15" customHeight="1">
      <c r="A26" s="8"/>
      <c r="B26" s="7" t="s">
        <v>72</v>
      </c>
      <c r="C26" s="109">
        <f t="shared" si="2"/>
        <v>1</v>
      </c>
      <c r="D26" s="5">
        <v>1</v>
      </c>
      <c r="E26" s="5">
        <v>0</v>
      </c>
      <c r="F26" s="5">
        <f t="shared" si="6"/>
        <v>42</v>
      </c>
      <c r="G26" s="5">
        <v>0</v>
      </c>
      <c r="H26" s="5">
        <f t="shared" si="3"/>
        <v>15</v>
      </c>
      <c r="I26" s="5">
        <v>12</v>
      </c>
      <c r="J26" s="5">
        <v>3</v>
      </c>
      <c r="K26" s="5">
        <f t="shared" si="4"/>
        <v>12</v>
      </c>
      <c r="L26" s="5">
        <v>12</v>
      </c>
      <c r="M26" s="5">
        <v>0</v>
      </c>
      <c r="N26" s="5">
        <f t="shared" si="5"/>
        <v>15</v>
      </c>
      <c r="O26" s="5">
        <v>15</v>
      </c>
      <c r="P26" s="5">
        <v>0</v>
      </c>
      <c r="Q26" s="5">
        <v>0</v>
      </c>
      <c r="S26" s="11"/>
      <c r="T26" s="57" t="s">
        <v>85</v>
      </c>
      <c r="U26" s="5"/>
      <c r="V26" s="5">
        <f>SUM(X26:AD26)</f>
        <v>0</v>
      </c>
      <c r="W26" s="5"/>
      <c r="X26" s="5">
        <v>0</v>
      </c>
      <c r="Y26" s="5"/>
      <c r="Z26" s="5">
        <v>0</v>
      </c>
      <c r="AA26" s="5"/>
      <c r="AB26" s="5">
        <v>0</v>
      </c>
      <c r="AC26" s="5"/>
      <c r="AD26" s="5">
        <v>0</v>
      </c>
      <c r="AG26" s="39"/>
    </row>
    <row r="27" spans="1:33" ht="15" customHeight="1">
      <c r="A27" s="8"/>
      <c r="B27" s="7" t="s">
        <v>112</v>
      </c>
      <c r="C27" s="109">
        <f>D27+E27</f>
        <v>1</v>
      </c>
      <c r="D27" s="15">
        <v>0</v>
      </c>
      <c r="E27" s="5">
        <v>1</v>
      </c>
      <c r="F27" s="5">
        <f>SUM(G27,H27,K27,N27)</f>
        <v>11</v>
      </c>
      <c r="G27" s="5">
        <v>0</v>
      </c>
      <c r="H27" s="5">
        <f>I27+J27</f>
        <v>11</v>
      </c>
      <c r="I27" s="5">
        <v>10</v>
      </c>
      <c r="J27" s="5">
        <v>1</v>
      </c>
      <c r="K27" s="5">
        <f>L27+M27</f>
        <v>0</v>
      </c>
      <c r="L27" s="5">
        <v>0</v>
      </c>
      <c r="M27" s="5">
        <v>0</v>
      </c>
      <c r="N27" s="5">
        <f>SUM(O27:Q27)</f>
        <v>0</v>
      </c>
      <c r="O27" s="5">
        <v>0</v>
      </c>
      <c r="P27" s="5">
        <v>0</v>
      </c>
      <c r="Q27" s="5">
        <v>0</v>
      </c>
      <c r="S27" s="11"/>
      <c r="T27" s="55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G27" s="39"/>
    </row>
    <row r="28" spans="1:30" ht="15" customHeight="1">
      <c r="A28" s="8"/>
      <c r="B28" s="7" t="s">
        <v>73</v>
      </c>
      <c r="C28" s="109">
        <f t="shared" si="2"/>
        <v>1</v>
      </c>
      <c r="D28" s="15">
        <v>1</v>
      </c>
      <c r="E28" s="5">
        <v>0</v>
      </c>
      <c r="F28" s="5">
        <f t="shared" si="6"/>
        <v>21</v>
      </c>
      <c r="G28" s="5">
        <v>0</v>
      </c>
      <c r="H28" s="5">
        <f t="shared" si="3"/>
        <v>7</v>
      </c>
      <c r="I28" s="5">
        <v>3</v>
      </c>
      <c r="J28" s="5">
        <v>4</v>
      </c>
      <c r="K28" s="5">
        <f t="shared" si="4"/>
        <v>4</v>
      </c>
      <c r="L28" s="5">
        <v>3</v>
      </c>
      <c r="M28" s="5">
        <v>1</v>
      </c>
      <c r="N28" s="5">
        <f t="shared" si="5"/>
        <v>10</v>
      </c>
      <c r="O28" s="5">
        <v>10</v>
      </c>
      <c r="P28" s="5">
        <v>0</v>
      </c>
      <c r="Q28" s="5">
        <v>0</v>
      </c>
      <c r="R28" s="39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</row>
    <row r="29" spans="1:18" ht="15" customHeight="1">
      <c r="A29" s="8"/>
      <c r="B29" s="7" t="s">
        <v>23</v>
      </c>
      <c r="C29" s="109">
        <f t="shared" si="2"/>
        <v>1</v>
      </c>
      <c r="D29" s="15">
        <v>1</v>
      </c>
      <c r="E29" s="5">
        <v>0</v>
      </c>
      <c r="F29" s="5">
        <f t="shared" si="6"/>
        <v>22</v>
      </c>
      <c r="G29" s="5">
        <v>0</v>
      </c>
      <c r="H29" s="5">
        <f t="shared" si="3"/>
        <v>5</v>
      </c>
      <c r="I29" s="5">
        <v>5</v>
      </c>
      <c r="J29" s="5">
        <v>0</v>
      </c>
      <c r="K29" s="5">
        <f t="shared" si="4"/>
        <v>5</v>
      </c>
      <c r="L29" s="5">
        <v>4</v>
      </c>
      <c r="M29" s="5">
        <v>1</v>
      </c>
      <c r="N29" s="5">
        <f t="shared" si="5"/>
        <v>12</v>
      </c>
      <c r="O29" s="5">
        <v>12</v>
      </c>
      <c r="P29" s="5">
        <v>0</v>
      </c>
      <c r="Q29" s="5">
        <v>0</v>
      </c>
      <c r="R29" s="39"/>
    </row>
    <row r="30" spans="1:20" ht="15" customHeight="1">
      <c r="A30" s="8"/>
      <c r="B30" s="7" t="s">
        <v>24</v>
      </c>
      <c r="C30" s="109">
        <f t="shared" si="2"/>
        <v>1</v>
      </c>
      <c r="D30" s="15">
        <v>1</v>
      </c>
      <c r="E30" s="5">
        <v>0</v>
      </c>
      <c r="F30" s="5">
        <f t="shared" si="6"/>
        <v>48</v>
      </c>
      <c r="G30" s="5">
        <v>0</v>
      </c>
      <c r="H30" s="5">
        <f t="shared" si="3"/>
        <v>14</v>
      </c>
      <c r="I30" s="5">
        <v>11</v>
      </c>
      <c r="J30" s="5">
        <v>3</v>
      </c>
      <c r="K30" s="5">
        <f t="shared" si="4"/>
        <v>15</v>
      </c>
      <c r="L30" s="5">
        <v>12</v>
      </c>
      <c r="M30" s="5">
        <v>3</v>
      </c>
      <c r="N30" s="5">
        <f t="shared" si="5"/>
        <v>19</v>
      </c>
      <c r="O30" s="5">
        <v>19</v>
      </c>
      <c r="P30" s="5">
        <v>0</v>
      </c>
      <c r="Q30" s="5">
        <v>0</v>
      </c>
      <c r="R30" s="39"/>
      <c r="S30" s="112" t="s">
        <v>120</v>
      </c>
      <c r="T30" s="113" t="s">
        <v>119</v>
      </c>
    </row>
    <row r="31" spans="1:17" ht="15" customHeight="1">
      <c r="A31" s="8"/>
      <c r="B31" s="7" t="s">
        <v>74</v>
      </c>
      <c r="C31" s="109">
        <f t="shared" si="2"/>
        <v>2</v>
      </c>
      <c r="D31" s="15">
        <v>1</v>
      </c>
      <c r="E31" s="15">
        <v>1</v>
      </c>
      <c r="F31" s="5">
        <f t="shared" si="6"/>
        <v>15</v>
      </c>
      <c r="G31" s="15">
        <v>3</v>
      </c>
      <c r="H31" s="5">
        <f t="shared" si="3"/>
        <v>4</v>
      </c>
      <c r="I31" s="15">
        <v>4</v>
      </c>
      <c r="J31" s="5">
        <v>0</v>
      </c>
      <c r="K31" s="5">
        <f t="shared" si="4"/>
        <v>0</v>
      </c>
      <c r="L31" s="5">
        <v>0</v>
      </c>
      <c r="M31" s="5">
        <v>0</v>
      </c>
      <c r="N31" s="5">
        <f t="shared" si="5"/>
        <v>8</v>
      </c>
      <c r="O31" s="5">
        <v>8</v>
      </c>
      <c r="P31" s="15">
        <v>0</v>
      </c>
      <c r="Q31" s="15">
        <v>0</v>
      </c>
    </row>
    <row r="32" spans="1:17" ht="10.5" customHeight="1">
      <c r="A32" s="8"/>
      <c r="B32" s="7" t="s">
        <v>79</v>
      </c>
      <c r="C32" s="109">
        <f>D32+E32</f>
        <v>1</v>
      </c>
      <c r="D32" s="15">
        <v>1</v>
      </c>
      <c r="E32" s="15">
        <v>0</v>
      </c>
      <c r="F32" s="5">
        <f>SUM(G32,H32,K32,N32)</f>
        <v>8</v>
      </c>
      <c r="G32" s="15">
        <v>0</v>
      </c>
      <c r="H32" s="5">
        <f>I32+J32</f>
        <v>0</v>
      </c>
      <c r="I32" s="15">
        <v>0</v>
      </c>
      <c r="J32" s="5">
        <v>0</v>
      </c>
      <c r="K32" s="5">
        <f>L32+M32</f>
        <v>0</v>
      </c>
      <c r="L32" s="5">
        <v>0</v>
      </c>
      <c r="M32" s="5">
        <v>0</v>
      </c>
      <c r="N32" s="5">
        <f>SUM(O32:Q32)</f>
        <v>8</v>
      </c>
      <c r="O32" s="5">
        <v>8</v>
      </c>
      <c r="P32" s="15">
        <v>0</v>
      </c>
      <c r="Q32" s="15">
        <v>0</v>
      </c>
    </row>
    <row r="33" spans="1:17" ht="15" customHeight="1">
      <c r="A33" s="8"/>
      <c r="B33" s="7"/>
      <c r="C33" s="109"/>
      <c r="D33" s="15"/>
      <c r="E33" s="15"/>
      <c r="F33" s="5"/>
      <c r="G33" s="15"/>
      <c r="H33" s="5"/>
      <c r="I33" s="15"/>
      <c r="J33" s="5"/>
      <c r="K33" s="5"/>
      <c r="L33" s="5"/>
      <c r="M33" s="5"/>
      <c r="N33" s="5"/>
      <c r="O33" s="5"/>
      <c r="P33" s="15"/>
      <c r="Q33" s="15"/>
    </row>
    <row r="34" spans="1:17" ht="15" customHeight="1">
      <c r="A34" s="96" t="s">
        <v>101</v>
      </c>
      <c r="B34" s="94" t="s">
        <v>75</v>
      </c>
      <c r="C34" s="109">
        <f t="shared" si="2"/>
        <v>1</v>
      </c>
      <c r="D34" s="15">
        <v>1</v>
      </c>
      <c r="E34" s="15">
        <v>0</v>
      </c>
      <c r="F34" s="5">
        <f t="shared" si="6"/>
        <v>11</v>
      </c>
      <c r="G34" s="15">
        <v>0</v>
      </c>
      <c r="H34" s="5">
        <f t="shared" si="3"/>
        <v>0</v>
      </c>
      <c r="I34" s="15">
        <v>0</v>
      </c>
      <c r="J34" s="15">
        <v>0</v>
      </c>
      <c r="K34" s="5">
        <f t="shared" si="4"/>
        <v>0</v>
      </c>
      <c r="L34" s="5">
        <v>0</v>
      </c>
      <c r="M34" s="15">
        <v>0</v>
      </c>
      <c r="N34" s="5">
        <f t="shared" si="5"/>
        <v>11</v>
      </c>
      <c r="O34" s="5">
        <v>9</v>
      </c>
      <c r="P34" s="15">
        <v>2</v>
      </c>
      <c r="Q34" s="15">
        <v>0</v>
      </c>
    </row>
    <row r="35" spans="1:17" ht="10.5" customHeight="1">
      <c r="A35" s="36"/>
      <c r="B35" s="87"/>
      <c r="C35" s="36"/>
      <c r="D35" s="37"/>
      <c r="E35" s="37"/>
      <c r="F35" s="37"/>
      <c r="G35" s="37"/>
      <c r="H35" s="37"/>
      <c r="I35" s="37"/>
      <c r="J35" s="37"/>
      <c r="K35" s="36"/>
      <c r="L35" s="36"/>
      <c r="M35" s="37"/>
      <c r="N35" s="36"/>
      <c r="O35" s="36"/>
      <c r="P35" s="37"/>
      <c r="Q35" s="37"/>
    </row>
    <row r="39" spans="1:17" ht="15" customHeight="1">
      <c r="A39" s="146" t="s">
        <v>96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</row>
    <row r="40" spans="1:31" ht="15" customHeight="1">
      <c r="A40" s="10" t="s">
        <v>59</v>
      </c>
      <c r="B40" s="10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1"/>
      <c r="O40" s="10"/>
      <c r="P40" s="12"/>
      <c r="Q40" s="1"/>
      <c r="R40" s="16" t="s">
        <v>50</v>
      </c>
      <c r="AE40" s="17" t="s">
        <v>47</v>
      </c>
    </row>
    <row r="41" spans="1:45" s="52" customFormat="1" ht="15" customHeight="1">
      <c r="A41" s="133" t="s">
        <v>63</v>
      </c>
      <c r="B41" s="158"/>
      <c r="C41" s="124" t="s">
        <v>35</v>
      </c>
      <c r="D41" s="147"/>
      <c r="E41" s="147"/>
      <c r="F41" s="124" t="s">
        <v>55</v>
      </c>
      <c r="G41" s="147"/>
      <c r="H41" s="150"/>
      <c r="I41" s="152" t="s">
        <v>65</v>
      </c>
      <c r="J41" s="126"/>
      <c r="K41" s="126"/>
      <c r="L41" s="126"/>
      <c r="M41" s="126"/>
      <c r="N41" s="126"/>
      <c r="O41" s="126"/>
      <c r="P41" s="126"/>
      <c r="Q41" s="153"/>
      <c r="R41" s="126" t="s">
        <v>66</v>
      </c>
      <c r="S41" s="126"/>
      <c r="T41" s="126"/>
      <c r="U41" s="126"/>
      <c r="V41" s="126"/>
      <c r="W41" s="126"/>
      <c r="X41" s="138" t="s">
        <v>67</v>
      </c>
      <c r="Y41" s="139"/>
      <c r="Z41" s="139"/>
      <c r="AA41" s="139"/>
      <c r="AB41" s="139"/>
      <c r="AC41" s="139"/>
      <c r="AD41" s="139"/>
      <c r="AE41" s="139"/>
      <c r="AF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s="52" customFormat="1" ht="10.5" customHeight="1">
      <c r="A42" s="159"/>
      <c r="B42" s="160"/>
      <c r="C42" s="148"/>
      <c r="D42" s="149"/>
      <c r="E42" s="149"/>
      <c r="F42" s="148"/>
      <c r="G42" s="149"/>
      <c r="H42" s="151"/>
      <c r="I42" s="154"/>
      <c r="J42" s="127"/>
      <c r="K42" s="127"/>
      <c r="L42" s="127"/>
      <c r="M42" s="127"/>
      <c r="N42" s="127"/>
      <c r="O42" s="127"/>
      <c r="P42" s="127"/>
      <c r="Q42" s="155"/>
      <c r="R42" s="127"/>
      <c r="S42" s="127"/>
      <c r="T42" s="127"/>
      <c r="U42" s="127"/>
      <c r="V42" s="127"/>
      <c r="W42" s="127"/>
      <c r="X42" s="124" t="s">
        <v>0</v>
      </c>
      <c r="Y42" s="140" t="s">
        <v>36</v>
      </c>
      <c r="Z42" s="126" t="s">
        <v>37</v>
      </c>
      <c r="AA42" s="143" t="s">
        <v>76</v>
      </c>
      <c r="AB42" s="144"/>
      <c r="AC42" s="145"/>
      <c r="AD42" s="156" t="s">
        <v>56</v>
      </c>
      <c r="AE42" s="124" t="s">
        <v>28</v>
      </c>
      <c r="AF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5" customHeight="1">
      <c r="A43" s="161"/>
      <c r="B43" s="162"/>
      <c r="C43" s="51" t="s">
        <v>0</v>
      </c>
      <c r="D43" s="45" t="s">
        <v>36</v>
      </c>
      <c r="E43" s="47" t="s">
        <v>37</v>
      </c>
      <c r="F43" s="51" t="s">
        <v>0</v>
      </c>
      <c r="G43" s="45" t="s">
        <v>36</v>
      </c>
      <c r="H43" s="46" t="s">
        <v>37</v>
      </c>
      <c r="I43" s="51" t="s">
        <v>0</v>
      </c>
      <c r="J43" s="45" t="s">
        <v>36</v>
      </c>
      <c r="K43" s="47" t="s">
        <v>37</v>
      </c>
      <c r="L43" s="48" t="s">
        <v>9</v>
      </c>
      <c r="M43" s="49" t="s">
        <v>10</v>
      </c>
      <c r="N43" s="48" t="s">
        <v>11</v>
      </c>
      <c r="O43" s="49" t="s">
        <v>12</v>
      </c>
      <c r="P43" s="48" t="s">
        <v>13</v>
      </c>
      <c r="Q43" s="50" t="s">
        <v>14</v>
      </c>
      <c r="R43" s="49" t="s">
        <v>0</v>
      </c>
      <c r="S43" s="45" t="s">
        <v>36</v>
      </c>
      <c r="T43" s="47" t="s">
        <v>37</v>
      </c>
      <c r="U43" s="48" t="s">
        <v>9</v>
      </c>
      <c r="V43" s="49" t="s">
        <v>10</v>
      </c>
      <c r="W43" s="51" t="s">
        <v>11</v>
      </c>
      <c r="X43" s="125"/>
      <c r="Y43" s="141"/>
      <c r="Z43" s="142"/>
      <c r="AA43" s="51" t="s">
        <v>9</v>
      </c>
      <c r="AB43" s="48" t="s">
        <v>10</v>
      </c>
      <c r="AC43" s="50" t="s">
        <v>11</v>
      </c>
      <c r="AD43" s="157"/>
      <c r="AE43" s="125"/>
      <c r="AF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pans="1:45" s="35" customFormat="1" ht="10.5" customHeight="1">
      <c r="A44" s="63"/>
      <c r="B44" s="63"/>
      <c r="C44" s="90"/>
      <c r="D44" s="91"/>
      <c r="E44" s="91"/>
      <c r="F44" s="92"/>
      <c r="G44" s="91"/>
      <c r="H44" s="91"/>
      <c r="I44" s="92"/>
      <c r="J44" s="91"/>
      <c r="K44" s="91"/>
      <c r="L44" s="92"/>
      <c r="M44" s="92"/>
      <c r="N44" s="92"/>
      <c r="O44" s="92"/>
      <c r="P44" s="92"/>
      <c r="Q44" s="92"/>
      <c r="R44" s="92"/>
      <c r="S44" s="91"/>
      <c r="T44" s="91"/>
      <c r="U44" s="92"/>
      <c r="V44" s="92"/>
      <c r="W44" s="92"/>
      <c r="X44" s="62"/>
      <c r="Y44" s="60"/>
      <c r="Z44" s="60"/>
      <c r="AA44" s="92"/>
      <c r="AB44" s="92"/>
      <c r="AC44" s="92"/>
      <c r="AD44" s="93"/>
      <c r="AE44" s="62"/>
      <c r="AF44" s="5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s="44" customFormat="1" ht="15" customHeight="1">
      <c r="A45" s="19"/>
      <c r="B45" s="20" t="s">
        <v>77</v>
      </c>
      <c r="C45" s="71">
        <v>2528</v>
      </c>
      <c r="D45" s="21">
        <v>1670</v>
      </c>
      <c r="E45" s="21">
        <v>858</v>
      </c>
      <c r="F45" s="21">
        <v>22</v>
      </c>
      <c r="G45" s="21">
        <v>11</v>
      </c>
      <c r="H45" s="21">
        <v>11</v>
      </c>
      <c r="I45" s="21">
        <v>611</v>
      </c>
      <c r="J45" s="21">
        <v>408</v>
      </c>
      <c r="K45" s="21">
        <v>203</v>
      </c>
      <c r="L45" s="21">
        <v>97</v>
      </c>
      <c r="M45" s="21">
        <v>94</v>
      </c>
      <c r="N45" s="21">
        <v>104</v>
      </c>
      <c r="O45" s="21">
        <v>102</v>
      </c>
      <c r="P45" s="21">
        <v>101</v>
      </c>
      <c r="Q45" s="3">
        <v>113</v>
      </c>
      <c r="R45" s="3">
        <v>543</v>
      </c>
      <c r="S45" s="3">
        <v>360</v>
      </c>
      <c r="T45" s="3">
        <v>183</v>
      </c>
      <c r="U45" s="3">
        <v>174</v>
      </c>
      <c r="V45" s="3">
        <v>204</v>
      </c>
      <c r="W45" s="3">
        <v>165</v>
      </c>
      <c r="X45" s="72">
        <v>1352</v>
      </c>
      <c r="Y45" s="3">
        <v>891</v>
      </c>
      <c r="Z45" s="3">
        <v>461</v>
      </c>
      <c r="AA45" s="3">
        <v>431</v>
      </c>
      <c r="AB45" s="3">
        <v>438</v>
      </c>
      <c r="AC45" s="3">
        <v>438</v>
      </c>
      <c r="AD45" s="3">
        <v>45</v>
      </c>
      <c r="AE45" s="3">
        <v>0</v>
      </c>
      <c r="AF45" s="2"/>
      <c r="AG45" s="43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</row>
    <row r="46" spans="1:45" ht="15" customHeight="1">
      <c r="A46" s="34"/>
      <c r="B46" s="20" t="s">
        <v>109</v>
      </c>
      <c r="C46" s="106">
        <f aca="true" t="shared" si="8" ref="C46:AE46">SUM(C48,C50,C72)</f>
        <v>2570</v>
      </c>
      <c r="D46" s="107">
        <f t="shared" si="8"/>
        <v>1693</v>
      </c>
      <c r="E46" s="107">
        <f t="shared" si="8"/>
        <v>877</v>
      </c>
      <c r="F46" s="107">
        <f t="shared" si="8"/>
        <v>18</v>
      </c>
      <c r="G46" s="107">
        <f t="shared" si="8"/>
        <v>11</v>
      </c>
      <c r="H46" s="107">
        <f t="shared" si="8"/>
        <v>7</v>
      </c>
      <c r="I46" s="107">
        <f t="shared" si="8"/>
        <v>630</v>
      </c>
      <c r="J46" s="107">
        <f t="shared" si="8"/>
        <v>421</v>
      </c>
      <c r="K46" s="107">
        <f t="shared" si="8"/>
        <v>209</v>
      </c>
      <c r="L46" s="107">
        <f t="shared" si="8"/>
        <v>121</v>
      </c>
      <c r="M46" s="107">
        <f t="shared" si="8"/>
        <v>98</v>
      </c>
      <c r="N46" s="107">
        <f t="shared" si="8"/>
        <v>97</v>
      </c>
      <c r="O46" s="107">
        <f t="shared" si="8"/>
        <v>105</v>
      </c>
      <c r="P46" s="107">
        <f t="shared" si="8"/>
        <v>98</v>
      </c>
      <c r="Q46" s="107">
        <f t="shared" si="8"/>
        <v>111</v>
      </c>
      <c r="R46" s="107">
        <f t="shared" si="8"/>
        <v>532</v>
      </c>
      <c r="S46" s="107">
        <f t="shared" si="8"/>
        <v>358</v>
      </c>
      <c r="T46" s="107">
        <f t="shared" si="8"/>
        <v>174</v>
      </c>
      <c r="U46" s="107">
        <f t="shared" si="8"/>
        <v>148</v>
      </c>
      <c r="V46" s="107">
        <f t="shared" si="8"/>
        <v>174</v>
      </c>
      <c r="W46" s="107">
        <f t="shared" si="8"/>
        <v>210</v>
      </c>
      <c r="X46" s="110">
        <f t="shared" si="8"/>
        <v>1390</v>
      </c>
      <c r="Y46" s="107">
        <f t="shared" si="8"/>
        <v>903</v>
      </c>
      <c r="Z46" s="107">
        <f t="shared" si="8"/>
        <v>487</v>
      </c>
      <c r="AA46" s="107">
        <f t="shared" si="8"/>
        <v>490</v>
      </c>
      <c r="AB46" s="107">
        <f t="shared" si="8"/>
        <v>425</v>
      </c>
      <c r="AC46" s="107">
        <f t="shared" si="8"/>
        <v>435</v>
      </c>
      <c r="AD46" s="107">
        <f t="shared" si="8"/>
        <v>40</v>
      </c>
      <c r="AE46" s="107">
        <f t="shared" si="8"/>
        <v>0</v>
      </c>
      <c r="AF46" s="35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</row>
    <row r="47" spans="1:32" ht="15" customHeight="1">
      <c r="A47" s="42"/>
      <c r="B47" s="42"/>
      <c r="C47" s="89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43"/>
      <c r="AF47" s="43"/>
    </row>
    <row r="48" spans="1:31" ht="15" customHeight="1">
      <c r="A48" s="81" t="s">
        <v>99</v>
      </c>
      <c r="B48" s="4" t="s">
        <v>68</v>
      </c>
      <c r="C48" s="109">
        <f>D48+E48</f>
        <v>61</v>
      </c>
      <c r="D48" s="5">
        <f>SUM(G48,J48,S48,Y48)</f>
        <v>42</v>
      </c>
      <c r="E48" s="5">
        <f>SUM(H48,K48,T48,Z48)</f>
        <v>19</v>
      </c>
      <c r="F48" s="5">
        <f>G48+H48</f>
        <v>0</v>
      </c>
      <c r="G48" s="5">
        <v>0</v>
      </c>
      <c r="H48" s="5">
        <v>0</v>
      </c>
      <c r="I48" s="5">
        <f>SUM(L48:Q48)</f>
        <v>17</v>
      </c>
      <c r="J48" s="5">
        <v>12</v>
      </c>
      <c r="K48" s="5">
        <v>5</v>
      </c>
      <c r="L48" s="5">
        <v>3</v>
      </c>
      <c r="M48" s="5">
        <v>2</v>
      </c>
      <c r="N48" s="5">
        <v>3</v>
      </c>
      <c r="O48" s="5">
        <v>3</v>
      </c>
      <c r="P48" s="5">
        <v>3</v>
      </c>
      <c r="Q48" s="3">
        <v>3</v>
      </c>
      <c r="R48" s="5">
        <f>SUM(U48:W48)</f>
        <v>18</v>
      </c>
      <c r="S48" s="3">
        <v>11</v>
      </c>
      <c r="T48" s="3">
        <v>7</v>
      </c>
      <c r="U48" s="3">
        <v>6</v>
      </c>
      <c r="V48" s="3">
        <v>6</v>
      </c>
      <c r="W48" s="3">
        <v>6</v>
      </c>
      <c r="X48" s="111">
        <f>SUM(AA48:AE48)</f>
        <v>26</v>
      </c>
      <c r="Y48" s="3">
        <v>19</v>
      </c>
      <c r="Z48" s="3">
        <v>7</v>
      </c>
      <c r="AA48" s="3">
        <v>8</v>
      </c>
      <c r="AB48" s="3">
        <v>8</v>
      </c>
      <c r="AC48" s="3">
        <v>10</v>
      </c>
      <c r="AD48" s="3">
        <v>0</v>
      </c>
      <c r="AE48" s="3">
        <v>0</v>
      </c>
    </row>
    <row r="49" spans="1:31" ht="10.5" customHeight="1">
      <c r="A49" s="81"/>
      <c r="B49" s="4"/>
      <c r="C49" s="10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3"/>
      <c r="R49" s="5"/>
      <c r="S49" s="3"/>
      <c r="T49" s="3"/>
      <c r="U49" s="3"/>
      <c r="V49" s="3"/>
      <c r="W49" s="3"/>
      <c r="X49" s="111"/>
      <c r="Y49" s="3"/>
      <c r="Z49" s="3"/>
      <c r="AA49" s="3"/>
      <c r="AB49" s="3"/>
      <c r="AC49" s="3"/>
      <c r="AD49" s="3"/>
      <c r="AE49" s="3"/>
    </row>
    <row r="50" spans="1:31" ht="15" customHeight="1">
      <c r="A50" s="95" t="s">
        <v>100</v>
      </c>
      <c r="B50" s="81" t="s">
        <v>69</v>
      </c>
      <c r="C50" s="109">
        <f>D50+E50</f>
        <v>2404</v>
      </c>
      <c r="D50" s="5">
        <f aca="true" t="shared" si="9" ref="D50:D70">SUM(G50,J50,S50,Y50)</f>
        <v>1651</v>
      </c>
      <c r="E50" s="5">
        <f aca="true" t="shared" si="10" ref="E50:E70">SUM(H50,K50,T50,Z50)</f>
        <v>753</v>
      </c>
      <c r="F50" s="5">
        <f aca="true" t="shared" si="11" ref="F50:F72">G50+H50</f>
        <v>18</v>
      </c>
      <c r="G50" s="5">
        <f>SUM(G51:G70)</f>
        <v>11</v>
      </c>
      <c r="H50" s="5">
        <f>SUM(H51:H70)</f>
        <v>7</v>
      </c>
      <c r="I50" s="5">
        <f aca="true" t="shared" si="12" ref="I50:I72">SUM(L50:Q50)</f>
        <v>613</v>
      </c>
      <c r="J50" s="5">
        <f aca="true" t="shared" si="13" ref="J50:Q50">SUM(J51:J70)</f>
        <v>409</v>
      </c>
      <c r="K50" s="5">
        <f t="shared" si="13"/>
        <v>204</v>
      </c>
      <c r="L50" s="5">
        <f t="shared" si="13"/>
        <v>118</v>
      </c>
      <c r="M50" s="5">
        <f t="shared" si="13"/>
        <v>96</v>
      </c>
      <c r="N50" s="5">
        <f t="shared" si="13"/>
        <v>94</v>
      </c>
      <c r="O50" s="5">
        <f t="shared" si="13"/>
        <v>102</v>
      </c>
      <c r="P50" s="5">
        <f t="shared" si="13"/>
        <v>95</v>
      </c>
      <c r="Q50" s="5">
        <f t="shared" si="13"/>
        <v>108</v>
      </c>
      <c r="R50" s="5">
        <f aca="true" t="shared" si="14" ref="R50:R72">SUM(U50:W50)</f>
        <v>514</v>
      </c>
      <c r="S50" s="5">
        <f>SUM(S51:S70)</f>
        <v>347</v>
      </c>
      <c r="T50" s="5">
        <f>SUM(T51:T70)</f>
        <v>167</v>
      </c>
      <c r="U50" s="5">
        <f>SUM(U51:U70)</f>
        <v>142</v>
      </c>
      <c r="V50" s="5">
        <f>SUM(V51:V70)</f>
        <v>168</v>
      </c>
      <c r="W50" s="5">
        <f>SUM(W51:W70)</f>
        <v>204</v>
      </c>
      <c r="X50" s="111">
        <f aca="true" t="shared" si="15" ref="X50:X72">SUM(AA50:AE50)</f>
        <v>1259</v>
      </c>
      <c r="Y50" s="5">
        <f aca="true" t="shared" si="16" ref="Y50:AE50">SUM(Y51:Y70)</f>
        <v>884</v>
      </c>
      <c r="Z50" s="5">
        <f t="shared" si="16"/>
        <v>375</v>
      </c>
      <c r="AA50" s="5">
        <f t="shared" si="16"/>
        <v>452</v>
      </c>
      <c r="AB50" s="5">
        <f t="shared" si="16"/>
        <v>393</v>
      </c>
      <c r="AC50" s="5">
        <f t="shared" si="16"/>
        <v>399</v>
      </c>
      <c r="AD50" s="5">
        <f t="shared" si="16"/>
        <v>15</v>
      </c>
      <c r="AE50" s="5">
        <f t="shared" si="16"/>
        <v>0</v>
      </c>
    </row>
    <row r="51" spans="1:31" ht="15" customHeight="1">
      <c r="A51" s="6"/>
      <c r="B51" s="4" t="s">
        <v>68</v>
      </c>
      <c r="C51" s="109">
        <f>D51+E51</f>
        <v>295</v>
      </c>
      <c r="D51" s="5">
        <f t="shared" si="9"/>
        <v>205</v>
      </c>
      <c r="E51" s="5">
        <f t="shared" si="10"/>
        <v>90</v>
      </c>
      <c r="F51" s="5">
        <f t="shared" si="11"/>
        <v>0</v>
      </c>
      <c r="G51" s="5">
        <v>0</v>
      </c>
      <c r="H51" s="5">
        <v>0</v>
      </c>
      <c r="I51" s="5">
        <f>SUM(L51:Q51)</f>
        <v>96</v>
      </c>
      <c r="J51" s="5">
        <v>64</v>
      </c>
      <c r="K51" s="5">
        <v>32</v>
      </c>
      <c r="L51" s="5">
        <v>13</v>
      </c>
      <c r="M51" s="5">
        <v>18</v>
      </c>
      <c r="N51" s="5">
        <v>20</v>
      </c>
      <c r="O51" s="5">
        <v>21</v>
      </c>
      <c r="P51" s="5">
        <v>12</v>
      </c>
      <c r="Q51" s="3">
        <v>12</v>
      </c>
      <c r="R51" s="3">
        <f t="shared" si="14"/>
        <v>73</v>
      </c>
      <c r="S51" s="3">
        <v>42</v>
      </c>
      <c r="T51" s="3">
        <v>31</v>
      </c>
      <c r="U51" s="3">
        <v>14</v>
      </c>
      <c r="V51" s="3">
        <v>18</v>
      </c>
      <c r="W51" s="3">
        <v>41</v>
      </c>
      <c r="X51" s="3">
        <f t="shared" si="15"/>
        <v>126</v>
      </c>
      <c r="Y51" s="3">
        <v>99</v>
      </c>
      <c r="Z51" s="3">
        <v>27</v>
      </c>
      <c r="AA51" s="3">
        <v>38</v>
      </c>
      <c r="AB51" s="3">
        <v>41</v>
      </c>
      <c r="AC51" s="3">
        <v>33</v>
      </c>
      <c r="AD51" s="3">
        <v>14</v>
      </c>
      <c r="AE51" s="3">
        <v>0</v>
      </c>
    </row>
    <row r="52" spans="1:31" ht="15" customHeight="1">
      <c r="A52" s="6"/>
      <c r="B52" s="7" t="s">
        <v>15</v>
      </c>
      <c r="C52" s="109">
        <f aca="true" t="shared" si="17" ref="C52:C72">D52+E52</f>
        <v>153</v>
      </c>
      <c r="D52" s="5">
        <f t="shared" si="9"/>
        <v>100</v>
      </c>
      <c r="E52" s="5">
        <f t="shared" si="10"/>
        <v>53</v>
      </c>
      <c r="F52" s="5">
        <f t="shared" si="11"/>
        <v>0</v>
      </c>
      <c r="G52" s="5">
        <v>0</v>
      </c>
      <c r="H52" s="5">
        <v>0</v>
      </c>
      <c r="I52" s="5">
        <f t="shared" si="12"/>
        <v>51</v>
      </c>
      <c r="J52" s="5">
        <v>32</v>
      </c>
      <c r="K52" s="5">
        <v>19</v>
      </c>
      <c r="L52" s="5">
        <v>10</v>
      </c>
      <c r="M52" s="5">
        <v>9</v>
      </c>
      <c r="N52" s="5">
        <v>8</v>
      </c>
      <c r="O52" s="5">
        <v>7</v>
      </c>
      <c r="P52" s="5">
        <v>7</v>
      </c>
      <c r="Q52" s="3">
        <v>10</v>
      </c>
      <c r="R52" s="3">
        <f t="shared" si="14"/>
        <v>41</v>
      </c>
      <c r="S52" s="3">
        <v>29</v>
      </c>
      <c r="T52" s="3">
        <v>12</v>
      </c>
      <c r="U52" s="3">
        <v>12</v>
      </c>
      <c r="V52" s="3">
        <v>14</v>
      </c>
      <c r="W52" s="3">
        <v>15</v>
      </c>
      <c r="X52" s="3">
        <f t="shared" si="15"/>
        <v>61</v>
      </c>
      <c r="Y52" s="3">
        <v>39</v>
      </c>
      <c r="Z52" s="3">
        <v>22</v>
      </c>
      <c r="AA52" s="3">
        <v>22</v>
      </c>
      <c r="AB52" s="3">
        <v>20</v>
      </c>
      <c r="AC52" s="3">
        <v>19</v>
      </c>
      <c r="AD52" s="3">
        <v>0</v>
      </c>
      <c r="AE52" s="3">
        <v>0</v>
      </c>
    </row>
    <row r="53" spans="1:31" ht="14.25" customHeight="1">
      <c r="A53" s="8"/>
      <c r="B53" s="7" t="s">
        <v>16</v>
      </c>
      <c r="C53" s="109">
        <f t="shared" si="17"/>
        <v>102</v>
      </c>
      <c r="D53" s="5">
        <f t="shared" si="9"/>
        <v>63</v>
      </c>
      <c r="E53" s="5">
        <f t="shared" si="10"/>
        <v>39</v>
      </c>
      <c r="F53" s="5">
        <f t="shared" si="11"/>
        <v>12</v>
      </c>
      <c r="G53" s="5">
        <v>8</v>
      </c>
      <c r="H53" s="5">
        <v>4</v>
      </c>
      <c r="I53" s="5">
        <f t="shared" si="12"/>
        <v>27</v>
      </c>
      <c r="J53" s="5">
        <v>10</v>
      </c>
      <c r="K53" s="5">
        <v>17</v>
      </c>
      <c r="L53" s="5">
        <v>5</v>
      </c>
      <c r="M53" s="5">
        <v>2</v>
      </c>
      <c r="N53" s="5">
        <v>4</v>
      </c>
      <c r="O53" s="5">
        <v>4</v>
      </c>
      <c r="P53" s="5">
        <v>4</v>
      </c>
      <c r="Q53" s="3">
        <v>8</v>
      </c>
      <c r="R53" s="3">
        <f t="shared" si="14"/>
        <v>28</v>
      </c>
      <c r="S53" s="3">
        <v>20</v>
      </c>
      <c r="T53" s="3">
        <v>8</v>
      </c>
      <c r="U53" s="3">
        <v>6</v>
      </c>
      <c r="V53" s="3">
        <v>11</v>
      </c>
      <c r="W53" s="3">
        <v>11</v>
      </c>
      <c r="X53" s="3">
        <f t="shared" si="15"/>
        <v>35</v>
      </c>
      <c r="Y53" s="3">
        <v>25</v>
      </c>
      <c r="Z53" s="3">
        <v>10</v>
      </c>
      <c r="AA53" s="3">
        <v>15</v>
      </c>
      <c r="AB53" s="3">
        <v>6</v>
      </c>
      <c r="AC53" s="3">
        <v>13</v>
      </c>
      <c r="AD53" s="3">
        <v>1</v>
      </c>
      <c r="AE53" s="3">
        <v>0</v>
      </c>
    </row>
    <row r="54" spans="1:31" ht="14.25" customHeight="1">
      <c r="A54" s="8"/>
      <c r="B54" s="7" t="s">
        <v>17</v>
      </c>
      <c r="C54" s="109">
        <f t="shared" si="17"/>
        <v>315</v>
      </c>
      <c r="D54" s="5">
        <f t="shared" si="9"/>
        <v>226</v>
      </c>
      <c r="E54" s="5">
        <f t="shared" si="10"/>
        <v>89</v>
      </c>
      <c r="F54" s="5">
        <f t="shared" si="11"/>
        <v>0</v>
      </c>
      <c r="G54" s="5">
        <v>0</v>
      </c>
      <c r="H54" s="5">
        <v>0</v>
      </c>
      <c r="I54" s="5">
        <f t="shared" si="12"/>
        <v>83</v>
      </c>
      <c r="J54" s="5">
        <v>60</v>
      </c>
      <c r="K54" s="5">
        <v>23</v>
      </c>
      <c r="L54" s="5">
        <v>16</v>
      </c>
      <c r="M54" s="5">
        <v>8</v>
      </c>
      <c r="N54" s="5">
        <v>14</v>
      </c>
      <c r="O54" s="5">
        <v>16</v>
      </c>
      <c r="P54" s="5">
        <v>14</v>
      </c>
      <c r="Q54" s="3">
        <v>15</v>
      </c>
      <c r="R54" s="3">
        <f t="shared" si="14"/>
        <v>82</v>
      </c>
      <c r="S54" s="3">
        <v>58</v>
      </c>
      <c r="T54" s="3">
        <v>24</v>
      </c>
      <c r="U54" s="3">
        <v>31</v>
      </c>
      <c r="V54" s="3">
        <v>26</v>
      </c>
      <c r="W54" s="3">
        <v>25</v>
      </c>
      <c r="X54" s="3">
        <f t="shared" si="15"/>
        <v>150</v>
      </c>
      <c r="Y54" s="3">
        <v>108</v>
      </c>
      <c r="Z54" s="3">
        <v>42</v>
      </c>
      <c r="AA54" s="3">
        <v>41</v>
      </c>
      <c r="AB54" s="3">
        <v>46</v>
      </c>
      <c r="AC54" s="3">
        <v>63</v>
      </c>
      <c r="AD54" s="3">
        <v>0</v>
      </c>
      <c r="AE54" s="3">
        <v>0</v>
      </c>
    </row>
    <row r="55" spans="1:31" ht="15" customHeight="1">
      <c r="A55" s="8"/>
      <c r="B55" s="7" t="s">
        <v>18</v>
      </c>
      <c r="C55" s="109">
        <f t="shared" si="17"/>
        <v>158</v>
      </c>
      <c r="D55" s="5">
        <f t="shared" si="9"/>
        <v>114</v>
      </c>
      <c r="E55" s="5">
        <f t="shared" si="10"/>
        <v>44</v>
      </c>
      <c r="F55" s="5">
        <f t="shared" si="11"/>
        <v>0</v>
      </c>
      <c r="G55" s="5">
        <v>0</v>
      </c>
      <c r="H55" s="5">
        <v>0</v>
      </c>
      <c r="I55" s="5">
        <f t="shared" si="12"/>
        <v>40</v>
      </c>
      <c r="J55" s="5">
        <v>28</v>
      </c>
      <c r="K55" s="5">
        <v>12</v>
      </c>
      <c r="L55" s="5">
        <v>8</v>
      </c>
      <c r="M55" s="5">
        <v>9</v>
      </c>
      <c r="N55" s="5">
        <v>6</v>
      </c>
      <c r="O55" s="5">
        <v>8</v>
      </c>
      <c r="P55" s="5">
        <v>4</v>
      </c>
      <c r="Q55" s="3">
        <v>5</v>
      </c>
      <c r="R55" s="3">
        <f t="shared" si="14"/>
        <v>34</v>
      </c>
      <c r="S55" s="3">
        <v>27</v>
      </c>
      <c r="T55" s="3">
        <v>7</v>
      </c>
      <c r="U55" s="3">
        <v>8</v>
      </c>
      <c r="V55" s="3">
        <v>10</v>
      </c>
      <c r="W55" s="3">
        <v>16</v>
      </c>
      <c r="X55" s="3">
        <f t="shared" si="15"/>
        <v>84</v>
      </c>
      <c r="Y55" s="3">
        <v>59</v>
      </c>
      <c r="Z55" s="3">
        <v>25</v>
      </c>
      <c r="AA55" s="3">
        <v>35</v>
      </c>
      <c r="AB55" s="3">
        <v>19</v>
      </c>
      <c r="AC55" s="3">
        <v>30</v>
      </c>
      <c r="AD55" s="3">
        <v>0</v>
      </c>
      <c r="AE55" s="3">
        <v>0</v>
      </c>
    </row>
    <row r="56" spans="1:31" ht="15" customHeight="1">
      <c r="A56" s="8"/>
      <c r="B56" s="7" t="s">
        <v>110</v>
      </c>
      <c r="C56" s="109">
        <f>D56+E56</f>
        <v>4</v>
      </c>
      <c r="D56" s="5">
        <f t="shared" si="9"/>
        <v>3</v>
      </c>
      <c r="E56" s="5">
        <f t="shared" si="10"/>
        <v>1</v>
      </c>
      <c r="F56" s="5">
        <f>G56+H56</f>
        <v>0</v>
      </c>
      <c r="G56" s="5">
        <v>0</v>
      </c>
      <c r="H56" s="5">
        <v>0</v>
      </c>
      <c r="I56" s="5">
        <f>SUM(L56:Q56)</f>
        <v>4</v>
      </c>
      <c r="J56" s="5">
        <v>3</v>
      </c>
      <c r="K56" s="5">
        <v>1</v>
      </c>
      <c r="L56" s="5">
        <v>4</v>
      </c>
      <c r="M56" s="5">
        <v>0</v>
      </c>
      <c r="N56" s="5">
        <v>0</v>
      </c>
      <c r="O56" s="5">
        <v>0</v>
      </c>
      <c r="P56" s="5">
        <v>0</v>
      </c>
      <c r="Q56" s="3">
        <v>0</v>
      </c>
      <c r="R56" s="3">
        <f>SUM(U56:W56)</f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f>SUM(AA56:AE56)</f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</row>
    <row r="57" spans="1:31" ht="15" customHeight="1">
      <c r="A57" s="8"/>
      <c r="B57" s="7" t="s">
        <v>3</v>
      </c>
      <c r="C57" s="109">
        <f t="shared" si="17"/>
        <v>65</v>
      </c>
      <c r="D57" s="5">
        <f t="shared" si="9"/>
        <v>48</v>
      </c>
      <c r="E57" s="5">
        <f t="shared" si="10"/>
        <v>17</v>
      </c>
      <c r="F57" s="5">
        <f t="shared" si="11"/>
        <v>0</v>
      </c>
      <c r="G57" s="5">
        <v>0</v>
      </c>
      <c r="H57" s="5">
        <v>0</v>
      </c>
      <c r="I57" s="5">
        <f t="shared" si="12"/>
        <v>13</v>
      </c>
      <c r="J57" s="5">
        <v>12</v>
      </c>
      <c r="K57" s="5">
        <v>1</v>
      </c>
      <c r="L57" s="5">
        <v>1</v>
      </c>
      <c r="M57" s="5">
        <v>1</v>
      </c>
      <c r="N57" s="5">
        <v>1</v>
      </c>
      <c r="O57" s="5">
        <v>3</v>
      </c>
      <c r="P57" s="5">
        <v>4</v>
      </c>
      <c r="Q57" s="3">
        <v>3</v>
      </c>
      <c r="R57" s="3">
        <f t="shared" si="14"/>
        <v>15</v>
      </c>
      <c r="S57" s="3">
        <v>8</v>
      </c>
      <c r="T57" s="3">
        <v>7</v>
      </c>
      <c r="U57" s="3">
        <v>3</v>
      </c>
      <c r="V57" s="3">
        <v>6</v>
      </c>
      <c r="W57" s="3">
        <v>6</v>
      </c>
      <c r="X57" s="3">
        <f t="shared" si="15"/>
        <v>37</v>
      </c>
      <c r="Y57" s="3">
        <v>28</v>
      </c>
      <c r="Z57" s="3">
        <v>9</v>
      </c>
      <c r="AA57" s="3">
        <v>10</v>
      </c>
      <c r="AB57" s="3">
        <v>13</v>
      </c>
      <c r="AC57" s="3">
        <v>14</v>
      </c>
      <c r="AD57" s="3">
        <v>0</v>
      </c>
      <c r="AE57" s="3">
        <v>0</v>
      </c>
    </row>
    <row r="58" spans="1:31" ht="15" customHeight="1">
      <c r="A58" s="8"/>
      <c r="B58" s="7" t="s">
        <v>19</v>
      </c>
      <c r="C58" s="109">
        <f t="shared" si="17"/>
        <v>11</v>
      </c>
      <c r="D58" s="5">
        <f t="shared" si="9"/>
        <v>6</v>
      </c>
      <c r="E58" s="5">
        <f t="shared" si="10"/>
        <v>5</v>
      </c>
      <c r="F58" s="5">
        <f t="shared" si="11"/>
        <v>0</v>
      </c>
      <c r="G58" s="5">
        <v>0</v>
      </c>
      <c r="H58" s="5">
        <v>0</v>
      </c>
      <c r="I58" s="5">
        <f t="shared" si="12"/>
        <v>6</v>
      </c>
      <c r="J58" s="5">
        <v>4</v>
      </c>
      <c r="K58" s="5">
        <v>2</v>
      </c>
      <c r="L58" s="5">
        <v>2</v>
      </c>
      <c r="M58" s="5">
        <v>0</v>
      </c>
      <c r="N58" s="5">
        <v>0</v>
      </c>
      <c r="O58" s="5">
        <v>1</v>
      </c>
      <c r="P58" s="5">
        <v>0</v>
      </c>
      <c r="Q58" s="3">
        <v>3</v>
      </c>
      <c r="R58" s="3">
        <f t="shared" si="14"/>
        <v>5</v>
      </c>
      <c r="S58" s="3">
        <v>2</v>
      </c>
      <c r="T58" s="3">
        <v>3</v>
      </c>
      <c r="U58" s="3">
        <v>2</v>
      </c>
      <c r="V58" s="3">
        <v>2</v>
      </c>
      <c r="W58" s="3">
        <v>1</v>
      </c>
      <c r="X58" s="3">
        <f t="shared" si="15"/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</row>
    <row r="59" spans="1:31" ht="15" customHeight="1">
      <c r="A59" s="8"/>
      <c r="B59" s="7" t="s">
        <v>20</v>
      </c>
      <c r="C59" s="109">
        <f t="shared" si="17"/>
        <v>229</v>
      </c>
      <c r="D59" s="5">
        <f t="shared" si="9"/>
        <v>148</v>
      </c>
      <c r="E59" s="5">
        <f t="shared" si="10"/>
        <v>81</v>
      </c>
      <c r="F59" s="5">
        <f t="shared" si="11"/>
        <v>0</v>
      </c>
      <c r="G59" s="5">
        <v>0</v>
      </c>
      <c r="H59" s="5">
        <v>0</v>
      </c>
      <c r="I59" s="5">
        <f t="shared" si="12"/>
        <v>79</v>
      </c>
      <c r="J59" s="5">
        <v>53</v>
      </c>
      <c r="K59" s="5">
        <v>26</v>
      </c>
      <c r="L59" s="5">
        <v>14</v>
      </c>
      <c r="M59" s="5">
        <v>17</v>
      </c>
      <c r="N59" s="5">
        <v>10</v>
      </c>
      <c r="O59" s="5">
        <v>11</v>
      </c>
      <c r="P59" s="5">
        <v>12</v>
      </c>
      <c r="Q59" s="3">
        <v>15</v>
      </c>
      <c r="R59" s="3">
        <f t="shared" si="14"/>
        <v>46</v>
      </c>
      <c r="S59" s="3">
        <v>30</v>
      </c>
      <c r="T59" s="3">
        <v>16</v>
      </c>
      <c r="U59" s="3">
        <v>11</v>
      </c>
      <c r="V59" s="3">
        <v>21</v>
      </c>
      <c r="W59" s="3">
        <v>14</v>
      </c>
      <c r="X59" s="3">
        <f t="shared" si="15"/>
        <v>104</v>
      </c>
      <c r="Y59" s="3">
        <v>65</v>
      </c>
      <c r="Z59" s="3">
        <v>39</v>
      </c>
      <c r="AA59" s="3">
        <v>42</v>
      </c>
      <c r="AB59" s="3">
        <v>39</v>
      </c>
      <c r="AC59" s="3">
        <v>23</v>
      </c>
      <c r="AD59" s="3">
        <v>0</v>
      </c>
      <c r="AE59" s="3">
        <v>0</v>
      </c>
    </row>
    <row r="60" spans="1:31" ht="15" customHeight="1">
      <c r="A60" s="8"/>
      <c r="B60" s="7" t="s">
        <v>21</v>
      </c>
      <c r="C60" s="109">
        <f t="shared" si="17"/>
        <v>101</v>
      </c>
      <c r="D60" s="5">
        <f t="shared" si="9"/>
        <v>71</v>
      </c>
      <c r="E60" s="5">
        <f t="shared" si="10"/>
        <v>30</v>
      </c>
      <c r="F60" s="5">
        <f t="shared" si="11"/>
        <v>0</v>
      </c>
      <c r="G60" s="5">
        <v>0</v>
      </c>
      <c r="H60" s="5">
        <v>0</v>
      </c>
      <c r="I60" s="5">
        <f t="shared" si="12"/>
        <v>22</v>
      </c>
      <c r="J60" s="5">
        <v>18</v>
      </c>
      <c r="K60" s="5">
        <v>4</v>
      </c>
      <c r="L60" s="5">
        <v>5</v>
      </c>
      <c r="M60" s="5">
        <v>2</v>
      </c>
      <c r="N60" s="5">
        <v>2</v>
      </c>
      <c r="O60" s="5">
        <v>3</v>
      </c>
      <c r="P60" s="5">
        <v>3</v>
      </c>
      <c r="Q60" s="3">
        <v>7</v>
      </c>
      <c r="R60" s="3">
        <f t="shared" si="14"/>
        <v>20</v>
      </c>
      <c r="S60" s="3">
        <v>17</v>
      </c>
      <c r="T60" s="3">
        <v>3</v>
      </c>
      <c r="U60" s="3">
        <v>7</v>
      </c>
      <c r="V60" s="3">
        <v>6</v>
      </c>
      <c r="W60" s="3">
        <v>7</v>
      </c>
      <c r="X60" s="3">
        <f t="shared" si="15"/>
        <v>59</v>
      </c>
      <c r="Y60" s="3">
        <v>36</v>
      </c>
      <c r="Z60" s="3">
        <v>23</v>
      </c>
      <c r="AA60" s="3">
        <v>20</v>
      </c>
      <c r="AB60" s="3">
        <v>18</v>
      </c>
      <c r="AC60" s="3">
        <v>21</v>
      </c>
      <c r="AD60" s="3">
        <v>0</v>
      </c>
      <c r="AE60" s="3">
        <v>0</v>
      </c>
    </row>
    <row r="61" spans="1:31" ht="15" customHeight="1">
      <c r="A61" s="8"/>
      <c r="B61" s="7" t="s">
        <v>22</v>
      </c>
      <c r="C61" s="109">
        <f t="shared" si="17"/>
        <v>134</v>
      </c>
      <c r="D61" s="5">
        <f t="shared" si="9"/>
        <v>101</v>
      </c>
      <c r="E61" s="5">
        <f t="shared" si="10"/>
        <v>33</v>
      </c>
      <c r="F61" s="5">
        <f t="shared" si="11"/>
        <v>0</v>
      </c>
      <c r="G61" s="5">
        <v>0</v>
      </c>
      <c r="H61" s="5">
        <v>0</v>
      </c>
      <c r="I61" s="5">
        <f t="shared" si="12"/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3">
        <f t="shared" si="14"/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f t="shared" si="15"/>
        <v>134</v>
      </c>
      <c r="Y61" s="3">
        <v>101</v>
      </c>
      <c r="Z61" s="3">
        <v>33</v>
      </c>
      <c r="AA61" s="3">
        <v>49</v>
      </c>
      <c r="AB61" s="3">
        <v>42</v>
      </c>
      <c r="AC61" s="3">
        <v>43</v>
      </c>
      <c r="AD61" s="3">
        <v>0</v>
      </c>
      <c r="AE61" s="3">
        <v>0</v>
      </c>
    </row>
    <row r="62" spans="1:31" ht="15" customHeight="1">
      <c r="A62" s="8"/>
      <c r="B62" s="7" t="s">
        <v>70</v>
      </c>
      <c r="C62" s="109">
        <f t="shared" si="17"/>
        <v>88</v>
      </c>
      <c r="D62" s="5">
        <f t="shared" si="9"/>
        <v>61</v>
      </c>
      <c r="E62" s="5">
        <f t="shared" si="10"/>
        <v>27</v>
      </c>
      <c r="F62" s="5">
        <f t="shared" si="11"/>
        <v>0</v>
      </c>
      <c r="G62" s="5">
        <v>0</v>
      </c>
      <c r="H62" s="5">
        <v>0</v>
      </c>
      <c r="I62" s="5">
        <f t="shared" si="12"/>
        <v>24</v>
      </c>
      <c r="J62" s="5">
        <v>17</v>
      </c>
      <c r="K62" s="5">
        <v>7</v>
      </c>
      <c r="L62" s="5">
        <v>3</v>
      </c>
      <c r="M62" s="5">
        <v>4</v>
      </c>
      <c r="N62" s="5">
        <v>5</v>
      </c>
      <c r="O62" s="5">
        <v>4</v>
      </c>
      <c r="P62" s="5">
        <v>5</v>
      </c>
      <c r="Q62" s="5">
        <v>3</v>
      </c>
      <c r="R62" s="3">
        <f t="shared" si="14"/>
        <v>15</v>
      </c>
      <c r="S62" s="3">
        <v>12</v>
      </c>
      <c r="T62" s="3">
        <v>3</v>
      </c>
      <c r="U62" s="3">
        <v>3</v>
      </c>
      <c r="V62" s="3">
        <v>5</v>
      </c>
      <c r="W62" s="3">
        <v>7</v>
      </c>
      <c r="X62" s="3">
        <f t="shared" si="15"/>
        <v>49</v>
      </c>
      <c r="Y62" s="3">
        <v>32</v>
      </c>
      <c r="Z62" s="3">
        <v>17</v>
      </c>
      <c r="AA62" s="3">
        <v>16</v>
      </c>
      <c r="AB62" s="3">
        <v>15</v>
      </c>
      <c r="AC62" s="3">
        <v>18</v>
      </c>
      <c r="AD62" s="3">
        <v>0</v>
      </c>
      <c r="AE62" s="3">
        <v>0</v>
      </c>
    </row>
    <row r="63" spans="1:31" ht="15" customHeight="1">
      <c r="A63" s="8"/>
      <c r="B63" s="7" t="s">
        <v>71</v>
      </c>
      <c r="C63" s="109">
        <f t="shared" si="17"/>
        <v>57</v>
      </c>
      <c r="D63" s="5">
        <f t="shared" si="9"/>
        <v>38</v>
      </c>
      <c r="E63" s="5">
        <f t="shared" si="10"/>
        <v>19</v>
      </c>
      <c r="F63" s="5">
        <f t="shared" si="11"/>
        <v>0</v>
      </c>
      <c r="G63" s="5">
        <v>0</v>
      </c>
      <c r="H63" s="5">
        <v>0</v>
      </c>
      <c r="I63" s="5">
        <f t="shared" si="12"/>
        <v>8</v>
      </c>
      <c r="J63" s="5">
        <v>7</v>
      </c>
      <c r="K63" s="5">
        <v>1</v>
      </c>
      <c r="L63" s="5">
        <v>2</v>
      </c>
      <c r="M63" s="5">
        <v>0</v>
      </c>
      <c r="N63" s="5">
        <v>0</v>
      </c>
      <c r="O63" s="5">
        <v>3</v>
      </c>
      <c r="P63" s="5">
        <v>0</v>
      </c>
      <c r="Q63" s="5">
        <v>3</v>
      </c>
      <c r="R63" s="3">
        <f t="shared" si="14"/>
        <v>12</v>
      </c>
      <c r="S63" s="3">
        <v>10</v>
      </c>
      <c r="T63" s="3">
        <v>2</v>
      </c>
      <c r="U63" s="3">
        <v>1</v>
      </c>
      <c r="V63" s="3">
        <v>7</v>
      </c>
      <c r="W63" s="3">
        <v>4</v>
      </c>
      <c r="X63" s="3">
        <f t="shared" si="15"/>
        <v>37</v>
      </c>
      <c r="Y63" s="3">
        <v>21</v>
      </c>
      <c r="Z63" s="3">
        <v>16</v>
      </c>
      <c r="AA63" s="3">
        <v>13</v>
      </c>
      <c r="AB63" s="3">
        <v>7</v>
      </c>
      <c r="AC63" s="3">
        <v>17</v>
      </c>
      <c r="AD63" s="3">
        <v>0</v>
      </c>
      <c r="AE63" s="3">
        <v>0</v>
      </c>
    </row>
    <row r="64" spans="1:31" ht="15" customHeight="1">
      <c r="A64" s="8"/>
      <c r="B64" s="7" t="s">
        <v>72</v>
      </c>
      <c r="C64" s="109">
        <f t="shared" si="17"/>
        <v>186</v>
      </c>
      <c r="D64" s="5">
        <f t="shared" si="9"/>
        <v>130</v>
      </c>
      <c r="E64" s="5">
        <f t="shared" si="10"/>
        <v>56</v>
      </c>
      <c r="F64" s="5">
        <f t="shared" si="11"/>
        <v>0</v>
      </c>
      <c r="G64" s="5">
        <v>0</v>
      </c>
      <c r="H64" s="5">
        <v>0</v>
      </c>
      <c r="I64" s="5">
        <f t="shared" si="12"/>
        <v>52</v>
      </c>
      <c r="J64" s="5">
        <v>36</v>
      </c>
      <c r="K64" s="5">
        <v>16</v>
      </c>
      <c r="L64" s="5">
        <v>12</v>
      </c>
      <c r="M64" s="5">
        <v>8</v>
      </c>
      <c r="N64" s="5">
        <v>9</v>
      </c>
      <c r="O64" s="5">
        <v>5</v>
      </c>
      <c r="P64" s="5">
        <v>13</v>
      </c>
      <c r="Q64" s="3">
        <v>5</v>
      </c>
      <c r="R64" s="3">
        <f t="shared" si="14"/>
        <v>49</v>
      </c>
      <c r="S64" s="3">
        <v>33</v>
      </c>
      <c r="T64" s="3">
        <v>16</v>
      </c>
      <c r="U64" s="3">
        <v>16</v>
      </c>
      <c r="V64" s="3">
        <v>13</v>
      </c>
      <c r="W64" s="3">
        <v>20</v>
      </c>
      <c r="X64" s="3">
        <f t="shared" si="15"/>
        <v>85</v>
      </c>
      <c r="Y64" s="3">
        <v>61</v>
      </c>
      <c r="Z64" s="3">
        <v>24</v>
      </c>
      <c r="AA64" s="3">
        <v>28</v>
      </c>
      <c r="AB64" s="3">
        <v>29</v>
      </c>
      <c r="AC64" s="3">
        <v>28</v>
      </c>
      <c r="AD64" s="3">
        <v>0</v>
      </c>
      <c r="AE64" s="3">
        <v>0</v>
      </c>
    </row>
    <row r="65" spans="1:31" ht="15" customHeight="1">
      <c r="A65" s="8"/>
      <c r="B65" s="7" t="s">
        <v>112</v>
      </c>
      <c r="C65" s="109">
        <f>D65+E65</f>
        <v>29</v>
      </c>
      <c r="D65" s="5">
        <f t="shared" si="9"/>
        <v>18</v>
      </c>
      <c r="E65" s="5">
        <f t="shared" si="10"/>
        <v>11</v>
      </c>
      <c r="F65" s="5">
        <f>G65+H65</f>
        <v>0</v>
      </c>
      <c r="G65" s="5">
        <v>0</v>
      </c>
      <c r="H65" s="5">
        <v>0</v>
      </c>
      <c r="I65" s="5">
        <f>SUM(L65:Q65)</f>
        <v>29</v>
      </c>
      <c r="J65" s="5">
        <v>18</v>
      </c>
      <c r="K65" s="5">
        <v>11</v>
      </c>
      <c r="L65" s="5">
        <v>8</v>
      </c>
      <c r="M65" s="5">
        <v>5</v>
      </c>
      <c r="N65" s="5">
        <v>4</v>
      </c>
      <c r="O65" s="5">
        <v>3</v>
      </c>
      <c r="P65" s="5">
        <v>1</v>
      </c>
      <c r="Q65" s="5">
        <v>8</v>
      </c>
      <c r="R65" s="3">
        <f>SUM(U65:W65)</f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f>SUM(AA65:AE65)</f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</row>
    <row r="66" spans="1:31" ht="15" customHeight="1">
      <c r="A66" s="8"/>
      <c r="B66" s="7" t="s">
        <v>73</v>
      </c>
      <c r="C66" s="109">
        <f t="shared" si="17"/>
        <v>57</v>
      </c>
      <c r="D66" s="5">
        <f t="shared" si="9"/>
        <v>32</v>
      </c>
      <c r="E66" s="5">
        <f t="shared" si="10"/>
        <v>25</v>
      </c>
      <c r="F66" s="5">
        <f t="shared" si="11"/>
        <v>0</v>
      </c>
      <c r="G66" s="5">
        <v>0</v>
      </c>
      <c r="H66" s="5">
        <v>0</v>
      </c>
      <c r="I66" s="5">
        <f t="shared" si="12"/>
        <v>19</v>
      </c>
      <c r="J66" s="5">
        <v>9</v>
      </c>
      <c r="K66" s="5">
        <v>10</v>
      </c>
      <c r="L66" s="5">
        <v>2</v>
      </c>
      <c r="M66" s="5">
        <v>3</v>
      </c>
      <c r="N66" s="5">
        <v>3</v>
      </c>
      <c r="O66" s="5">
        <v>3</v>
      </c>
      <c r="P66" s="5">
        <v>3</v>
      </c>
      <c r="Q66" s="5">
        <v>5</v>
      </c>
      <c r="R66" s="3">
        <f t="shared" si="14"/>
        <v>10</v>
      </c>
      <c r="S66" s="3">
        <v>4</v>
      </c>
      <c r="T66" s="3">
        <v>6</v>
      </c>
      <c r="U66" s="3">
        <v>5</v>
      </c>
      <c r="V66" s="3">
        <v>4</v>
      </c>
      <c r="W66" s="3">
        <v>1</v>
      </c>
      <c r="X66" s="3">
        <f t="shared" si="15"/>
        <v>28</v>
      </c>
      <c r="Y66" s="3">
        <v>19</v>
      </c>
      <c r="Z66" s="3">
        <v>9</v>
      </c>
      <c r="AA66" s="3">
        <v>11</v>
      </c>
      <c r="AB66" s="3">
        <v>8</v>
      </c>
      <c r="AC66" s="3">
        <v>9</v>
      </c>
      <c r="AD66" s="3">
        <v>0</v>
      </c>
      <c r="AE66" s="3">
        <v>0</v>
      </c>
    </row>
    <row r="67" spans="1:31" ht="15" customHeight="1">
      <c r="A67" s="8"/>
      <c r="B67" s="7" t="s">
        <v>23</v>
      </c>
      <c r="C67" s="109">
        <f t="shared" si="17"/>
        <v>60</v>
      </c>
      <c r="D67" s="5">
        <f t="shared" si="9"/>
        <v>34</v>
      </c>
      <c r="E67" s="5">
        <f t="shared" si="10"/>
        <v>26</v>
      </c>
      <c r="F67" s="5">
        <f t="shared" si="11"/>
        <v>0</v>
      </c>
      <c r="G67" s="5">
        <v>0</v>
      </c>
      <c r="H67" s="5">
        <v>0</v>
      </c>
      <c r="I67" s="5">
        <f t="shared" si="12"/>
        <v>5</v>
      </c>
      <c r="J67" s="5">
        <v>1</v>
      </c>
      <c r="K67" s="5">
        <v>4</v>
      </c>
      <c r="L67" s="5">
        <v>0</v>
      </c>
      <c r="M67" s="5">
        <v>1</v>
      </c>
      <c r="N67" s="5">
        <v>1</v>
      </c>
      <c r="O67" s="5">
        <v>1</v>
      </c>
      <c r="P67" s="5">
        <v>1</v>
      </c>
      <c r="Q67" s="5">
        <v>1</v>
      </c>
      <c r="R67" s="3">
        <f t="shared" si="14"/>
        <v>14</v>
      </c>
      <c r="S67" s="3">
        <v>11</v>
      </c>
      <c r="T67" s="3">
        <v>3</v>
      </c>
      <c r="U67" s="3">
        <v>2</v>
      </c>
      <c r="V67" s="3">
        <v>4</v>
      </c>
      <c r="W67" s="3">
        <v>8</v>
      </c>
      <c r="X67" s="3">
        <f t="shared" si="15"/>
        <v>41</v>
      </c>
      <c r="Y67" s="3">
        <v>22</v>
      </c>
      <c r="Z67" s="3">
        <v>19</v>
      </c>
      <c r="AA67" s="3">
        <v>24</v>
      </c>
      <c r="AB67" s="3">
        <v>9</v>
      </c>
      <c r="AC67" s="3">
        <v>8</v>
      </c>
      <c r="AD67" s="3">
        <v>0</v>
      </c>
      <c r="AE67" s="3">
        <v>0</v>
      </c>
    </row>
    <row r="68" spans="1:31" ht="15" customHeight="1">
      <c r="A68" s="8"/>
      <c r="B68" s="7" t="s">
        <v>24</v>
      </c>
      <c r="C68" s="109">
        <f t="shared" si="17"/>
        <v>236</v>
      </c>
      <c r="D68" s="5">
        <f t="shared" si="9"/>
        <v>159</v>
      </c>
      <c r="E68" s="5">
        <f t="shared" si="10"/>
        <v>77</v>
      </c>
      <c r="F68" s="5">
        <f t="shared" si="11"/>
        <v>0</v>
      </c>
      <c r="G68" s="5">
        <v>0</v>
      </c>
      <c r="H68" s="5">
        <v>0</v>
      </c>
      <c r="I68" s="5">
        <f t="shared" si="12"/>
        <v>50</v>
      </c>
      <c r="J68" s="5">
        <v>35</v>
      </c>
      <c r="K68" s="5">
        <v>15</v>
      </c>
      <c r="L68" s="5">
        <v>10</v>
      </c>
      <c r="M68" s="5">
        <v>8</v>
      </c>
      <c r="N68" s="5">
        <v>7</v>
      </c>
      <c r="O68" s="5">
        <v>8</v>
      </c>
      <c r="P68" s="5">
        <v>12</v>
      </c>
      <c r="Q68" s="5">
        <v>5</v>
      </c>
      <c r="R68" s="3">
        <f t="shared" si="14"/>
        <v>70</v>
      </c>
      <c r="S68" s="3">
        <v>44</v>
      </c>
      <c r="T68" s="3">
        <v>26</v>
      </c>
      <c r="U68" s="3">
        <v>21</v>
      </c>
      <c r="V68" s="3">
        <v>21</v>
      </c>
      <c r="W68" s="3">
        <v>28</v>
      </c>
      <c r="X68" s="3">
        <f t="shared" si="15"/>
        <v>116</v>
      </c>
      <c r="Y68" s="3">
        <v>80</v>
      </c>
      <c r="Z68" s="3">
        <v>36</v>
      </c>
      <c r="AA68" s="3">
        <v>44</v>
      </c>
      <c r="AB68" s="3">
        <v>33</v>
      </c>
      <c r="AC68" s="3">
        <v>39</v>
      </c>
      <c r="AD68" s="3">
        <v>0</v>
      </c>
      <c r="AE68" s="3">
        <v>0</v>
      </c>
    </row>
    <row r="69" spans="1:31" ht="15" customHeight="1">
      <c r="A69" s="8"/>
      <c r="B69" s="7" t="s">
        <v>74</v>
      </c>
      <c r="C69" s="109">
        <f t="shared" si="17"/>
        <v>73</v>
      </c>
      <c r="D69" s="5">
        <f t="shared" si="9"/>
        <v>56</v>
      </c>
      <c r="E69" s="5">
        <f t="shared" si="10"/>
        <v>17</v>
      </c>
      <c r="F69" s="5">
        <f t="shared" si="11"/>
        <v>6</v>
      </c>
      <c r="G69" s="5">
        <v>3</v>
      </c>
      <c r="H69" s="5">
        <v>3</v>
      </c>
      <c r="I69" s="5">
        <f t="shared" si="12"/>
        <v>5</v>
      </c>
      <c r="J69" s="15">
        <v>2</v>
      </c>
      <c r="K69" s="5">
        <v>3</v>
      </c>
      <c r="L69" s="15">
        <v>3</v>
      </c>
      <c r="M69" s="15">
        <v>1</v>
      </c>
      <c r="N69" s="15">
        <v>0</v>
      </c>
      <c r="O69" s="5">
        <v>1</v>
      </c>
      <c r="P69" s="5">
        <v>0</v>
      </c>
      <c r="Q69" s="5">
        <v>0</v>
      </c>
      <c r="R69" s="3">
        <f t="shared" si="14"/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f t="shared" si="15"/>
        <v>62</v>
      </c>
      <c r="Y69" s="3">
        <v>51</v>
      </c>
      <c r="Z69" s="3">
        <v>11</v>
      </c>
      <c r="AA69" s="3">
        <v>18</v>
      </c>
      <c r="AB69" s="3">
        <v>23</v>
      </c>
      <c r="AC69" s="3">
        <v>21</v>
      </c>
      <c r="AD69" s="3">
        <v>0</v>
      </c>
      <c r="AE69" s="3">
        <v>0</v>
      </c>
    </row>
    <row r="70" spans="1:31" ht="10.5" customHeight="1">
      <c r="A70" s="8"/>
      <c r="B70" s="7" t="s">
        <v>79</v>
      </c>
      <c r="C70" s="109">
        <f>D70+E70</f>
        <v>51</v>
      </c>
      <c r="D70" s="5">
        <f t="shared" si="9"/>
        <v>38</v>
      </c>
      <c r="E70" s="5">
        <f t="shared" si="10"/>
        <v>13</v>
      </c>
      <c r="F70" s="5">
        <f t="shared" si="11"/>
        <v>0</v>
      </c>
      <c r="G70" s="5">
        <v>0</v>
      </c>
      <c r="H70" s="5">
        <v>0</v>
      </c>
      <c r="I70" s="5">
        <f>J70+K70</f>
        <v>0</v>
      </c>
      <c r="J70" s="15">
        <v>0</v>
      </c>
      <c r="K70" s="5">
        <v>0</v>
      </c>
      <c r="L70" s="15">
        <v>0</v>
      </c>
      <c r="M70" s="15">
        <v>0</v>
      </c>
      <c r="N70" s="15">
        <v>0</v>
      </c>
      <c r="O70" s="5">
        <v>0</v>
      </c>
      <c r="P70" s="5">
        <v>0</v>
      </c>
      <c r="Q70" s="5">
        <v>0</v>
      </c>
      <c r="R70" s="5">
        <f>S70+T70</f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f t="shared" si="15"/>
        <v>51</v>
      </c>
      <c r="Y70" s="3">
        <v>38</v>
      </c>
      <c r="Z70" s="3">
        <v>13</v>
      </c>
      <c r="AA70" s="3">
        <v>26</v>
      </c>
      <c r="AB70" s="3">
        <v>25</v>
      </c>
      <c r="AC70" s="3">
        <v>0</v>
      </c>
      <c r="AD70" s="3">
        <v>0</v>
      </c>
      <c r="AE70" s="3">
        <v>0</v>
      </c>
    </row>
    <row r="71" spans="1:31" ht="10.5" customHeight="1">
      <c r="A71" s="8"/>
      <c r="B71" s="7"/>
      <c r="C71" s="109"/>
      <c r="D71" s="5"/>
      <c r="E71" s="5"/>
      <c r="F71" s="5"/>
      <c r="G71" s="5"/>
      <c r="H71" s="5"/>
      <c r="I71" s="5"/>
      <c r="J71" s="15"/>
      <c r="K71" s="5"/>
      <c r="L71" s="15"/>
      <c r="M71" s="15"/>
      <c r="N71" s="15"/>
      <c r="O71" s="5"/>
      <c r="P71" s="5"/>
      <c r="Q71" s="5"/>
      <c r="R71" s="5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5" customHeight="1">
      <c r="A72" s="96" t="s">
        <v>101</v>
      </c>
      <c r="B72" s="94" t="s">
        <v>75</v>
      </c>
      <c r="C72" s="109">
        <f t="shared" si="17"/>
        <v>105</v>
      </c>
      <c r="D72" s="15">
        <f>SUM(G72,J72,S72,Y72)</f>
        <v>0</v>
      </c>
      <c r="E72" s="5">
        <f>SUM(H72,K72,T72,Z72)</f>
        <v>105</v>
      </c>
      <c r="F72" s="5">
        <f t="shared" si="11"/>
        <v>0</v>
      </c>
      <c r="G72" s="15">
        <v>0</v>
      </c>
      <c r="H72" s="15">
        <v>0</v>
      </c>
      <c r="I72" s="5">
        <f t="shared" si="12"/>
        <v>0</v>
      </c>
      <c r="J72" s="15">
        <v>0</v>
      </c>
      <c r="K72" s="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3">
        <v>0</v>
      </c>
      <c r="R72" s="3">
        <f t="shared" si="14"/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f t="shared" si="15"/>
        <v>105</v>
      </c>
      <c r="Y72" s="3">
        <v>0</v>
      </c>
      <c r="Z72" s="3">
        <v>105</v>
      </c>
      <c r="AA72" s="3">
        <v>30</v>
      </c>
      <c r="AB72" s="3">
        <v>24</v>
      </c>
      <c r="AC72" s="3">
        <v>26</v>
      </c>
      <c r="AD72" s="3">
        <v>25</v>
      </c>
      <c r="AE72" s="3">
        <v>0</v>
      </c>
    </row>
    <row r="73" spans="1:31" ht="10.5" customHeight="1">
      <c r="A73" s="36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</sheetData>
  <sheetProtection/>
  <mergeCells count="37">
    <mergeCell ref="F41:H42"/>
    <mergeCell ref="I41:Q42"/>
    <mergeCell ref="AD42:AD43"/>
    <mergeCell ref="A41:B43"/>
    <mergeCell ref="A1:P1"/>
    <mergeCell ref="H4:J4"/>
    <mergeCell ref="K4:M4"/>
    <mergeCell ref="N4:Q4"/>
    <mergeCell ref="F3:Q3"/>
    <mergeCell ref="A3:B5"/>
    <mergeCell ref="C3:E4"/>
    <mergeCell ref="G4:G5"/>
    <mergeCell ref="F4:F5"/>
    <mergeCell ref="X41:AE41"/>
    <mergeCell ref="X42:X43"/>
    <mergeCell ref="Y42:Y43"/>
    <mergeCell ref="Z42:Z43"/>
    <mergeCell ref="AA42:AC42"/>
    <mergeCell ref="A39:Q39"/>
    <mergeCell ref="C41:E42"/>
    <mergeCell ref="AE42:AE43"/>
    <mergeCell ref="R41:W42"/>
    <mergeCell ref="S4:T5"/>
    <mergeCell ref="S18:T19"/>
    <mergeCell ref="W19:X19"/>
    <mergeCell ref="Y19:Z19"/>
    <mergeCell ref="AA19:AB19"/>
    <mergeCell ref="S1:AD1"/>
    <mergeCell ref="AC19:AD19"/>
    <mergeCell ref="W4:AD4"/>
    <mergeCell ref="W5:X5"/>
    <mergeCell ref="Y5:Z5"/>
    <mergeCell ref="AA5:AB5"/>
    <mergeCell ref="AC5:AD5"/>
    <mergeCell ref="U4:V5"/>
    <mergeCell ref="U18:V19"/>
    <mergeCell ref="W18:AD18"/>
  </mergeCells>
  <conditionalFormatting sqref="A6:Q35">
    <cfRule type="expression" priority="4" dxfId="0" stopIfTrue="1">
      <formula>MOD(ROW(),2)=0</formula>
    </cfRule>
  </conditionalFormatting>
  <conditionalFormatting sqref="A44:AE73">
    <cfRule type="expression" priority="3" dxfId="0" stopIfTrue="1">
      <formula>MOD(ROW(),2)=0</formula>
    </cfRule>
  </conditionalFormatting>
  <conditionalFormatting sqref="S20:AD27">
    <cfRule type="expression" priority="2" dxfId="0" stopIfTrue="1">
      <formula>MOD(ROW(),2)=0</formula>
    </cfRule>
  </conditionalFormatting>
  <conditionalFormatting sqref="S6:AD13">
    <cfRule type="expression" priority="1" dxfId="0" stopIfTrue="1">
      <formula>MOD(ROW(),2)=0</formula>
    </cfRule>
  </conditionalFormatting>
  <printOptions/>
  <pageMargins left="0.5905511811023623" right="0.5905511811023623" top="0.7480314960629921" bottom="0.7480314960629921" header="0.5118110236220472" footer="0.5118110236220472"/>
  <pageSetup horizontalDpi="600" verticalDpi="600" orientation="portrait" paperSize="9" scale="70" r:id="rId1"/>
  <colBreaks count="1" manualBreakCount="1">
    <brk id="17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M76"/>
  <sheetViews>
    <sheetView showGridLines="0" zoomScaleSheetLayoutView="100" zoomScalePageLayoutView="0" workbookViewId="0" topLeftCell="A1">
      <selection activeCell="A1" sqref="A1:O1"/>
    </sheetView>
  </sheetViews>
  <sheetFormatPr defaultColWidth="12.75" defaultRowHeight="15" customHeight="1"/>
  <cols>
    <col min="1" max="1" width="7.5" style="2" customWidth="1"/>
    <col min="2" max="2" width="8.33203125" style="2" customWidth="1"/>
    <col min="3" max="31" width="6.58203125" style="2" customWidth="1"/>
    <col min="32" max="16384" width="12.75" style="2" customWidth="1"/>
  </cols>
  <sheetData>
    <row r="1" spans="1:19" ht="15" customHeight="1">
      <c r="A1" s="146" t="s">
        <v>97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8"/>
      <c r="Q1" s="18"/>
      <c r="R1" s="18"/>
      <c r="S1" s="1"/>
    </row>
    <row r="2" spans="1:28" ht="15" customHeight="1">
      <c r="A2" s="10" t="s">
        <v>59</v>
      </c>
      <c r="B2" s="1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1"/>
      <c r="O2" s="10"/>
      <c r="P2" s="16" t="s">
        <v>50</v>
      </c>
      <c r="R2" s="12"/>
      <c r="S2" s="10"/>
      <c r="AB2" s="12" t="s">
        <v>48</v>
      </c>
    </row>
    <row r="3" spans="1:28" ht="15" customHeight="1">
      <c r="A3" s="133" t="s">
        <v>64</v>
      </c>
      <c r="B3" s="158"/>
      <c r="C3" s="193" t="s">
        <v>53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41"/>
      <c r="U3" s="22"/>
      <c r="V3" s="22"/>
      <c r="W3" s="22"/>
      <c r="X3" s="22"/>
      <c r="Y3" s="22"/>
      <c r="Z3" s="22"/>
      <c r="AA3" s="23"/>
      <c r="AB3" s="190" t="s">
        <v>30</v>
      </c>
    </row>
    <row r="4" spans="1:28" ht="15" customHeight="1">
      <c r="A4" s="159"/>
      <c r="B4" s="160"/>
      <c r="C4" s="74"/>
      <c r="D4" s="59" t="s">
        <v>0</v>
      </c>
      <c r="E4" s="75"/>
      <c r="F4" s="195" t="s">
        <v>31</v>
      </c>
      <c r="G4" s="195"/>
      <c r="H4" s="186" t="s">
        <v>60</v>
      </c>
      <c r="I4" s="187"/>
      <c r="J4" s="186" t="s">
        <v>32</v>
      </c>
      <c r="K4" s="187"/>
      <c r="L4" s="185" t="s">
        <v>61</v>
      </c>
      <c r="M4" s="185"/>
      <c r="N4" s="168" t="s">
        <v>62</v>
      </c>
      <c r="O4" s="169"/>
      <c r="P4" s="195" t="s">
        <v>5</v>
      </c>
      <c r="Q4" s="195"/>
      <c r="R4" s="186" t="s">
        <v>4</v>
      </c>
      <c r="S4" s="187"/>
      <c r="T4" s="183" t="s">
        <v>57</v>
      </c>
      <c r="U4" s="184"/>
      <c r="V4" s="188" t="s">
        <v>39</v>
      </c>
      <c r="W4" s="189"/>
      <c r="X4" s="183" t="s">
        <v>38</v>
      </c>
      <c r="Y4" s="184"/>
      <c r="Z4" s="186" t="s">
        <v>29</v>
      </c>
      <c r="AA4" s="187"/>
      <c r="AB4" s="191"/>
    </row>
    <row r="5" spans="1:28" ht="15" customHeight="1">
      <c r="A5" s="161"/>
      <c r="B5" s="162"/>
      <c r="C5" s="25" t="s">
        <v>0</v>
      </c>
      <c r="D5" s="26" t="s">
        <v>1</v>
      </c>
      <c r="E5" s="76" t="s">
        <v>2</v>
      </c>
      <c r="F5" s="27" t="s">
        <v>1</v>
      </c>
      <c r="G5" s="26" t="s">
        <v>2</v>
      </c>
      <c r="H5" s="27" t="s">
        <v>1</v>
      </c>
      <c r="I5" s="26" t="s">
        <v>2</v>
      </c>
      <c r="J5" s="25" t="s">
        <v>1</v>
      </c>
      <c r="K5" s="26" t="s">
        <v>2</v>
      </c>
      <c r="L5" s="27" t="s">
        <v>1</v>
      </c>
      <c r="M5" s="24" t="s">
        <v>2</v>
      </c>
      <c r="N5" s="25" t="s">
        <v>1</v>
      </c>
      <c r="O5" s="26" t="s">
        <v>2</v>
      </c>
      <c r="P5" s="27" t="s">
        <v>1</v>
      </c>
      <c r="Q5" s="26" t="s">
        <v>2</v>
      </c>
      <c r="R5" s="25" t="s">
        <v>1</v>
      </c>
      <c r="S5" s="26" t="s">
        <v>2</v>
      </c>
      <c r="T5" s="25" t="s">
        <v>1</v>
      </c>
      <c r="U5" s="26" t="s">
        <v>2</v>
      </c>
      <c r="V5" s="25" t="s">
        <v>1</v>
      </c>
      <c r="W5" s="26" t="s">
        <v>2</v>
      </c>
      <c r="X5" s="27" t="s">
        <v>1</v>
      </c>
      <c r="Y5" s="24" t="s">
        <v>2</v>
      </c>
      <c r="Z5" s="25" t="s">
        <v>1</v>
      </c>
      <c r="AA5" s="26" t="s">
        <v>2</v>
      </c>
      <c r="AB5" s="192"/>
    </row>
    <row r="6" spans="1:28" ht="10.5" customHeight="1">
      <c r="A6" s="63"/>
      <c r="B6" s="63"/>
      <c r="C6" s="6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</row>
    <row r="7" spans="1:39" ht="13.5" customHeight="1">
      <c r="A7" s="19"/>
      <c r="B7" s="20" t="s">
        <v>77</v>
      </c>
      <c r="C7" s="71">
        <v>1538</v>
      </c>
      <c r="D7" s="21">
        <v>679</v>
      </c>
      <c r="E7" s="21">
        <v>859</v>
      </c>
      <c r="F7" s="21">
        <v>14</v>
      </c>
      <c r="G7" s="21">
        <v>7</v>
      </c>
      <c r="H7" s="33">
        <v>5</v>
      </c>
      <c r="I7" s="33">
        <v>0</v>
      </c>
      <c r="J7" s="21">
        <v>24</v>
      </c>
      <c r="K7" s="21">
        <v>6</v>
      </c>
      <c r="L7" s="33">
        <v>33</v>
      </c>
      <c r="M7" s="33">
        <v>5</v>
      </c>
      <c r="N7" s="33">
        <v>0</v>
      </c>
      <c r="O7" s="33">
        <v>0</v>
      </c>
      <c r="P7" s="21">
        <v>519</v>
      </c>
      <c r="Q7" s="21">
        <v>682</v>
      </c>
      <c r="R7" s="21">
        <v>0</v>
      </c>
      <c r="S7" s="21">
        <v>0</v>
      </c>
      <c r="T7" s="21">
        <v>0</v>
      </c>
      <c r="U7" s="21">
        <v>45</v>
      </c>
      <c r="V7" s="21">
        <v>0</v>
      </c>
      <c r="W7" s="21">
        <v>0</v>
      </c>
      <c r="X7" s="33">
        <v>0</v>
      </c>
      <c r="Y7" s="33">
        <v>8</v>
      </c>
      <c r="Z7" s="21">
        <v>84</v>
      </c>
      <c r="AA7" s="3">
        <v>106</v>
      </c>
      <c r="AB7" s="3">
        <v>33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28" s="35" customFormat="1" ht="13.5" customHeight="1">
      <c r="A8" s="34"/>
      <c r="B8" s="20" t="s">
        <v>109</v>
      </c>
      <c r="C8" s="106">
        <f aca="true" t="shared" si="0" ref="C8:X8">SUM(C10,C12,C34)</f>
        <v>1574</v>
      </c>
      <c r="D8" s="107">
        <f t="shared" si="0"/>
        <v>686</v>
      </c>
      <c r="E8" s="107">
        <f t="shared" si="0"/>
        <v>888</v>
      </c>
      <c r="F8" s="107">
        <f t="shared" si="0"/>
        <v>14</v>
      </c>
      <c r="G8" s="107">
        <f t="shared" si="0"/>
        <v>7</v>
      </c>
      <c r="H8" s="107">
        <f t="shared" si="0"/>
        <v>6</v>
      </c>
      <c r="I8" s="107">
        <f t="shared" si="0"/>
        <v>1</v>
      </c>
      <c r="J8" s="107">
        <f t="shared" si="0"/>
        <v>25</v>
      </c>
      <c r="K8" s="107">
        <f t="shared" si="0"/>
        <v>6</v>
      </c>
      <c r="L8" s="107">
        <f t="shared" si="0"/>
        <v>29</v>
      </c>
      <c r="M8" s="107">
        <f t="shared" si="0"/>
        <v>9</v>
      </c>
      <c r="N8" s="107">
        <f t="shared" si="0"/>
        <v>0</v>
      </c>
      <c r="O8" s="107">
        <f t="shared" si="0"/>
        <v>0</v>
      </c>
      <c r="P8" s="107">
        <f t="shared" si="0"/>
        <v>509</v>
      </c>
      <c r="Q8" s="107">
        <f t="shared" si="0"/>
        <v>704</v>
      </c>
      <c r="R8" s="107">
        <f t="shared" si="0"/>
        <v>0</v>
      </c>
      <c r="S8" s="107">
        <f t="shared" si="0"/>
        <v>0</v>
      </c>
      <c r="T8" s="107">
        <f t="shared" si="0"/>
        <v>1</v>
      </c>
      <c r="U8" s="107">
        <f t="shared" si="0"/>
        <v>45</v>
      </c>
      <c r="V8" s="107">
        <f t="shared" si="0"/>
        <v>0</v>
      </c>
      <c r="W8" s="107">
        <f t="shared" si="0"/>
        <v>0</v>
      </c>
      <c r="X8" s="107">
        <f t="shared" si="0"/>
        <v>0</v>
      </c>
      <c r="Y8" s="107">
        <f>SUM(Y10,Y12,W34)</f>
        <v>10</v>
      </c>
      <c r="Z8" s="107">
        <f>SUM(Z10,Z12,Z34)</f>
        <v>102</v>
      </c>
      <c r="AA8" s="107">
        <f>SUM(AA10,AA12,AA34)</f>
        <v>106</v>
      </c>
      <c r="AB8" s="107">
        <f>SUM(AB10,AB12,AB34)</f>
        <v>28</v>
      </c>
    </row>
    <row r="9" spans="1:39" ht="13.5" customHeight="1">
      <c r="A9" s="3"/>
      <c r="B9" s="3"/>
      <c r="C9" s="7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3.5" customHeight="1">
      <c r="A10" s="81" t="s">
        <v>99</v>
      </c>
      <c r="B10" s="4" t="s">
        <v>68</v>
      </c>
      <c r="C10" s="109">
        <f>D10+E10</f>
        <v>32</v>
      </c>
      <c r="D10" s="5">
        <f aca="true" t="shared" si="1" ref="D10:D16">SUM(F10,H10,J10,L10,N10,P10,R10,X10,Z10,T10)</f>
        <v>15</v>
      </c>
      <c r="E10" s="5">
        <f aca="true" t="shared" si="2" ref="E10:E34">SUM(G10,I10,K10,M10,O10,Q10,S10,U10,W10,Y10,AA10)</f>
        <v>17</v>
      </c>
      <c r="F10" s="5">
        <v>0</v>
      </c>
      <c r="G10" s="5">
        <v>0</v>
      </c>
      <c r="H10" s="5">
        <v>1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12</v>
      </c>
      <c r="Q10" s="5">
        <v>14</v>
      </c>
      <c r="R10" s="5">
        <v>0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0</v>
      </c>
      <c r="Y10" s="5">
        <v>1</v>
      </c>
      <c r="Z10" s="5">
        <v>1</v>
      </c>
      <c r="AA10" s="3">
        <v>1</v>
      </c>
      <c r="AB10" s="3">
        <v>5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3.5" customHeight="1">
      <c r="A11" s="81"/>
      <c r="B11" s="4"/>
      <c r="C11" s="10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3"/>
      <c r="AB11" s="3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3.5" customHeight="1">
      <c r="A12" s="95" t="s">
        <v>100</v>
      </c>
      <c r="B12" s="81" t="s">
        <v>69</v>
      </c>
      <c r="C12" s="109">
        <f aca="true" t="shared" si="3" ref="C12:C32">D12+E12</f>
        <v>1518</v>
      </c>
      <c r="D12" s="5">
        <f t="shared" si="1"/>
        <v>664</v>
      </c>
      <c r="E12" s="5">
        <f t="shared" si="2"/>
        <v>854</v>
      </c>
      <c r="F12" s="5">
        <f aca="true" t="shared" si="4" ref="F12:AB12">SUM(F13:F32)</f>
        <v>14</v>
      </c>
      <c r="G12" s="5">
        <f t="shared" si="4"/>
        <v>6</v>
      </c>
      <c r="H12" s="5">
        <f t="shared" si="4"/>
        <v>5</v>
      </c>
      <c r="I12" s="5">
        <f t="shared" si="4"/>
        <v>1</v>
      </c>
      <c r="J12" s="5">
        <f t="shared" si="4"/>
        <v>23</v>
      </c>
      <c r="K12" s="5">
        <f t="shared" si="4"/>
        <v>6</v>
      </c>
      <c r="L12" s="5">
        <f t="shared" si="4"/>
        <v>29</v>
      </c>
      <c r="M12" s="5">
        <f t="shared" si="4"/>
        <v>9</v>
      </c>
      <c r="N12" s="5">
        <f t="shared" si="4"/>
        <v>0</v>
      </c>
      <c r="O12" s="5">
        <f t="shared" si="4"/>
        <v>0</v>
      </c>
      <c r="P12" s="5">
        <f t="shared" si="4"/>
        <v>493</v>
      </c>
      <c r="Q12" s="5">
        <f t="shared" si="4"/>
        <v>681</v>
      </c>
      <c r="R12" s="5">
        <f t="shared" si="4"/>
        <v>0</v>
      </c>
      <c r="S12" s="5">
        <f t="shared" si="4"/>
        <v>0</v>
      </c>
      <c r="T12" s="5">
        <f t="shared" si="4"/>
        <v>1</v>
      </c>
      <c r="U12" s="5">
        <f t="shared" si="4"/>
        <v>43</v>
      </c>
      <c r="V12" s="5">
        <f t="shared" si="4"/>
        <v>0</v>
      </c>
      <c r="W12" s="5">
        <f t="shared" si="4"/>
        <v>0</v>
      </c>
      <c r="X12" s="5">
        <f t="shared" si="4"/>
        <v>0</v>
      </c>
      <c r="Y12" s="5">
        <f t="shared" si="4"/>
        <v>9</v>
      </c>
      <c r="Z12" s="5">
        <f t="shared" si="4"/>
        <v>99</v>
      </c>
      <c r="AA12" s="5">
        <f t="shared" si="4"/>
        <v>99</v>
      </c>
      <c r="AB12" s="5">
        <f t="shared" si="4"/>
        <v>15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3.5" customHeight="1">
      <c r="A13" s="97"/>
      <c r="B13" s="4" t="s">
        <v>68</v>
      </c>
      <c r="C13" s="109">
        <f t="shared" si="3"/>
        <v>217</v>
      </c>
      <c r="D13" s="5">
        <f t="shared" si="1"/>
        <v>88</v>
      </c>
      <c r="E13" s="5">
        <f t="shared" si="2"/>
        <v>129</v>
      </c>
      <c r="F13" s="5">
        <v>2</v>
      </c>
      <c r="G13" s="5">
        <v>1</v>
      </c>
      <c r="H13" s="5">
        <v>0</v>
      </c>
      <c r="I13" s="5">
        <v>0</v>
      </c>
      <c r="J13" s="5">
        <v>4</v>
      </c>
      <c r="K13" s="5">
        <v>1</v>
      </c>
      <c r="L13" s="5">
        <v>4</v>
      </c>
      <c r="M13" s="5">
        <v>2</v>
      </c>
      <c r="N13" s="5">
        <v>0</v>
      </c>
      <c r="O13" s="5">
        <v>0</v>
      </c>
      <c r="P13" s="5">
        <v>67</v>
      </c>
      <c r="Q13" s="5">
        <v>105</v>
      </c>
      <c r="R13" s="5">
        <v>0</v>
      </c>
      <c r="S13" s="5">
        <v>0</v>
      </c>
      <c r="T13" s="5">
        <v>0</v>
      </c>
      <c r="U13" s="5">
        <v>4</v>
      </c>
      <c r="V13" s="5">
        <v>0</v>
      </c>
      <c r="W13" s="5">
        <v>0</v>
      </c>
      <c r="X13" s="5">
        <v>0</v>
      </c>
      <c r="Y13" s="5">
        <v>1</v>
      </c>
      <c r="Z13" s="5">
        <v>11</v>
      </c>
      <c r="AA13" s="3">
        <v>15</v>
      </c>
      <c r="AB13" s="3">
        <v>9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3.5" customHeight="1">
      <c r="A14" s="97"/>
      <c r="B14" s="7" t="s">
        <v>15</v>
      </c>
      <c r="C14" s="109">
        <f t="shared" si="3"/>
        <v>90</v>
      </c>
      <c r="D14" s="5">
        <f t="shared" si="1"/>
        <v>40</v>
      </c>
      <c r="E14" s="5">
        <f t="shared" si="2"/>
        <v>50</v>
      </c>
      <c r="F14" s="5">
        <v>0</v>
      </c>
      <c r="G14" s="5">
        <v>1</v>
      </c>
      <c r="H14" s="5">
        <v>0</v>
      </c>
      <c r="I14" s="5">
        <v>0</v>
      </c>
      <c r="J14" s="5">
        <v>2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28</v>
      </c>
      <c r="Q14" s="5">
        <v>41</v>
      </c>
      <c r="R14" s="5">
        <v>0</v>
      </c>
      <c r="S14" s="5">
        <v>0</v>
      </c>
      <c r="T14" s="5">
        <v>0</v>
      </c>
      <c r="U14" s="5">
        <v>3</v>
      </c>
      <c r="V14" s="5">
        <v>0</v>
      </c>
      <c r="W14" s="5">
        <v>0</v>
      </c>
      <c r="X14" s="5">
        <v>0</v>
      </c>
      <c r="Y14" s="5">
        <v>1</v>
      </c>
      <c r="Z14" s="5">
        <v>9</v>
      </c>
      <c r="AA14" s="3">
        <v>4</v>
      </c>
      <c r="AB14" s="3">
        <v>0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3.5" customHeight="1">
      <c r="A15" s="97"/>
      <c r="B15" s="7" t="s">
        <v>16</v>
      </c>
      <c r="C15" s="109">
        <f t="shared" si="3"/>
        <v>116</v>
      </c>
      <c r="D15" s="5">
        <f t="shared" si="1"/>
        <v>60</v>
      </c>
      <c r="E15" s="5">
        <f t="shared" si="2"/>
        <v>56</v>
      </c>
      <c r="F15" s="5">
        <v>1</v>
      </c>
      <c r="G15" s="5">
        <v>1</v>
      </c>
      <c r="H15" s="5">
        <v>0</v>
      </c>
      <c r="I15" s="5">
        <v>0</v>
      </c>
      <c r="J15" s="5">
        <v>1</v>
      </c>
      <c r="K15" s="5">
        <v>1</v>
      </c>
      <c r="L15" s="5">
        <v>4</v>
      </c>
      <c r="M15" s="5">
        <v>0</v>
      </c>
      <c r="N15" s="5">
        <v>0</v>
      </c>
      <c r="O15" s="5">
        <v>0</v>
      </c>
      <c r="P15" s="5">
        <v>51</v>
      </c>
      <c r="Q15" s="5">
        <v>48</v>
      </c>
      <c r="R15" s="5">
        <v>0</v>
      </c>
      <c r="S15" s="5">
        <v>0</v>
      </c>
      <c r="T15" s="5">
        <v>0</v>
      </c>
      <c r="U15" s="5">
        <v>3</v>
      </c>
      <c r="V15" s="5">
        <v>0</v>
      </c>
      <c r="W15" s="5">
        <v>0</v>
      </c>
      <c r="X15" s="5">
        <v>0</v>
      </c>
      <c r="Y15" s="5">
        <v>0</v>
      </c>
      <c r="Z15" s="5">
        <v>3</v>
      </c>
      <c r="AA15" s="3">
        <v>3</v>
      </c>
      <c r="AB15" s="3">
        <v>1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3.5" customHeight="1">
      <c r="A16" s="97"/>
      <c r="B16" s="7" t="s">
        <v>17</v>
      </c>
      <c r="C16" s="109">
        <f t="shared" si="3"/>
        <v>179</v>
      </c>
      <c r="D16" s="5">
        <f t="shared" si="1"/>
        <v>75</v>
      </c>
      <c r="E16" s="5">
        <f t="shared" si="2"/>
        <v>104</v>
      </c>
      <c r="F16" s="5">
        <v>1</v>
      </c>
      <c r="G16" s="5">
        <v>0</v>
      </c>
      <c r="H16" s="5">
        <v>0</v>
      </c>
      <c r="I16" s="5">
        <v>0</v>
      </c>
      <c r="J16" s="5">
        <v>2</v>
      </c>
      <c r="K16" s="5">
        <v>1</v>
      </c>
      <c r="L16" s="5">
        <v>3</v>
      </c>
      <c r="M16" s="5">
        <v>0</v>
      </c>
      <c r="N16" s="5">
        <v>0</v>
      </c>
      <c r="O16" s="5">
        <v>0</v>
      </c>
      <c r="P16" s="5">
        <v>53</v>
      </c>
      <c r="Q16" s="5">
        <v>87</v>
      </c>
      <c r="R16" s="5">
        <v>0</v>
      </c>
      <c r="S16" s="5">
        <v>0</v>
      </c>
      <c r="T16" s="5">
        <v>1</v>
      </c>
      <c r="U16" s="5">
        <v>4</v>
      </c>
      <c r="V16" s="5">
        <v>0</v>
      </c>
      <c r="W16" s="5">
        <v>0</v>
      </c>
      <c r="X16" s="5">
        <v>0</v>
      </c>
      <c r="Y16" s="5">
        <v>1</v>
      </c>
      <c r="Z16" s="5">
        <v>15</v>
      </c>
      <c r="AA16" s="3">
        <v>11</v>
      </c>
      <c r="AB16" s="3">
        <v>1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3.5" customHeight="1">
      <c r="A17" s="97"/>
      <c r="B17" s="7" t="s">
        <v>18</v>
      </c>
      <c r="C17" s="109">
        <f t="shared" si="3"/>
        <v>86</v>
      </c>
      <c r="D17" s="5">
        <f aca="true" t="shared" si="5" ref="D17:D34">SUM(F17,H17,J17,L17,N17,P17,R17,X17,Z17,T17)</f>
        <v>38</v>
      </c>
      <c r="E17" s="5">
        <f t="shared" si="2"/>
        <v>48</v>
      </c>
      <c r="F17" s="5">
        <v>1</v>
      </c>
      <c r="G17" s="5">
        <v>0</v>
      </c>
      <c r="H17" s="5">
        <v>0</v>
      </c>
      <c r="I17" s="5">
        <v>0</v>
      </c>
      <c r="J17" s="5">
        <v>2</v>
      </c>
      <c r="K17" s="5">
        <v>0</v>
      </c>
      <c r="L17" s="5">
        <v>2</v>
      </c>
      <c r="M17" s="5">
        <v>0</v>
      </c>
      <c r="N17" s="5">
        <v>0</v>
      </c>
      <c r="O17" s="5">
        <v>0</v>
      </c>
      <c r="P17" s="5">
        <v>28</v>
      </c>
      <c r="Q17" s="5">
        <v>37</v>
      </c>
      <c r="R17" s="5">
        <v>0</v>
      </c>
      <c r="S17" s="5">
        <v>0</v>
      </c>
      <c r="T17" s="5">
        <v>0</v>
      </c>
      <c r="U17" s="5">
        <v>2</v>
      </c>
      <c r="V17" s="5">
        <v>0</v>
      </c>
      <c r="W17" s="5">
        <v>0</v>
      </c>
      <c r="X17" s="5">
        <v>0</v>
      </c>
      <c r="Y17" s="5">
        <v>1</v>
      </c>
      <c r="Z17" s="5">
        <v>5</v>
      </c>
      <c r="AA17" s="3">
        <v>8</v>
      </c>
      <c r="AB17" s="3">
        <v>0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3.5" customHeight="1">
      <c r="A18" s="97"/>
      <c r="B18" s="7" t="s">
        <v>111</v>
      </c>
      <c r="C18" s="109">
        <f>D18+E18</f>
        <v>6</v>
      </c>
      <c r="D18" s="5">
        <f t="shared" si="5"/>
        <v>2</v>
      </c>
      <c r="E18" s="5">
        <f>SUM(G18,I18,K18,M18,O18,Q18,S18,U18,W18,Y18,AA18)</f>
        <v>4</v>
      </c>
      <c r="F18" s="5">
        <v>0</v>
      </c>
      <c r="G18" s="5">
        <v>0</v>
      </c>
      <c r="H18" s="5">
        <v>0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2</v>
      </c>
      <c r="Q18" s="5">
        <v>2</v>
      </c>
      <c r="R18" s="5">
        <v>0</v>
      </c>
      <c r="S18" s="5">
        <v>0</v>
      </c>
      <c r="T18" s="5">
        <v>0</v>
      </c>
      <c r="U18" s="5">
        <v>1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3">
        <v>0</v>
      </c>
      <c r="AB18" s="3">
        <v>0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3.5" customHeight="1">
      <c r="A19" s="97"/>
      <c r="B19" s="7" t="s">
        <v>3</v>
      </c>
      <c r="C19" s="109">
        <f t="shared" si="3"/>
        <v>54</v>
      </c>
      <c r="D19" s="5">
        <f t="shared" si="5"/>
        <v>27</v>
      </c>
      <c r="E19" s="5">
        <f t="shared" si="2"/>
        <v>27</v>
      </c>
      <c r="F19" s="5">
        <v>1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1</v>
      </c>
      <c r="M19" s="5">
        <v>1</v>
      </c>
      <c r="N19" s="5">
        <v>0</v>
      </c>
      <c r="O19" s="5">
        <v>0</v>
      </c>
      <c r="P19" s="5">
        <v>17</v>
      </c>
      <c r="Q19" s="5">
        <v>19</v>
      </c>
      <c r="R19" s="5">
        <v>0</v>
      </c>
      <c r="S19" s="5">
        <v>0</v>
      </c>
      <c r="T19" s="5">
        <v>0</v>
      </c>
      <c r="U19" s="5">
        <v>2</v>
      </c>
      <c r="V19" s="5">
        <v>0</v>
      </c>
      <c r="W19" s="5">
        <v>0</v>
      </c>
      <c r="X19" s="5">
        <v>0</v>
      </c>
      <c r="Y19" s="5">
        <v>1</v>
      </c>
      <c r="Z19" s="5">
        <v>7</v>
      </c>
      <c r="AA19" s="3">
        <v>4</v>
      </c>
      <c r="AB19" s="3">
        <v>0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3.5" customHeight="1">
      <c r="A20" s="97"/>
      <c r="B20" s="7" t="s">
        <v>19</v>
      </c>
      <c r="C20" s="109">
        <f t="shared" si="3"/>
        <v>15</v>
      </c>
      <c r="D20" s="5">
        <f t="shared" si="5"/>
        <v>5</v>
      </c>
      <c r="E20" s="5">
        <f t="shared" si="2"/>
        <v>10</v>
      </c>
      <c r="F20" s="5">
        <v>0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3</v>
      </c>
      <c r="Q20" s="5">
        <v>8</v>
      </c>
      <c r="R20" s="5">
        <v>0</v>
      </c>
      <c r="S20" s="5">
        <v>0</v>
      </c>
      <c r="T20" s="5">
        <v>0</v>
      </c>
      <c r="U20" s="5">
        <v>1</v>
      </c>
      <c r="V20" s="5">
        <v>0</v>
      </c>
      <c r="W20" s="5">
        <v>0</v>
      </c>
      <c r="X20" s="5">
        <v>0</v>
      </c>
      <c r="Y20" s="5">
        <v>0</v>
      </c>
      <c r="Z20" s="5">
        <v>1</v>
      </c>
      <c r="AA20" s="3">
        <v>1</v>
      </c>
      <c r="AB20" s="3">
        <v>0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3.5" customHeight="1">
      <c r="A21" s="97"/>
      <c r="B21" s="7" t="s">
        <v>20</v>
      </c>
      <c r="C21" s="109">
        <f t="shared" si="3"/>
        <v>118</v>
      </c>
      <c r="D21" s="5">
        <f t="shared" si="5"/>
        <v>40</v>
      </c>
      <c r="E21" s="5">
        <f t="shared" si="2"/>
        <v>78</v>
      </c>
      <c r="F21" s="5">
        <v>0</v>
      </c>
      <c r="G21" s="5">
        <v>1</v>
      </c>
      <c r="H21" s="5">
        <v>0</v>
      </c>
      <c r="I21" s="5">
        <v>0</v>
      </c>
      <c r="J21" s="5">
        <v>1</v>
      </c>
      <c r="K21" s="5">
        <v>1</v>
      </c>
      <c r="L21" s="5">
        <v>2</v>
      </c>
      <c r="M21" s="5">
        <v>1</v>
      </c>
      <c r="N21" s="5">
        <v>0</v>
      </c>
      <c r="O21" s="5">
        <v>0</v>
      </c>
      <c r="P21" s="5">
        <v>29</v>
      </c>
      <c r="Q21" s="5">
        <v>65</v>
      </c>
      <c r="R21" s="5">
        <v>0</v>
      </c>
      <c r="S21" s="5">
        <v>0</v>
      </c>
      <c r="T21" s="5">
        <v>0</v>
      </c>
      <c r="U21" s="5">
        <v>3</v>
      </c>
      <c r="V21" s="5">
        <v>0</v>
      </c>
      <c r="W21" s="5">
        <v>0</v>
      </c>
      <c r="X21" s="5">
        <v>0</v>
      </c>
      <c r="Y21" s="5">
        <v>0</v>
      </c>
      <c r="Z21" s="5">
        <v>8</v>
      </c>
      <c r="AA21" s="3">
        <v>7</v>
      </c>
      <c r="AB21" s="3">
        <v>0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3.5" customHeight="1">
      <c r="A22" s="97"/>
      <c r="B22" s="7" t="s">
        <v>21</v>
      </c>
      <c r="C22" s="109">
        <f t="shared" si="3"/>
        <v>62</v>
      </c>
      <c r="D22" s="5">
        <f t="shared" si="5"/>
        <v>28</v>
      </c>
      <c r="E22" s="5">
        <f t="shared" si="2"/>
        <v>34</v>
      </c>
      <c r="F22" s="5">
        <v>1</v>
      </c>
      <c r="G22" s="5">
        <v>0</v>
      </c>
      <c r="H22" s="5">
        <v>0</v>
      </c>
      <c r="I22" s="5">
        <v>0</v>
      </c>
      <c r="J22" s="5">
        <v>1</v>
      </c>
      <c r="K22" s="5">
        <v>0</v>
      </c>
      <c r="L22" s="5">
        <v>1</v>
      </c>
      <c r="M22" s="5">
        <v>1</v>
      </c>
      <c r="N22" s="5">
        <v>0</v>
      </c>
      <c r="O22" s="5">
        <v>0</v>
      </c>
      <c r="P22" s="5">
        <v>19</v>
      </c>
      <c r="Q22" s="5">
        <v>28</v>
      </c>
      <c r="R22" s="5">
        <v>0</v>
      </c>
      <c r="S22" s="5">
        <v>0</v>
      </c>
      <c r="T22" s="5">
        <v>0</v>
      </c>
      <c r="U22" s="5">
        <v>2</v>
      </c>
      <c r="V22" s="5">
        <v>0</v>
      </c>
      <c r="W22" s="5">
        <v>0</v>
      </c>
      <c r="X22" s="5">
        <v>0</v>
      </c>
      <c r="Y22" s="5">
        <v>1</v>
      </c>
      <c r="Z22" s="5">
        <v>6</v>
      </c>
      <c r="AA22" s="3">
        <v>2</v>
      </c>
      <c r="AB22" s="3">
        <v>0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3.5" customHeight="1">
      <c r="A23" s="97"/>
      <c r="B23" s="7" t="s">
        <v>22</v>
      </c>
      <c r="C23" s="109">
        <f t="shared" si="3"/>
        <v>57</v>
      </c>
      <c r="D23" s="5">
        <f t="shared" si="5"/>
        <v>24</v>
      </c>
      <c r="E23" s="5">
        <f t="shared" si="2"/>
        <v>33</v>
      </c>
      <c r="F23" s="5">
        <v>1</v>
      </c>
      <c r="G23" s="5">
        <v>0</v>
      </c>
      <c r="H23" s="5">
        <v>1</v>
      </c>
      <c r="I23" s="5">
        <v>0</v>
      </c>
      <c r="J23" s="5">
        <v>0</v>
      </c>
      <c r="K23" s="5">
        <v>1</v>
      </c>
      <c r="L23" s="5">
        <v>2</v>
      </c>
      <c r="M23" s="5">
        <v>0</v>
      </c>
      <c r="N23" s="5">
        <v>0</v>
      </c>
      <c r="O23" s="5">
        <v>0</v>
      </c>
      <c r="P23" s="5">
        <v>18</v>
      </c>
      <c r="Q23" s="5">
        <v>27</v>
      </c>
      <c r="R23" s="5">
        <v>0</v>
      </c>
      <c r="S23" s="5">
        <v>0</v>
      </c>
      <c r="T23" s="5">
        <v>0</v>
      </c>
      <c r="U23" s="5">
        <v>2</v>
      </c>
      <c r="V23" s="5">
        <v>0</v>
      </c>
      <c r="W23" s="5">
        <v>0</v>
      </c>
      <c r="X23" s="5">
        <v>0</v>
      </c>
      <c r="Y23" s="5">
        <v>1</v>
      </c>
      <c r="Z23" s="5">
        <v>2</v>
      </c>
      <c r="AA23" s="5">
        <v>2</v>
      </c>
      <c r="AB23" s="3">
        <v>0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3.5" customHeight="1">
      <c r="A24" s="97"/>
      <c r="B24" s="7" t="s">
        <v>70</v>
      </c>
      <c r="C24" s="109">
        <f t="shared" si="3"/>
        <v>52</v>
      </c>
      <c r="D24" s="5">
        <f t="shared" si="5"/>
        <v>21</v>
      </c>
      <c r="E24" s="5">
        <f t="shared" si="2"/>
        <v>31</v>
      </c>
      <c r="F24" s="5">
        <v>1</v>
      </c>
      <c r="G24" s="5">
        <v>0</v>
      </c>
      <c r="H24" s="5">
        <v>0</v>
      </c>
      <c r="I24" s="5">
        <v>0</v>
      </c>
      <c r="J24" s="5">
        <v>1</v>
      </c>
      <c r="K24" s="5">
        <v>0</v>
      </c>
      <c r="L24" s="5">
        <v>0</v>
      </c>
      <c r="M24" s="5">
        <v>1</v>
      </c>
      <c r="N24" s="5">
        <v>0</v>
      </c>
      <c r="O24" s="5">
        <v>0</v>
      </c>
      <c r="P24" s="5">
        <v>16</v>
      </c>
      <c r="Q24" s="5">
        <v>26</v>
      </c>
      <c r="R24" s="5">
        <v>0</v>
      </c>
      <c r="S24" s="5">
        <v>0</v>
      </c>
      <c r="T24" s="5">
        <v>0</v>
      </c>
      <c r="U24" s="5">
        <v>2</v>
      </c>
      <c r="V24" s="5">
        <v>0</v>
      </c>
      <c r="W24" s="5">
        <v>0</v>
      </c>
      <c r="X24" s="5">
        <v>0</v>
      </c>
      <c r="Y24" s="5">
        <v>0</v>
      </c>
      <c r="Z24" s="5">
        <v>3</v>
      </c>
      <c r="AA24" s="5">
        <v>2</v>
      </c>
      <c r="AB24" s="3">
        <v>0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3.5" customHeight="1">
      <c r="A25" s="97"/>
      <c r="B25" s="7" t="s">
        <v>71</v>
      </c>
      <c r="C25" s="109">
        <f t="shared" si="3"/>
        <v>45</v>
      </c>
      <c r="D25" s="5">
        <f t="shared" si="5"/>
        <v>20</v>
      </c>
      <c r="E25" s="5">
        <f t="shared" si="2"/>
        <v>25</v>
      </c>
      <c r="F25" s="5">
        <v>1</v>
      </c>
      <c r="G25" s="5">
        <v>0</v>
      </c>
      <c r="H25" s="5">
        <v>0</v>
      </c>
      <c r="I25" s="5">
        <v>0</v>
      </c>
      <c r="J25" s="5">
        <v>1</v>
      </c>
      <c r="K25" s="5">
        <v>0</v>
      </c>
      <c r="L25" s="5">
        <v>0</v>
      </c>
      <c r="M25" s="5">
        <v>1</v>
      </c>
      <c r="N25" s="5">
        <v>0</v>
      </c>
      <c r="O25" s="5">
        <v>0</v>
      </c>
      <c r="P25" s="5">
        <v>17</v>
      </c>
      <c r="Q25" s="5">
        <v>19</v>
      </c>
      <c r="R25" s="5">
        <v>0</v>
      </c>
      <c r="S25" s="5">
        <v>0</v>
      </c>
      <c r="T25" s="5">
        <v>0</v>
      </c>
      <c r="U25" s="5">
        <v>2</v>
      </c>
      <c r="V25" s="5">
        <v>0</v>
      </c>
      <c r="W25" s="5">
        <v>0</v>
      </c>
      <c r="X25" s="5">
        <v>0</v>
      </c>
      <c r="Y25" s="5">
        <v>0</v>
      </c>
      <c r="Z25" s="5">
        <v>1</v>
      </c>
      <c r="AA25" s="5">
        <v>3</v>
      </c>
      <c r="AB25" s="3">
        <v>1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3.5" customHeight="1">
      <c r="A26" s="97"/>
      <c r="B26" s="7" t="s">
        <v>72</v>
      </c>
      <c r="C26" s="109">
        <f t="shared" si="3"/>
        <v>94</v>
      </c>
      <c r="D26" s="5">
        <f t="shared" si="5"/>
        <v>46</v>
      </c>
      <c r="E26" s="5">
        <f t="shared" si="2"/>
        <v>48</v>
      </c>
      <c r="F26" s="5">
        <v>1</v>
      </c>
      <c r="G26" s="5">
        <v>0</v>
      </c>
      <c r="H26" s="5">
        <v>0</v>
      </c>
      <c r="I26" s="5">
        <v>0</v>
      </c>
      <c r="J26" s="5">
        <v>2</v>
      </c>
      <c r="K26" s="5">
        <v>0</v>
      </c>
      <c r="L26" s="5">
        <v>2</v>
      </c>
      <c r="M26" s="5">
        <v>0</v>
      </c>
      <c r="N26" s="5">
        <v>0</v>
      </c>
      <c r="O26" s="5">
        <v>0</v>
      </c>
      <c r="P26" s="5">
        <v>29</v>
      </c>
      <c r="Q26" s="5">
        <v>34</v>
      </c>
      <c r="R26" s="5">
        <v>0</v>
      </c>
      <c r="S26" s="5">
        <v>0</v>
      </c>
      <c r="T26" s="5">
        <v>0</v>
      </c>
      <c r="U26" s="5">
        <v>2</v>
      </c>
      <c r="V26" s="5">
        <v>0</v>
      </c>
      <c r="W26" s="5">
        <v>0</v>
      </c>
      <c r="X26" s="5">
        <v>0</v>
      </c>
      <c r="Y26" s="5">
        <v>0</v>
      </c>
      <c r="Z26" s="5">
        <v>12</v>
      </c>
      <c r="AA26" s="3">
        <v>12</v>
      </c>
      <c r="AB26" s="3">
        <v>1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3.5" customHeight="1">
      <c r="A27" s="97"/>
      <c r="B27" s="7" t="s">
        <v>112</v>
      </c>
      <c r="C27" s="109">
        <f>D27+E27</f>
        <v>21</v>
      </c>
      <c r="D27" s="5">
        <f t="shared" si="5"/>
        <v>9</v>
      </c>
      <c r="E27" s="5">
        <f>SUM(G27,I27,K27,M27,O27,Q27,S27,U27,W27,Y27,AA27)</f>
        <v>12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7</v>
      </c>
      <c r="Q27" s="5">
        <v>9</v>
      </c>
      <c r="R27" s="5">
        <v>0</v>
      </c>
      <c r="S27" s="5">
        <v>0</v>
      </c>
      <c r="T27" s="5">
        <v>0</v>
      </c>
      <c r="U27" s="5">
        <v>1</v>
      </c>
      <c r="V27" s="5">
        <v>0</v>
      </c>
      <c r="W27" s="5">
        <v>0</v>
      </c>
      <c r="X27" s="5">
        <v>0</v>
      </c>
      <c r="Y27" s="5">
        <v>0</v>
      </c>
      <c r="Z27" s="5">
        <v>1</v>
      </c>
      <c r="AA27" s="5">
        <v>2</v>
      </c>
      <c r="AB27" s="3">
        <v>0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3.5" customHeight="1">
      <c r="A28" s="97"/>
      <c r="B28" s="7" t="s">
        <v>73</v>
      </c>
      <c r="C28" s="109">
        <f t="shared" si="3"/>
        <v>63</v>
      </c>
      <c r="D28" s="5">
        <f t="shared" si="5"/>
        <v>29</v>
      </c>
      <c r="E28" s="5">
        <f t="shared" si="2"/>
        <v>34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1</v>
      </c>
      <c r="L28" s="5">
        <v>1</v>
      </c>
      <c r="M28" s="5">
        <v>2</v>
      </c>
      <c r="N28" s="5">
        <v>0</v>
      </c>
      <c r="O28" s="5">
        <v>0</v>
      </c>
      <c r="P28" s="5">
        <v>26</v>
      </c>
      <c r="Q28" s="5">
        <v>25</v>
      </c>
      <c r="R28" s="5">
        <v>0</v>
      </c>
      <c r="S28" s="5">
        <v>0</v>
      </c>
      <c r="T28" s="5">
        <v>0</v>
      </c>
      <c r="U28" s="5">
        <v>2</v>
      </c>
      <c r="V28" s="5">
        <v>0</v>
      </c>
      <c r="W28" s="5">
        <v>0</v>
      </c>
      <c r="X28" s="5">
        <v>0</v>
      </c>
      <c r="Y28" s="5">
        <v>0</v>
      </c>
      <c r="Z28" s="5">
        <v>1</v>
      </c>
      <c r="AA28" s="5">
        <v>4</v>
      </c>
      <c r="AB28" s="3">
        <v>0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3.5" customHeight="1">
      <c r="A29" s="97"/>
      <c r="B29" s="7" t="s">
        <v>23</v>
      </c>
      <c r="C29" s="109">
        <f t="shared" si="3"/>
        <v>52</v>
      </c>
      <c r="D29" s="5">
        <f t="shared" si="5"/>
        <v>22</v>
      </c>
      <c r="E29" s="5">
        <f t="shared" si="2"/>
        <v>30</v>
      </c>
      <c r="F29" s="5">
        <v>0</v>
      </c>
      <c r="G29" s="5">
        <v>1</v>
      </c>
      <c r="H29" s="5">
        <v>0</v>
      </c>
      <c r="I29" s="5">
        <v>0</v>
      </c>
      <c r="J29" s="5">
        <v>1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17</v>
      </c>
      <c r="Q29" s="5">
        <v>22</v>
      </c>
      <c r="R29" s="5">
        <v>0</v>
      </c>
      <c r="S29" s="5">
        <v>0</v>
      </c>
      <c r="T29" s="5">
        <v>0</v>
      </c>
      <c r="U29" s="5">
        <v>1</v>
      </c>
      <c r="V29" s="5">
        <v>0</v>
      </c>
      <c r="W29" s="5">
        <v>0</v>
      </c>
      <c r="X29" s="5">
        <v>0</v>
      </c>
      <c r="Y29" s="5">
        <v>0</v>
      </c>
      <c r="Z29" s="5">
        <v>3</v>
      </c>
      <c r="AA29" s="5">
        <v>6</v>
      </c>
      <c r="AB29" s="3">
        <v>1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3.5" customHeight="1">
      <c r="A30" s="97"/>
      <c r="B30" s="7" t="s">
        <v>24</v>
      </c>
      <c r="C30" s="109">
        <f t="shared" si="3"/>
        <v>110</v>
      </c>
      <c r="D30" s="5">
        <f t="shared" si="5"/>
        <v>52</v>
      </c>
      <c r="E30" s="5">
        <f t="shared" si="2"/>
        <v>58</v>
      </c>
      <c r="F30" s="5">
        <v>1</v>
      </c>
      <c r="G30" s="5">
        <v>0</v>
      </c>
      <c r="H30" s="5">
        <v>0</v>
      </c>
      <c r="I30" s="5">
        <v>0</v>
      </c>
      <c r="J30" s="5">
        <v>2</v>
      </c>
      <c r="K30" s="5">
        <v>0</v>
      </c>
      <c r="L30" s="5">
        <v>3</v>
      </c>
      <c r="M30" s="5">
        <v>0</v>
      </c>
      <c r="N30" s="5">
        <v>0</v>
      </c>
      <c r="O30" s="5">
        <v>0</v>
      </c>
      <c r="P30" s="5">
        <v>39</v>
      </c>
      <c r="Q30" s="5">
        <v>48</v>
      </c>
      <c r="R30" s="5">
        <v>0</v>
      </c>
      <c r="S30" s="5">
        <v>0</v>
      </c>
      <c r="T30" s="5">
        <v>0</v>
      </c>
      <c r="U30" s="5">
        <v>2</v>
      </c>
      <c r="V30" s="5">
        <v>0</v>
      </c>
      <c r="W30" s="5">
        <v>0</v>
      </c>
      <c r="X30" s="5">
        <v>0</v>
      </c>
      <c r="Y30" s="5">
        <v>1</v>
      </c>
      <c r="Z30" s="5">
        <v>7</v>
      </c>
      <c r="AA30" s="5">
        <v>7</v>
      </c>
      <c r="AB30" s="3">
        <v>1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3.5" customHeight="1">
      <c r="A31" s="97"/>
      <c r="B31" s="7" t="s">
        <v>74</v>
      </c>
      <c r="C31" s="109">
        <f>D31+E31</f>
        <v>50</v>
      </c>
      <c r="D31" s="5">
        <f t="shared" si="5"/>
        <v>23</v>
      </c>
      <c r="E31" s="5">
        <f t="shared" si="2"/>
        <v>27</v>
      </c>
      <c r="F31" s="5">
        <v>1</v>
      </c>
      <c r="G31" s="5">
        <v>0</v>
      </c>
      <c r="H31" s="5">
        <v>2</v>
      </c>
      <c r="I31" s="5">
        <v>0</v>
      </c>
      <c r="J31" s="5">
        <v>1</v>
      </c>
      <c r="K31" s="5">
        <v>0</v>
      </c>
      <c r="L31" s="15">
        <v>1</v>
      </c>
      <c r="M31" s="15">
        <v>0</v>
      </c>
      <c r="N31" s="15">
        <v>0</v>
      </c>
      <c r="O31" s="15">
        <v>0</v>
      </c>
      <c r="P31" s="15">
        <v>16</v>
      </c>
      <c r="Q31" s="15">
        <v>19</v>
      </c>
      <c r="R31" s="15">
        <v>0</v>
      </c>
      <c r="S31" s="15">
        <v>0</v>
      </c>
      <c r="T31" s="15">
        <v>0</v>
      </c>
      <c r="U31" s="15">
        <v>3</v>
      </c>
      <c r="V31" s="15">
        <v>0</v>
      </c>
      <c r="W31" s="5">
        <v>0</v>
      </c>
      <c r="X31" s="5">
        <v>0</v>
      </c>
      <c r="Y31" s="5">
        <v>0</v>
      </c>
      <c r="Z31" s="5">
        <v>2</v>
      </c>
      <c r="AA31" s="5">
        <v>5</v>
      </c>
      <c r="AB31" s="3">
        <v>0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3.5" customHeight="1">
      <c r="A32" s="97"/>
      <c r="B32" s="7" t="s">
        <v>80</v>
      </c>
      <c r="C32" s="109">
        <f t="shared" si="3"/>
        <v>31</v>
      </c>
      <c r="D32" s="5">
        <f t="shared" si="5"/>
        <v>15</v>
      </c>
      <c r="E32" s="5">
        <f t="shared" si="2"/>
        <v>16</v>
      </c>
      <c r="F32" s="5">
        <v>0</v>
      </c>
      <c r="G32" s="5">
        <v>1</v>
      </c>
      <c r="H32" s="5">
        <v>0</v>
      </c>
      <c r="I32" s="5">
        <v>0</v>
      </c>
      <c r="J32" s="5">
        <v>1</v>
      </c>
      <c r="K32" s="5">
        <v>0</v>
      </c>
      <c r="L32" s="15">
        <v>1</v>
      </c>
      <c r="M32" s="15">
        <v>0</v>
      </c>
      <c r="N32" s="15">
        <v>0</v>
      </c>
      <c r="O32" s="15">
        <v>0</v>
      </c>
      <c r="P32" s="15">
        <v>11</v>
      </c>
      <c r="Q32" s="15">
        <v>12</v>
      </c>
      <c r="R32" s="15">
        <v>0</v>
      </c>
      <c r="S32" s="15">
        <v>0</v>
      </c>
      <c r="T32" s="15">
        <v>0</v>
      </c>
      <c r="U32" s="15">
        <v>1</v>
      </c>
      <c r="V32" s="15">
        <v>0</v>
      </c>
      <c r="W32" s="5">
        <v>0</v>
      </c>
      <c r="X32" s="5">
        <v>0</v>
      </c>
      <c r="Y32" s="5">
        <v>1</v>
      </c>
      <c r="Z32" s="5">
        <v>2</v>
      </c>
      <c r="AA32" s="5">
        <v>1</v>
      </c>
      <c r="AB32" s="3">
        <v>0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3.5" customHeight="1">
      <c r="A33" s="97"/>
      <c r="B33" s="7"/>
      <c r="C33" s="109"/>
      <c r="D33" s="5"/>
      <c r="E33" s="5"/>
      <c r="F33" s="5"/>
      <c r="G33" s="5"/>
      <c r="H33" s="5"/>
      <c r="I33" s="5"/>
      <c r="J33" s="5"/>
      <c r="K33" s="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5"/>
      <c r="X33" s="5"/>
      <c r="Y33" s="5"/>
      <c r="Z33" s="5"/>
      <c r="AA33" s="5"/>
      <c r="AB33" s="3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7" ht="13.5" customHeight="1">
      <c r="A34" s="96" t="s">
        <v>101</v>
      </c>
      <c r="B34" s="94" t="s">
        <v>75</v>
      </c>
      <c r="C34" s="109">
        <f>D34+E34</f>
        <v>24</v>
      </c>
      <c r="D34" s="5">
        <f t="shared" si="5"/>
        <v>7</v>
      </c>
      <c r="E34" s="5">
        <f t="shared" si="2"/>
        <v>17</v>
      </c>
      <c r="F34" s="5">
        <v>0</v>
      </c>
      <c r="G34" s="15">
        <v>1</v>
      </c>
      <c r="H34" s="5">
        <v>0</v>
      </c>
      <c r="I34" s="15">
        <v>0</v>
      </c>
      <c r="J34" s="15">
        <v>1</v>
      </c>
      <c r="K34" s="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4</v>
      </c>
      <c r="Q34" s="15">
        <v>9</v>
      </c>
      <c r="R34" s="15">
        <v>0</v>
      </c>
      <c r="S34" s="15">
        <v>0</v>
      </c>
      <c r="T34" s="15">
        <v>0</v>
      </c>
      <c r="U34" s="15">
        <v>1</v>
      </c>
      <c r="V34" s="15">
        <v>0</v>
      </c>
      <c r="W34" s="15">
        <v>0</v>
      </c>
      <c r="X34" s="15">
        <v>0</v>
      </c>
      <c r="Y34" s="3">
        <v>0</v>
      </c>
      <c r="Z34" s="3">
        <v>2</v>
      </c>
      <c r="AA34" s="3">
        <v>6</v>
      </c>
      <c r="AB34" s="3">
        <v>8</v>
      </c>
      <c r="AC34" s="1"/>
      <c r="AD34" s="1"/>
      <c r="AE34" s="1"/>
      <c r="AF34" s="1"/>
      <c r="AG34" s="1"/>
      <c r="AH34" s="1"/>
      <c r="AI34" s="1"/>
      <c r="AJ34" s="1"/>
      <c r="AK34" s="1"/>
    </row>
    <row r="35" spans="1:28" ht="10.5" customHeight="1">
      <c r="A35" s="36"/>
      <c r="B35" s="87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40" spans="1:3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" customHeight="1">
      <c r="A42" s="146" t="s">
        <v>98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8"/>
      <c r="Q42" s="18"/>
      <c r="R42" s="18"/>
      <c r="S42" s="18"/>
      <c r="T42" s="18"/>
      <c r="U42" s="18"/>
      <c r="V42" s="18"/>
      <c r="W42" s="1"/>
      <c r="X42" s="1"/>
      <c r="Y42" s="1"/>
      <c r="Z42" s="1"/>
      <c r="AA42" s="1"/>
      <c r="AB42" s="1"/>
      <c r="AC42" s="1"/>
      <c r="AD42" s="1"/>
      <c r="AE42" s="1"/>
    </row>
    <row r="43" spans="1:30" ht="15" customHeight="1">
      <c r="A43" s="10" t="s">
        <v>59</v>
      </c>
      <c r="B43" s="10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16" t="s">
        <v>50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12" t="s">
        <v>48</v>
      </c>
      <c r="AD43" s="28"/>
    </row>
    <row r="44" spans="1:29" ht="15" customHeight="1">
      <c r="A44" s="133" t="s">
        <v>64</v>
      </c>
      <c r="B44" s="158"/>
      <c r="C44" s="170" t="s">
        <v>0</v>
      </c>
      <c r="D44" s="171"/>
      <c r="E44" s="171"/>
      <c r="F44" s="180" t="s">
        <v>105</v>
      </c>
      <c r="G44" s="181"/>
      <c r="H44" s="181"/>
      <c r="I44" s="181"/>
      <c r="J44" s="181"/>
      <c r="K44" s="182"/>
      <c r="L44" s="105"/>
      <c r="M44" s="105"/>
      <c r="N44" s="105"/>
      <c r="O44" s="105"/>
      <c r="P44" s="105"/>
      <c r="Q44" s="105"/>
      <c r="R44" s="105" t="s">
        <v>117</v>
      </c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</row>
    <row r="45" spans="1:29" ht="15" customHeight="1">
      <c r="A45" s="159"/>
      <c r="B45" s="160"/>
      <c r="C45" s="172"/>
      <c r="D45" s="173"/>
      <c r="E45" s="173"/>
      <c r="F45" s="196" t="s">
        <v>102</v>
      </c>
      <c r="G45" s="197"/>
      <c r="H45" s="175" t="s">
        <v>103</v>
      </c>
      <c r="I45" s="176"/>
      <c r="J45" s="175" t="s">
        <v>104</v>
      </c>
      <c r="K45" s="176"/>
      <c r="L45" s="175" t="s">
        <v>40</v>
      </c>
      <c r="M45" s="176"/>
      <c r="N45" s="175" t="s">
        <v>44</v>
      </c>
      <c r="O45" s="176"/>
      <c r="P45" s="177" t="s">
        <v>45</v>
      </c>
      <c r="Q45" s="177"/>
      <c r="R45" s="175" t="s">
        <v>46</v>
      </c>
      <c r="S45" s="176"/>
      <c r="T45" s="174" t="s">
        <v>94</v>
      </c>
      <c r="U45" s="174"/>
      <c r="V45" s="175" t="s">
        <v>41</v>
      </c>
      <c r="W45" s="176"/>
      <c r="X45" s="178" t="s">
        <v>49</v>
      </c>
      <c r="Y45" s="179"/>
      <c r="Z45" s="175" t="s">
        <v>42</v>
      </c>
      <c r="AA45" s="176"/>
      <c r="AB45" s="177" t="s">
        <v>43</v>
      </c>
      <c r="AC45" s="177"/>
    </row>
    <row r="46" spans="1:29" ht="15" customHeight="1">
      <c r="A46" s="161"/>
      <c r="B46" s="162"/>
      <c r="C46" s="30" t="s">
        <v>58</v>
      </c>
      <c r="D46" s="31" t="s">
        <v>1</v>
      </c>
      <c r="E46" s="58" t="s">
        <v>2</v>
      </c>
      <c r="F46" s="29" t="s">
        <v>1</v>
      </c>
      <c r="G46" s="31" t="s">
        <v>2</v>
      </c>
      <c r="H46" s="30" t="s">
        <v>1</v>
      </c>
      <c r="I46" s="30" t="s">
        <v>2</v>
      </c>
      <c r="J46" s="30" t="s">
        <v>1</v>
      </c>
      <c r="K46" s="31" t="s">
        <v>2</v>
      </c>
      <c r="L46" s="29" t="s">
        <v>1</v>
      </c>
      <c r="M46" s="31" t="s">
        <v>2</v>
      </c>
      <c r="N46" s="29" t="s">
        <v>1</v>
      </c>
      <c r="O46" s="31" t="s">
        <v>2</v>
      </c>
      <c r="P46" s="32" t="s">
        <v>1</v>
      </c>
      <c r="Q46" s="31" t="s">
        <v>2</v>
      </c>
      <c r="R46" s="29" t="s">
        <v>1</v>
      </c>
      <c r="S46" s="31" t="s">
        <v>2</v>
      </c>
      <c r="T46" s="32" t="s">
        <v>1</v>
      </c>
      <c r="U46" s="31" t="s">
        <v>2</v>
      </c>
      <c r="V46" s="29" t="s">
        <v>1</v>
      </c>
      <c r="W46" s="31" t="s">
        <v>2</v>
      </c>
      <c r="X46" s="32" t="s">
        <v>1</v>
      </c>
      <c r="Y46" s="31" t="s">
        <v>2</v>
      </c>
      <c r="Z46" s="29" t="s">
        <v>1</v>
      </c>
      <c r="AA46" s="31" t="s">
        <v>2</v>
      </c>
      <c r="AB46" s="31" t="s">
        <v>1</v>
      </c>
      <c r="AC46" s="32" t="s">
        <v>2</v>
      </c>
    </row>
    <row r="47" spans="1:29" ht="10.5" customHeight="1">
      <c r="A47" s="63"/>
      <c r="B47" s="63"/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</row>
    <row r="48" spans="1:29" ht="15" customHeight="1">
      <c r="A48" s="19"/>
      <c r="B48" s="20" t="s">
        <v>77</v>
      </c>
      <c r="C48" s="71">
        <v>277</v>
      </c>
      <c r="D48" s="21">
        <v>146</v>
      </c>
      <c r="E48" s="21">
        <v>131</v>
      </c>
      <c r="F48" s="21">
        <v>43</v>
      </c>
      <c r="G48" s="21">
        <v>34</v>
      </c>
      <c r="H48" s="21">
        <v>35</v>
      </c>
      <c r="I48" s="21">
        <v>53</v>
      </c>
      <c r="J48" s="21">
        <v>0</v>
      </c>
      <c r="K48" s="21">
        <v>14</v>
      </c>
      <c r="L48" s="21">
        <v>2</v>
      </c>
      <c r="M48" s="21">
        <v>2</v>
      </c>
      <c r="N48" s="21">
        <v>0</v>
      </c>
      <c r="O48" s="21">
        <v>0</v>
      </c>
      <c r="P48" s="21">
        <v>0</v>
      </c>
      <c r="Q48" s="21">
        <v>6</v>
      </c>
      <c r="R48" s="33">
        <v>30</v>
      </c>
      <c r="S48" s="33">
        <v>18</v>
      </c>
      <c r="T48" s="21">
        <v>0</v>
      </c>
      <c r="U48" s="3">
        <v>0</v>
      </c>
      <c r="V48" s="3">
        <v>0</v>
      </c>
      <c r="W48" s="3">
        <v>0</v>
      </c>
      <c r="X48" s="3">
        <v>2</v>
      </c>
      <c r="Y48" s="3">
        <v>0</v>
      </c>
      <c r="Z48" s="3">
        <v>32</v>
      </c>
      <c r="AA48" s="3">
        <v>3</v>
      </c>
      <c r="AB48" s="3">
        <v>2</v>
      </c>
      <c r="AC48" s="3">
        <v>1</v>
      </c>
    </row>
    <row r="49" spans="1:29" s="35" customFormat="1" ht="15" customHeight="1">
      <c r="A49" s="34"/>
      <c r="B49" s="20" t="s">
        <v>109</v>
      </c>
      <c r="C49" s="106">
        <f aca="true" t="shared" si="6" ref="C49:AC49">SUM(C51,C53,C75)</f>
        <v>278</v>
      </c>
      <c r="D49" s="107">
        <f t="shared" si="6"/>
        <v>147</v>
      </c>
      <c r="E49" s="107">
        <f t="shared" si="6"/>
        <v>131</v>
      </c>
      <c r="F49" s="107">
        <f t="shared" si="6"/>
        <v>38</v>
      </c>
      <c r="G49" s="107">
        <f t="shared" si="6"/>
        <v>37</v>
      </c>
      <c r="H49" s="107">
        <f t="shared" si="6"/>
        <v>36</v>
      </c>
      <c r="I49" s="107">
        <f t="shared" si="6"/>
        <v>54</v>
      </c>
      <c r="J49" s="107">
        <f t="shared" si="6"/>
        <v>0</v>
      </c>
      <c r="K49" s="107">
        <f t="shared" si="6"/>
        <v>9</v>
      </c>
      <c r="L49" s="107">
        <f t="shared" si="6"/>
        <v>5</v>
      </c>
      <c r="M49" s="107">
        <f t="shared" si="6"/>
        <v>2</v>
      </c>
      <c r="N49" s="107">
        <f t="shared" si="6"/>
        <v>0</v>
      </c>
      <c r="O49" s="107">
        <f t="shared" si="6"/>
        <v>0</v>
      </c>
      <c r="P49" s="107">
        <f t="shared" si="6"/>
        <v>0</v>
      </c>
      <c r="Q49" s="107">
        <f t="shared" si="6"/>
        <v>6</v>
      </c>
      <c r="R49" s="107">
        <f t="shared" si="6"/>
        <v>31</v>
      </c>
      <c r="S49" s="107">
        <f t="shared" si="6"/>
        <v>18</v>
      </c>
      <c r="T49" s="107">
        <f t="shared" si="6"/>
        <v>0</v>
      </c>
      <c r="U49" s="107">
        <f t="shared" si="6"/>
        <v>0</v>
      </c>
      <c r="V49" s="107">
        <f t="shared" si="6"/>
        <v>0</v>
      </c>
      <c r="W49" s="107">
        <f t="shared" si="6"/>
        <v>0</v>
      </c>
      <c r="X49" s="107">
        <f t="shared" si="6"/>
        <v>1</v>
      </c>
      <c r="Y49" s="107">
        <f t="shared" si="6"/>
        <v>1</v>
      </c>
      <c r="Z49" s="107">
        <f t="shared" si="6"/>
        <v>34</v>
      </c>
      <c r="AA49" s="107">
        <f t="shared" si="6"/>
        <v>3</v>
      </c>
      <c r="AB49" s="107">
        <f t="shared" si="6"/>
        <v>2</v>
      </c>
      <c r="AC49" s="107">
        <f t="shared" si="6"/>
        <v>1</v>
      </c>
    </row>
    <row r="50" spans="1:29" ht="15" customHeight="1">
      <c r="A50" s="3"/>
      <c r="B50" s="3"/>
      <c r="C50" s="77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</row>
    <row r="51" spans="1:29" ht="14.25" customHeight="1">
      <c r="A51" s="81" t="s">
        <v>99</v>
      </c>
      <c r="B51" s="4" t="s">
        <v>68</v>
      </c>
      <c r="C51" s="109">
        <f>D51+E51</f>
        <v>1</v>
      </c>
      <c r="D51" s="5">
        <f>SUM(F51,H51,J51,L51,N51,P51,R51,T51,V51,X51,Z51,AB51)</f>
        <v>1</v>
      </c>
      <c r="E51" s="5">
        <f>SUM(G51,I51,K51,M51,O51,Q51,S51,U51,W51,Y51,AA51,AC51)</f>
        <v>0</v>
      </c>
      <c r="F51" s="40" t="s">
        <v>51</v>
      </c>
      <c r="G51" s="40" t="s">
        <v>51</v>
      </c>
      <c r="H51" s="40" t="s">
        <v>51</v>
      </c>
      <c r="I51" s="40" t="s">
        <v>51</v>
      </c>
      <c r="J51" s="40" t="s">
        <v>51</v>
      </c>
      <c r="K51" s="40" t="s">
        <v>51</v>
      </c>
      <c r="L51" s="5">
        <v>1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</row>
    <row r="52" spans="1:29" ht="14.25" customHeight="1">
      <c r="A52" s="81"/>
      <c r="B52" s="4"/>
      <c r="C52" s="109"/>
      <c r="D52" s="5"/>
      <c r="E52" s="5"/>
      <c r="F52" s="40"/>
      <c r="G52" s="40"/>
      <c r="H52" s="40"/>
      <c r="I52" s="40"/>
      <c r="J52" s="40"/>
      <c r="K52" s="40"/>
      <c r="L52" s="5"/>
      <c r="M52" s="5"/>
      <c r="N52" s="5"/>
      <c r="O52" s="5"/>
      <c r="P52" s="5"/>
      <c r="Q52" s="5"/>
      <c r="R52" s="5"/>
      <c r="S52" s="5"/>
      <c r="T52" s="5"/>
      <c r="U52" s="3"/>
      <c r="V52" s="3"/>
      <c r="W52" s="3"/>
      <c r="X52" s="3"/>
      <c r="Y52" s="3"/>
      <c r="Z52" s="3"/>
      <c r="AA52" s="3"/>
      <c r="AB52" s="3"/>
      <c r="AC52" s="3"/>
    </row>
    <row r="53" spans="1:29" ht="14.25" customHeight="1">
      <c r="A53" s="95" t="s">
        <v>100</v>
      </c>
      <c r="B53" s="81" t="s">
        <v>69</v>
      </c>
      <c r="C53" s="109">
        <f aca="true" t="shared" si="7" ref="C53:C75">D53+E53</f>
        <v>267</v>
      </c>
      <c r="D53" s="5">
        <f aca="true" t="shared" si="8" ref="D53:D75">SUM(F53,H53,J53,L53,N53,P53,R53,T53,V53,X53,Z53,AB53)</f>
        <v>144</v>
      </c>
      <c r="E53" s="5">
        <f aca="true" t="shared" si="9" ref="E53:E75">SUM(G53,I53,K53,M53,O53,Q53,S53,U53,W53,Y53,AA53,AC53)</f>
        <v>123</v>
      </c>
      <c r="F53" s="5">
        <f aca="true" t="shared" si="10" ref="F53:AC53">SUM(F54:F73)</f>
        <v>38</v>
      </c>
      <c r="G53" s="5">
        <f t="shared" si="10"/>
        <v>37</v>
      </c>
      <c r="H53" s="5">
        <f t="shared" si="10"/>
        <v>36</v>
      </c>
      <c r="I53" s="5">
        <f t="shared" si="10"/>
        <v>54</v>
      </c>
      <c r="J53" s="5">
        <f t="shared" si="10"/>
        <v>0</v>
      </c>
      <c r="K53" s="5">
        <f t="shared" si="10"/>
        <v>9</v>
      </c>
      <c r="L53" s="5">
        <f t="shared" si="10"/>
        <v>2</v>
      </c>
      <c r="M53" s="5">
        <f t="shared" si="10"/>
        <v>1</v>
      </c>
      <c r="N53" s="5">
        <f t="shared" si="10"/>
        <v>0</v>
      </c>
      <c r="O53" s="5">
        <f t="shared" si="10"/>
        <v>0</v>
      </c>
      <c r="P53" s="5">
        <f t="shared" si="10"/>
        <v>0</v>
      </c>
      <c r="Q53" s="5">
        <f t="shared" si="10"/>
        <v>0</v>
      </c>
      <c r="R53" s="5">
        <f t="shared" si="10"/>
        <v>31</v>
      </c>
      <c r="S53" s="5">
        <f t="shared" si="10"/>
        <v>18</v>
      </c>
      <c r="T53" s="5">
        <f t="shared" si="10"/>
        <v>0</v>
      </c>
      <c r="U53" s="5">
        <f t="shared" si="10"/>
        <v>0</v>
      </c>
      <c r="V53" s="5">
        <f t="shared" si="10"/>
        <v>0</v>
      </c>
      <c r="W53" s="5">
        <f t="shared" si="10"/>
        <v>0</v>
      </c>
      <c r="X53" s="5">
        <f t="shared" si="10"/>
        <v>1</v>
      </c>
      <c r="Y53" s="5">
        <f t="shared" si="10"/>
        <v>1</v>
      </c>
      <c r="Z53" s="5">
        <f t="shared" si="10"/>
        <v>34</v>
      </c>
      <c r="AA53" s="5">
        <f t="shared" si="10"/>
        <v>3</v>
      </c>
      <c r="AB53" s="5">
        <f t="shared" si="10"/>
        <v>2</v>
      </c>
      <c r="AC53" s="5">
        <f t="shared" si="10"/>
        <v>0</v>
      </c>
    </row>
    <row r="54" spans="1:29" ht="14.25" customHeight="1">
      <c r="A54" s="97"/>
      <c r="B54" s="4" t="s">
        <v>68</v>
      </c>
      <c r="C54" s="109">
        <f t="shared" si="7"/>
        <v>39</v>
      </c>
      <c r="D54" s="5">
        <f t="shared" si="8"/>
        <v>17</v>
      </c>
      <c r="E54" s="5">
        <f t="shared" si="9"/>
        <v>22</v>
      </c>
      <c r="F54" s="5">
        <v>4</v>
      </c>
      <c r="G54" s="5">
        <v>8</v>
      </c>
      <c r="H54" s="5">
        <v>5</v>
      </c>
      <c r="I54" s="5">
        <v>9</v>
      </c>
      <c r="J54" s="5">
        <v>0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2</v>
      </c>
      <c r="S54" s="5">
        <v>4</v>
      </c>
      <c r="T54" s="5">
        <v>0</v>
      </c>
      <c r="U54" s="5">
        <v>0</v>
      </c>
      <c r="V54" s="5">
        <v>0</v>
      </c>
      <c r="W54" s="5">
        <v>0</v>
      </c>
      <c r="X54" s="3">
        <v>0</v>
      </c>
      <c r="Y54" s="3">
        <v>0</v>
      </c>
      <c r="Z54" s="3">
        <v>6</v>
      </c>
      <c r="AA54" s="3">
        <v>0</v>
      </c>
      <c r="AB54" s="3">
        <v>0</v>
      </c>
      <c r="AC54" s="3">
        <v>0</v>
      </c>
    </row>
    <row r="55" spans="1:29" ht="14.25" customHeight="1">
      <c r="A55" s="97"/>
      <c r="B55" s="7" t="s">
        <v>15</v>
      </c>
      <c r="C55" s="109">
        <f t="shared" si="7"/>
        <v>12</v>
      </c>
      <c r="D55" s="5">
        <f t="shared" si="8"/>
        <v>8</v>
      </c>
      <c r="E55" s="5">
        <f t="shared" si="9"/>
        <v>4</v>
      </c>
      <c r="F55" s="5">
        <v>1</v>
      </c>
      <c r="G55" s="5">
        <v>1</v>
      </c>
      <c r="H55" s="5">
        <v>0</v>
      </c>
      <c r="I55" s="5">
        <v>0</v>
      </c>
      <c r="J55" s="5">
        <v>0</v>
      </c>
      <c r="K55" s="5">
        <v>0</v>
      </c>
      <c r="L55" s="5">
        <v>2</v>
      </c>
      <c r="M55" s="5">
        <v>1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3">
        <v>1</v>
      </c>
      <c r="Y55" s="3">
        <v>1</v>
      </c>
      <c r="Z55" s="3">
        <v>2</v>
      </c>
      <c r="AA55" s="3">
        <v>1</v>
      </c>
      <c r="AB55" s="3">
        <v>2</v>
      </c>
      <c r="AC55" s="3">
        <v>0</v>
      </c>
    </row>
    <row r="56" spans="1:29" ht="14.25" customHeight="1">
      <c r="A56" s="97"/>
      <c r="B56" s="7" t="s">
        <v>16</v>
      </c>
      <c r="C56" s="109">
        <f t="shared" si="7"/>
        <v>43</v>
      </c>
      <c r="D56" s="5">
        <f t="shared" si="8"/>
        <v>22</v>
      </c>
      <c r="E56" s="5">
        <f t="shared" si="9"/>
        <v>21</v>
      </c>
      <c r="F56" s="5">
        <v>4</v>
      </c>
      <c r="G56" s="5">
        <v>3</v>
      </c>
      <c r="H56" s="5">
        <v>4</v>
      </c>
      <c r="I56" s="5">
        <v>11</v>
      </c>
      <c r="J56" s="5">
        <v>0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9</v>
      </c>
      <c r="S56" s="5">
        <v>6</v>
      </c>
      <c r="T56" s="5">
        <v>0</v>
      </c>
      <c r="U56" s="5">
        <v>0</v>
      </c>
      <c r="V56" s="5">
        <v>0</v>
      </c>
      <c r="W56" s="5">
        <v>0</v>
      </c>
      <c r="X56" s="3">
        <v>0</v>
      </c>
      <c r="Y56" s="3">
        <v>0</v>
      </c>
      <c r="Z56" s="3">
        <v>5</v>
      </c>
      <c r="AA56" s="3">
        <v>0</v>
      </c>
      <c r="AB56" s="3">
        <v>0</v>
      </c>
      <c r="AC56" s="3">
        <v>0</v>
      </c>
    </row>
    <row r="57" spans="1:29" ht="14.25" customHeight="1">
      <c r="A57" s="97"/>
      <c r="B57" s="7" t="s">
        <v>17</v>
      </c>
      <c r="C57" s="109">
        <f t="shared" si="7"/>
        <v>10</v>
      </c>
      <c r="D57" s="5">
        <f t="shared" si="8"/>
        <v>6</v>
      </c>
      <c r="E57" s="5">
        <f t="shared" si="9"/>
        <v>4</v>
      </c>
      <c r="F57" s="5">
        <v>2</v>
      </c>
      <c r="G57" s="5">
        <v>3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1</v>
      </c>
      <c r="S57" s="5">
        <v>1</v>
      </c>
      <c r="T57" s="5">
        <v>0</v>
      </c>
      <c r="U57" s="5">
        <v>0</v>
      </c>
      <c r="V57" s="5">
        <v>0</v>
      </c>
      <c r="W57" s="5">
        <v>0</v>
      </c>
      <c r="X57" s="3">
        <v>0</v>
      </c>
      <c r="Y57" s="3">
        <v>0</v>
      </c>
      <c r="Z57" s="3">
        <v>3</v>
      </c>
      <c r="AA57" s="3">
        <v>0</v>
      </c>
      <c r="AB57" s="3">
        <v>0</v>
      </c>
      <c r="AC57" s="3">
        <v>0</v>
      </c>
    </row>
    <row r="58" spans="1:29" ht="14.25" customHeight="1">
      <c r="A58" s="97"/>
      <c r="B58" s="7" t="s">
        <v>18</v>
      </c>
      <c r="C58" s="109">
        <f t="shared" si="7"/>
        <v>8</v>
      </c>
      <c r="D58" s="5">
        <f t="shared" si="8"/>
        <v>3</v>
      </c>
      <c r="E58" s="5">
        <f t="shared" si="9"/>
        <v>5</v>
      </c>
      <c r="F58" s="5">
        <v>1</v>
      </c>
      <c r="G58" s="5">
        <v>3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1</v>
      </c>
      <c r="S58" s="5">
        <v>1</v>
      </c>
      <c r="T58" s="5">
        <v>0</v>
      </c>
      <c r="U58" s="5">
        <v>0</v>
      </c>
      <c r="V58" s="5">
        <v>0</v>
      </c>
      <c r="W58" s="5">
        <v>0</v>
      </c>
      <c r="X58" s="3">
        <v>0</v>
      </c>
      <c r="Y58" s="3">
        <v>0</v>
      </c>
      <c r="Z58" s="3">
        <v>1</v>
      </c>
      <c r="AA58" s="3">
        <v>1</v>
      </c>
      <c r="AB58" s="3">
        <v>0</v>
      </c>
      <c r="AC58" s="3">
        <v>0</v>
      </c>
    </row>
    <row r="59" spans="1:29" ht="14.25" customHeight="1">
      <c r="A59" s="97"/>
      <c r="B59" s="7" t="s">
        <v>111</v>
      </c>
      <c r="C59" s="109">
        <f>D59+E59</f>
        <v>0</v>
      </c>
      <c r="D59" s="5">
        <f>SUM(F59,H59,J59,L59,N59,P59,R59,T59,V59,X59,Z59,AB59)</f>
        <v>0</v>
      </c>
      <c r="E59" s="5">
        <f>SUM(G59,I59,K59,M59,O59,Q59,S59,U59,W59,Y59,AA59,AC59)</f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</row>
    <row r="60" spans="1:29" ht="14.25" customHeight="1">
      <c r="A60" s="97"/>
      <c r="B60" s="7" t="s">
        <v>3</v>
      </c>
      <c r="C60" s="109">
        <f t="shared" si="7"/>
        <v>6</v>
      </c>
      <c r="D60" s="5">
        <f t="shared" si="8"/>
        <v>4</v>
      </c>
      <c r="E60" s="5">
        <f t="shared" si="9"/>
        <v>2</v>
      </c>
      <c r="F60" s="5">
        <v>2</v>
      </c>
      <c r="G60" s="5">
        <v>1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1</v>
      </c>
      <c r="S60" s="5">
        <v>1</v>
      </c>
      <c r="T60" s="5">
        <v>0</v>
      </c>
      <c r="U60" s="5">
        <v>0</v>
      </c>
      <c r="V60" s="5">
        <v>0</v>
      </c>
      <c r="W60" s="5">
        <v>0</v>
      </c>
      <c r="X60" s="3">
        <v>0</v>
      </c>
      <c r="Y60" s="3">
        <v>0</v>
      </c>
      <c r="Z60" s="3">
        <v>1</v>
      </c>
      <c r="AA60" s="3">
        <v>0</v>
      </c>
      <c r="AB60" s="3">
        <v>0</v>
      </c>
      <c r="AC60" s="3">
        <v>0</v>
      </c>
    </row>
    <row r="61" spans="1:29" ht="14.25" customHeight="1">
      <c r="A61" s="97"/>
      <c r="B61" s="7" t="s">
        <v>19</v>
      </c>
      <c r="C61" s="109">
        <f t="shared" si="7"/>
        <v>0</v>
      </c>
      <c r="D61" s="5">
        <f t="shared" si="8"/>
        <v>0</v>
      </c>
      <c r="E61" s="5">
        <f t="shared" si="9"/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</row>
    <row r="62" spans="1:29" ht="14.25" customHeight="1">
      <c r="A62" s="97"/>
      <c r="B62" s="7" t="s">
        <v>20</v>
      </c>
      <c r="C62" s="109">
        <f t="shared" si="7"/>
        <v>9</v>
      </c>
      <c r="D62" s="5">
        <f t="shared" si="8"/>
        <v>4</v>
      </c>
      <c r="E62" s="5">
        <f t="shared" si="9"/>
        <v>5</v>
      </c>
      <c r="F62" s="5">
        <v>2</v>
      </c>
      <c r="G62" s="5">
        <v>3</v>
      </c>
      <c r="H62" s="5">
        <v>0</v>
      </c>
      <c r="I62" s="5">
        <v>0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1</v>
      </c>
      <c r="S62" s="5">
        <v>1</v>
      </c>
      <c r="T62" s="5">
        <v>0</v>
      </c>
      <c r="U62" s="5">
        <v>0</v>
      </c>
      <c r="V62" s="5">
        <v>0</v>
      </c>
      <c r="W62" s="5">
        <v>0</v>
      </c>
      <c r="X62" s="3">
        <v>0</v>
      </c>
      <c r="Y62" s="3">
        <v>0</v>
      </c>
      <c r="Z62" s="3">
        <v>1</v>
      </c>
      <c r="AA62" s="3">
        <v>0</v>
      </c>
      <c r="AB62" s="3">
        <v>0</v>
      </c>
      <c r="AC62" s="3">
        <v>0</v>
      </c>
    </row>
    <row r="63" spans="1:29" ht="14.25" customHeight="1">
      <c r="A63" s="97"/>
      <c r="B63" s="7" t="s">
        <v>21</v>
      </c>
      <c r="C63" s="109">
        <f t="shared" si="7"/>
        <v>7</v>
      </c>
      <c r="D63" s="5">
        <f t="shared" si="8"/>
        <v>5</v>
      </c>
      <c r="E63" s="5">
        <f t="shared" si="9"/>
        <v>2</v>
      </c>
      <c r="F63" s="5">
        <v>2</v>
      </c>
      <c r="G63" s="5">
        <v>2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2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3">
        <v>0</v>
      </c>
      <c r="Y63" s="3">
        <v>0</v>
      </c>
      <c r="Z63" s="3">
        <v>1</v>
      </c>
      <c r="AA63" s="3">
        <v>0</v>
      </c>
      <c r="AB63" s="3">
        <v>0</v>
      </c>
      <c r="AC63" s="3">
        <v>0</v>
      </c>
    </row>
    <row r="64" spans="1:29" ht="14.25" customHeight="1">
      <c r="A64" s="97"/>
      <c r="B64" s="7" t="s">
        <v>22</v>
      </c>
      <c r="C64" s="109">
        <f t="shared" si="7"/>
        <v>19</v>
      </c>
      <c r="D64" s="5">
        <f t="shared" si="8"/>
        <v>11</v>
      </c>
      <c r="E64" s="5">
        <f t="shared" si="9"/>
        <v>8</v>
      </c>
      <c r="F64" s="5">
        <v>2</v>
      </c>
      <c r="G64" s="5">
        <v>1</v>
      </c>
      <c r="H64" s="5">
        <v>5</v>
      </c>
      <c r="I64" s="5">
        <v>7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2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3">
        <v>0</v>
      </c>
      <c r="Y64" s="3">
        <v>0</v>
      </c>
      <c r="Z64" s="3">
        <v>2</v>
      </c>
      <c r="AA64" s="3">
        <v>0</v>
      </c>
      <c r="AB64" s="3">
        <v>0</v>
      </c>
      <c r="AC64" s="3">
        <v>0</v>
      </c>
    </row>
    <row r="65" spans="1:29" ht="14.25" customHeight="1">
      <c r="A65" s="97"/>
      <c r="B65" s="7" t="s">
        <v>70</v>
      </c>
      <c r="C65" s="109">
        <f t="shared" si="7"/>
        <v>7</v>
      </c>
      <c r="D65" s="5">
        <f t="shared" si="8"/>
        <v>4</v>
      </c>
      <c r="E65" s="5">
        <f t="shared" si="9"/>
        <v>3</v>
      </c>
      <c r="F65" s="5">
        <v>2</v>
      </c>
      <c r="G65" s="5">
        <v>1</v>
      </c>
      <c r="H65" s="5">
        <v>0</v>
      </c>
      <c r="I65" s="5">
        <v>0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1</v>
      </c>
      <c r="S65" s="5">
        <v>1</v>
      </c>
      <c r="T65" s="5">
        <v>0</v>
      </c>
      <c r="U65" s="5">
        <v>0</v>
      </c>
      <c r="V65" s="5">
        <v>0</v>
      </c>
      <c r="W65" s="5">
        <v>0</v>
      </c>
      <c r="X65" s="3">
        <v>0</v>
      </c>
      <c r="Y65" s="3">
        <v>0</v>
      </c>
      <c r="Z65" s="3">
        <v>1</v>
      </c>
      <c r="AA65" s="3">
        <v>0</v>
      </c>
      <c r="AB65" s="3">
        <v>0</v>
      </c>
      <c r="AC65" s="3">
        <v>0</v>
      </c>
    </row>
    <row r="66" spans="1:29" ht="14.25" customHeight="1">
      <c r="A66" s="97"/>
      <c r="B66" s="7" t="s">
        <v>71</v>
      </c>
      <c r="C66" s="109">
        <f t="shared" si="7"/>
        <v>7</v>
      </c>
      <c r="D66" s="5">
        <f t="shared" si="8"/>
        <v>3</v>
      </c>
      <c r="E66" s="5">
        <f t="shared" si="9"/>
        <v>4</v>
      </c>
      <c r="F66" s="5">
        <v>1</v>
      </c>
      <c r="G66" s="5">
        <v>2</v>
      </c>
      <c r="H66" s="5">
        <v>0</v>
      </c>
      <c r="I66" s="5">
        <v>0</v>
      </c>
      <c r="J66" s="5">
        <v>0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1</v>
      </c>
      <c r="S66" s="5">
        <v>1</v>
      </c>
      <c r="T66" s="5">
        <v>0</v>
      </c>
      <c r="U66" s="5">
        <v>0</v>
      </c>
      <c r="V66" s="5">
        <v>0</v>
      </c>
      <c r="W66" s="5">
        <v>0</v>
      </c>
      <c r="X66" s="3">
        <v>0</v>
      </c>
      <c r="Y66" s="3">
        <v>0</v>
      </c>
      <c r="Z66" s="3">
        <v>1</v>
      </c>
      <c r="AA66" s="3">
        <v>0</v>
      </c>
      <c r="AB66" s="3">
        <v>0</v>
      </c>
      <c r="AC66" s="3">
        <v>0</v>
      </c>
    </row>
    <row r="67" spans="1:29" ht="14.25" customHeight="1">
      <c r="A67" s="97"/>
      <c r="B67" s="7" t="s">
        <v>72</v>
      </c>
      <c r="C67" s="109">
        <f t="shared" si="7"/>
        <v>8</v>
      </c>
      <c r="D67" s="5">
        <f t="shared" si="8"/>
        <v>6</v>
      </c>
      <c r="E67" s="5">
        <f t="shared" si="9"/>
        <v>2</v>
      </c>
      <c r="F67" s="5">
        <v>3</v>
      </c>
      <c r="G67" s="5">
        <v>1</v>
      </c>
      <c r="H67" s="5">
        <v>0</v>
      </c>
      <c r="I67" s="5">
        <v>0</v>
      </c>
      <c r="J67" s="5">
        <v>0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2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3">
        <v>0</v>
      </c>
      <c r="Y67" s="3">
        <v>0</v>
      </c>
      <c r="Z67" s="3">
        <v>1</v>
      </c>
      <c r="AA67" s="3">
        <v>0</v>
      </c>
      <c r="AB67" s="3">
        <v>0</v>
      </c>
      <c r="AC67" s="3">
        <v>0</v>
      </c>
    </row>
    <row r="68" spans="1:29" ht="14.25" customHeight="1">
      <c r="A68" s="97"/>
      <c r="B68" s="7" t="s">
        <v>112</v>
      </c>
      <c r="C68" s="109">
        <f>D68+E68</f>
        <v>0</v>
      </c>
      <c r="D68" s="5">
        <f>SUM(F68,H68,J68,L68,N68,P68,R68,T68,V68,X68,Z68,AB68)</f>
        <v>0</v>
      </c>
      <c r="E68" s="5">
        <f>SUM(G68,I68,K68,M68,O68,Q68,S68,U68,W68,Y68,AA68,AC68)</f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</row>
    <row r="69" spans="1:29" ht="14.25" customHeight="1">
      <c r="A69" s="97"/>
      <c r="B69" s="7" t="s">
        <v>73</v>
      </c>
      <c r="C69" s="109">
        <f t="shared" si="7"/>
        <v>32</v>
      </c>
      <c r="D69" s="5">
        <f t="shared" si="8"/>
        <v>18</v>
      </c>
      <c r="E69" s="5">
        <f t="shared" si="9"/>
        <v>14</v>
      </c>
      <c r="F69" s="5">
        <v>3</v>
      </c>
      <c r="G69" s="5">
        <v>1</v>
      </c>
      <c r="H69" s="5">
        <v>10</v>
      </c>
      <c r="I69" s="5">
        <v>12</v>
      </c>
      <c r="J69" s="5">
        <v>0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2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3">
        <v>0</v>
      </c>
      <c r="Y69" s="3">
        <v>0</v>
      </c>
      <c r="Z69" s="3">
        <v>3</v>
      </c>
      <c r="AA69" s="3">
        <v>0</v>
      </c>
      <c r="AB69" s="3">
        <v>0</v>
      </c>
      <c r="AC69" s="3">
        <v>0</v>
      </c>
    </row>
    <row r="70" spans="1:29" ht="14.25" customHeight="1">
      <c r="A70" s="97"/>
      <c r="B70" s="7" t="s">
        <v>23</v>
      </c>
      <c r="C70" s="109">
        <f t="shared" si="7"/>
        <v>7</v>
      </c>
      <c r="D70" s="5">
        <f t="shared" si="8"/>
        <v>4</v>
      </c>
      <c r="E70" s="5">
        <f t="shared" si="9"/>
        <v>3</v>
      </c>
      <c r="F70" s="5">
        <v>2</v>
      </c>
      <c r="G70" s="5">
        <v>1</v>
      </c>
      <c r="H70" s="5">
        <v>0</v>
      </c>
      <c r="I70" s="5">
        <v>0</v>
      </c>
      <c r="J70" s="5">
        <v>0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1</v>
      </c>
      <c r="S70" s="5">
        <v>1</v>
      </c>
      <c r="T70" s="5">
        <v>0</v>
      </c>
      <c r="U70" s="5">
        <v>0</v>
      </c>
      <c r="V70" s="5">
        <v>0</v>
      </c>
      <c r="W70" s="5">
        <v>0</v>
      </c>
      <c r="X70" s="3">
        <v>0</v>
      </c>
      <c r="Y70" s="3">
        <v>0</v>
      </c>
      <c r="Z70" s="3">
        <v>1</v>
      </c>
      <c r="AA70" s="3">
        <v>0</v>
      </c>
      <c r="AB70" s="3">
        <v>0</v>
      </c>
      <c r="AC70" s="3">
        <v>0</v>
      </c>
    </row>
    <row r="71" spans="1:29" ht="14.25" customHeight="1">
      <c r="A71" s="97"/>
      <c r="B71" s="7" t="s">
        <v>24</v>
      </c>
      <c r="C71" s="109">
        <f t="shared" si="7"/>
        <v>9</v>
      </c>
      <c r="D71" s="5">
        <f t="shared" si="8"/>
        <v>6</v>
      </c>
      <c r="E71" s="5">
        <f t="shared" si="9"/>
        <v>3</v>
      </c>
      <c r="F71" s="5">
        <v>3</v>
      </c>
      <c r="G71" s="5">
        <v>3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2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3">
        <v>0</v>
      </c>
      <c r="Y71" s="3">
        <v>0</v>
      </c>
      <c r="Z71" s="3">
        <v>1</v>
      </c>
      <c r="AA71" s="3">
        <v>0</v>
      </c>
      <c r="AB71" s="3">
        <v>0</v>
      </c>
      <c r="AC71" s="3">
        <v>0</v>
      </c>
    </row>
    <row r="72" spans="1:29" ht="14.25" customHeight="1">
      <c r="A72" s="97"/>
      <c r="B72" s="7" t="s">
        <v>74</v>
      </c>
      <c r="C72" s="109">
        <f>D72+E72</f>
        <v>23</v>
      </c>
      <c r="D72" s="5">
        <f>SUM(F72,H72,J72,L72,N72,P72,R72,T72,V72,X72,Z72,AB72)</f>
        <v>12</v>
      </c>
      <c r="E72" s="5">
        <f>SUM(G72,I72,K72,M72,O72,Q72,S72,U72,W72,Y72,AA72,AC72)</f>
        <v>11</v>
      </c>
      <c r="F72" s="5">
        <v>3</v>
      </c>
      <c r="G72" s="5">
        <v>1</v>
      </c>
      <c r="H72" s="5">
        <v>5</v>
      </c>
      <c r="I72" s="5">
        <v>8</v>
      </c>
      <c r="J72" s="5">
        <v>0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2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3">
        <v>0</v>
      </c>
      <c r="Y72" s="3">
        <v>0</v>
      </c>
      <c r="Z72" s="3">
        <v>2</v>
      </c>
      <c r="AA72" s="3">
        <v>1</v>
      </c>
      <c r="AB72" s="3">
        <v>0</v>
      </c>
      <c r="AC72" s="3">
        <v>0</v>
      </c>
    </row>
    <row r="73" spans="1:29" ht="14.25" customHeight="1">
      <c r="A73" s="97"/>
      <c r="B73" s="7" t="s">
        <v>80</v>
      </c>
      <c r="C73" s="109">
        <f t="shared" si="7"/>
        <v>21</v>
      </c>
      <c r="D73" s="5">
        <f t="shared" si="8"/>
        <v>11</v>
      </c>
      <c r="E73" s="5">
        <f t="shared" si="9"/>
        <v>10</v>
      </c>
      <c r="F73" s="5">
        <v>1</v>
      </c>
      <c r="G73" s="5">
        <v>2</v>
      </c>
      <c r="H73" s="5">
        <v>7</v>
      </c>
      <c r="I73" s="5">
        <v>7</v>
      </c>
      <c r="J73" s="15">
        <v>0</v>
      </c>
      <c r="K73" s="1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1</v>
      </c>
      <c r="S73" s="5">
        <v>1</v>
      </c>
      <c r="T73" s="5">
        <v>0</v>
      </c>
      <c r="U73" s="5">
        <v>0</v>
      </c>
      <c r="V73" s="5">
        <v>0</v>
      </c>
      <c r="W73" s="5">
        <v>0</v>
      </c>
      <c r="X73" s="3">
        <v>0</v>
      </c>
      <c r="Y73" s="3">
        <v>0</v>
      </c>
      <c r="Z73" s="3">
        <v>2</v>
      </c>
      <c r="AA73" s="3">
        <v>0</v>
      </c>
      <c r="AB73" s="3">
        <v>0</v>
      </c>
      <c r="AC73" s="3">
        <v>0</v>
      </c>
    </row>
    <row r="74" spans="1:29" ht="14.25" customHeight="1">
      <c r="A74" s="97"/>
      <c r="B74" s="7"/>
      <c r="C74" s="109"/>
      <c r="D74" s="5"/>
      <c r="E74" s="5"/>
      <c r="F74" s="5"/>
      <c r="G74" s="5"/>
      <c r="H74" s="5"/>
      <c r="I74" s="5"/>
      <c r="J74" s="15"/>
      <c r="K74" s="1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3"/>
      <c r="Y74" s="3"/>
      <c r="Z74" s="3"/>
      <c r="AA74" s="3"/>
      <c r="AB74" s="3"/>
      <c r="AC74" s="3"/>
    </row>
    <row r="75" spans="1:29" ht="14.25" customHeight="1">
      <c r="A75" s="96" t="s">
        <v>101</v>
      </c>
      <c r="B75" s="94" t="s">
        <v>75</v>
      </c>
      <c r="C75" s="109">
        <f t="shared" si="7"/>
        <v>10</v>
      </c>
      <c r="D75" s="5">
        <f t="shared" si="8"/>
        <v>2</v>
      </c>
      <c r="E75" s="5">
        <f t="shared" si="9"/>
        <v>8</v>
      </c>
      <c r="F75" s="40" t="s">
        <v>52</v>
      </c>
      <c r="G75" s="40" t="s">
        <v>52</v>
      </c>
      <c r="H75" s="40" t="s">
        <v>52</v>
      </c>
      <c r="I75" s="40" t="s">
        <v>52</v>
      </c>
      <c r="J75" s="40" t="s">
        <v>52</v>
      </c>
      <c r="K75" s="40" t="s">
        <v>52</v>
      </c>
      <c r="L75" s="15">
        <v>2</v>
      </c>
      <c r="M75" s="15">
        <v>1</v>
      </c>
      <c r="N75" s="15">
        <v>0</v>
      </c>
      <c r="O75" s="15">
        <v>0</v>
      </c>
      <c r="P75" s="15">
        <v>0</v>
      </c>
      <c r="Q75" s="15">
        <v>6</v>
      </c>
      <c r="R75" s="15">
        <v>0</v>
      </c>
      <c r="S75" s="15">
        <v>0</v>
      </c>
      <c r="T75" s="15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1</v>
      </c>
    </row>
    <row r="76" spans="1:29" ht="10.5" customHeight="1">
      <c r="A76" s="36"/>
      <c r="B76" s="87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</sheetData>
  <sheetProtection/>
  <mergeCells count="31">
    <mergeCell ref="L45:M45"/>
    <mergeCell ref="R4:S4"/>
    <mergeCell ref="H45:I45"/>
    <mergeCell ref="P4:Q4"/>
    <mergeCell ref="J4:K4"/>
    <mergeCell ref="X4:Y4"/>
    <mergeCell ref="Z45:AA45"/>
    <mergeCell ref="L4:M4"/>
    <mergeCell ref="H4:I4"/>
    <mergeCell ref="V4:W4"/>
    <mergeCell ref="AB3:AB5"/>
    <mergeCell ref="T4:U4"/>
    <mergeCell ref="Z4:AA4"/>
    <mergeCell ref="C3:S3"/>
    <mergeCell ref="F4:G4"/>
    <mergeCell ref="T45:U45"/>
    <mergeCell ref="V45:W45"/>
    <mergeCell ref="AB45:AC45"/>
    <mergeCell ref="X45:Y45"/>
    <mergeCell ref="P45:Q45"/>
    <mergeCell ref="R45:S45"/>
    <mergeCell ref="A1:O1"/>
    <mergeCell ref="A42:O42"/>
    <mergeCell ref="A3:B5"/>
    <mergeCell ref="A44:B46"/>
    <mergeCell ref="N4:O4"/>
    <mergeCell ref="C44:E45"/>
    <mergeCell ref="J45:K45"/>
    <mergeCell ref="F44:K44"/>
    <mergeCell ref="F45:G45"/>
    <mergeCell ref="N45:O45"/>
  </mergeCells>
  <conditionalFormatting sqref="A6:AB35">
    <cfRule type="expression" priority="2" dxfId="0" stopIfTrue="1">
      <formula>MOD(ROW(),2)=0</formula>
    </cfRule>
  </conditionalFormatting>
  <conditionalFormatting sqref="A47:AC76">
    <cfRule type="expression" priority="1" dxfId="0" stopIfTrue="1">
      <formula>MOD(ROW(),2)=1</formula>
    </cfRule>
  </conditionalFormatting>
  <printOptions/>
  <pageMargins left="0.5905511811023623" right="0.5905511811023623" top="0.7480314960629921" bottom="0.7480314960629921" header="0.5118110236220472" footer="0.5118110236220472"/>
  <pageSetup horizontalDpi="600" verticalDpi="600" orientation="portrait" paperSize="9" scale="70" r:id="rId1"/>
  <colBreaks count="1" manualBreakCount="1">
    <brk id="15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setup</cp:lastModifiedBy>
  <cp:lastPrinted>2018-01-25T08:05:22Z</cp:lastPrinted>
  <dcterms:created xsi:type="dcterms:W3CDTF">2003-10-06T02:43:44Z</dcterms:created>
  <dcterms:modified xsi:type="dcterms:W3CDTF">2018-02-06T00:18:42Z</dcterms:modified>
  <cp:category/>
  <cp:version/>
  <cp:contentType/>
  <cp:contentStatus/>
</cp:coreProperties>
</file>