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20" windowWidth="15480" windowHeight="5010" tabRatio="875" activeTab="0"/>
  </bookViews>
  <sheets>
    <sheet name="分析第５表" sheetId="1" r:id="rId1"/>
  </sheets>
  <definedNames>
    <definedName name="_xlnm.Print_Area" localSheetId="0">'分析第５表'!$A$1:$S$84</definedName>
  </definedNames>
  <calcPr fullCalcOnLoad="1"/>
</workbook>
</file>

<file path=xl/sharedStrings.xml><?xml version="1.0" encoding="utf-8"?>
<sst xmlns="http://schemas.openxmlformats.org/spreadsheetml/2006/main" count="128" uniqueCount="63">
  <si>
    <t>率</t>
  </si>
  <si>
    <t>（％）</t>
  </si>
  <si>
    <t>増　　減</t>
  </si>
  <si>
    <t>平 成</t>
  </si>
  <si>
    <t>仙台市</t>
  </si>
  <si>
    <t>　青 葉 区</t>
  </si>
  <si>
    <t>　宮城野区</t>
  </si>
  <si>
    <t>　若 林 区</t>
  </si>
  <si>
    <t>　太 白 区</t>
  </si>
  <si>
    <t>　泉 　 区</t>
  </si>
  <si>
    <t>石巻市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</si>
  <si>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</si>
  <si>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</si>
  <si>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</si>
  <si>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</si>
  <si>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</si>
  <si>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</si>
  <si>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</si>
  <si>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</si>
  <si>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</si>
  <si>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</si>
  <si>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</si>
  <si>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</si>
  <si>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</si>
  <si>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</si>
  <si>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</si>
  <si>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</si>
  <si>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</si>
  <si>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</si>
  <si>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</si>
  <si>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</si>
  <si>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</si>
  <si>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</si>
  <si>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</si>
  <si>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</si>
  <si>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</si>
  <si>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</si>
  <si>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</si>
  <si>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</si>
  <si>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</si>
  <si>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</si>
  <si>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</si>
  <si>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</si>
  <si>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女川町</t>
  </si>
  <si>
    <t>本吉町</t>
  </si>
  <si>
    <t>唐桑町</t>
  </si>
  <si>
    <t>第５表　市区町村別,事業所数・従業者数・製造品出荷額等（従業者４人以上の事業所）</t>
  </si>
  <si>
    <t>構成比</t>
  </si>
  <si>
    <t>加美町</t>
  </si>
  <si>
    <t>色麻町</t>
  </si>
  <si>
    <t>従　業　者　数　（人）</t>
  </si>
  <si>
    <t>事　業　所　数</t>
  </si>
  <si>
    <t>製　造　品　出　荷　額　等　（万円）</t>
  </si>
  <si>
    <t>塩竈市</t>
  </si>
  <si>
    <t>(2004)</t>
  </si>
  <si>
    <t>登米市</t>
  </si>
  <si>
    <t>栗原市</t>
  </si>
  <si>
    <t>東松島市</t>
  </si>
  <si>
    <t>南三陸町</t>
  </si>
  <si>
    <t>(2005)</t>
  </si>
  <si>
    <t>16 年</t>
  </si>
  <si>
    <t>17 年</t>
  </si>
  <si>
    <t>(2005)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</si>
</sst>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1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88" fontId="7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 vertical="top"/>
    </xf>
    <xf numFmtId="0" fontId="10" fillId="0" borderId="7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188" fontId="10" fillId="0" borderId="11" xfId="0" applyNumberFormat="1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88" fontId="10" fillId="0" borderId="2" xfId="0" applyNumberFormat="1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vertical="center" shrinkToFit="1"/>
    </xf>
    <xf numFmtId="179" fontId="15" fillId="0" borderId="0" xfId="0" applyNumberFormat="1" applyFont="1" applyFill="1" applyBorder="1" applyAlignment="1">
      <alignment vertical="center" shrinkToFit="1"/>
    </xf>
    <xf numFmtId="180" fontId="15" fillId="0" borderId="0" xfId="0" applyNumberFormat="1" applyFont="1" applyFill="1" applyBorder="1" applyAlignment="1">
      <alignment vertical="center" shrinkToFit="1"/>
    </xf>
    <xf numFmtId="188" fontId="15" fillId="0" borderId="0" xfId="0" applyNumberFormat="1" applyFont="1" applyFill="1" applyBorder="1" applyAlignment="1">
      <alignment vertical="center" shrinkToFit="1"/>
    </xf>
    <xf numFmtId="177" fontId="15" fillId="0" borderId="0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Alignment="1">
      <alignment vertical="center" shrinkToFit="1"/>
    </xf>
    <xf numFmtId="176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88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3" fontId="7" fillId="0" borderId="8" xfId="0" applyNumberFormat="1" applyFont="1" applyFill="1" applyBorder="1" applyAlignment="1">
      <alignment vertical="center"/>
    </xf>
    <xf numFmtId="188" fontId="7" fillId="0" borderId="8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/>
    </xf>
    <xf numFmtId="49" fontId="18" fillId="0" borderId="13" xfId="0" applyNumberFormat="1" applyFont="1" applyFill="1" applyBorder="1" applyAlignment="1">
      <alignment horizontal="center" vertical="center"/>
    </xf>
    <xf numFmtId="188" fontId="10" fillId="0" borderId="14" xfId="0" applyNumberFormat="1" applyFont="1" applyFill="1" applyBorder="1" applyAlignment="1">
      <alignment horizontal="centerContinuous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0953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6002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9915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152400</xdr:rowOff>
    </xdr:to>
    <xdr:sp>
      <xdr:nvSpPr>
        <xdr:cNvPr id="4" name="テキスト 86"/>
        <xdr:cNvSpPr txBox="1">
          <a:spLocks noChangeArrowheads="1"/>
        </xdr:cNvSpPr>
      </xdr:nvSpPr>
      <xdr:spPr>
        <a:xfrm>
          <a:off x="0" y="10953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133350</xdr:rowOff>
    </xdr:to>
    <xdr:sp>
      <xdr:nvSpPr>
        <xdr:cNvPr id="5" name="テキスト 88"/>
        <xdr:cNvSpPr txBox="1">
          <a:spLocks noChangeArrowheads="1"/>
        </xdr:cNvSpPr>
      </xdr:nvSpPr>
      <xdr:spPr>
        <a:xfrm>
          <a:off x="0" y="1028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6" name="テキスト 89"/>
        <xdr:cNvSpPr txBox="1">
          <a:spLocks noChangeArrowheads="1"/>
        </xdr:cNvSpPr>
      </xdr:nvSpPr>
      <xdr:spPr>
        <a:xfrm>
          <a:off x="0" y="16002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7" name="テキスト 94"/>
        <xdr:cNvSpPr txBox="1">
          <a:spLocks noChangeArrowheads="1"/>
        </xdr:cNvSpPr>
      </xdr:nvSpPr>
      <xdr:spPr>
        <a:xfrm>
          <a:off x="0" y="9915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0" y="16002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9" name="テキスト 108"/>
        <xdr:cNvSpPr txBox="1">
          <a:spLocks noChangeArrowheads="1"/>
        </xdr:cNvSpPr>
      </xdr:nvSpPr>
      <xdr:spPr>
        <a:xfrm>
          <a:off x="0" y="9915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0" name="テキスト 118"/>
        <xdr:cNvSpPr txBox="1">
          <a:spLocks noChangeArrowheads="1"/>
        </xdr:cNvSpPr>
      </xdr:nvSpPr>
      <xdr:spPr>
        <a:xfrm>
          <a:off x="0" y="16002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1" name="テキスト 123"/>
        <xdr:cNvSpPr txBox="1">
          <a:spLocks noChangeArrowheads="1"/>
        </xdr:cNvSpPr>
      </xdr:nvSpPr>
      <xdr:spPr>
        <a:xfrm>
          <a:off x="0" y="9915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6</xdr:col>
      <xdr:colOff>0</xdr:colOff>
      <xdr:row>7</xdr:row>
      <xdr:rowOff>171450</xdr:rowOff>
    </xdr:to>
    <xdr:sp>
      <xdr:nvSpPr>
        <xdr:cNvPr id="12" name="テキスト 127"/>
        <xdr:cNvSpPr txBox="1">
          <a:spLocks noChangeArrowheads="1"/>
        </xdr:cNvSpPr>
      </xdr:nvSpPr>
      <xdr:spPr>
        <a:xfrm>
          <a:off x="1562100" y="1038225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0</xdr:colOff>
      <xdr:row>10</xdr:row>
      <xdr:rowOff>9525</xdr:rowOff>
    </xdr:to>
    <xdr:sp>
      <xdr:nvSpPr>
        <xdr:cNvPr id="13" name="テキスト 129"/>
        <xdr:cNvSpPr txBox="1">
          <a:spLocks noChangeArrowheads="1"/>
        </xdr:cNvSpPr>
      </xdr:nvSpPr>
      <xdr:spPr>
        <a:xfrm>
          <a:off x="104775" y="1600200"/>
          <a:ext cx="628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県計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7</xdr:row>
      <xdr:rowOff>152400</xdr:rowOff>
    </xdr:to>
    <xdr:sp>
      <xdr:nvSpPr>
        <xdr:cNvPr id="14" name="テキスト 133"/>
        <xdr:cNvSpPr txBox="1">
          <a:spLocks noChangeArrowheads="1"/>
        </xdr:cNvSpPr>
      </xdr:nvSpPr>
      <xdr:spPr>
        <a:xfrm>
          <a:off x="2314575" y="10953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12</xdr:col>
      <xdr:colOff>0</xdr:colOff>
      <xdr:row>9</xdr:row>
      <xdr:rowOff>9525</xdr:rowOff>
    </xdr:from>
    <xdr:to>
      <xdr:col>12</xdr:col>
      <xdr:colOff>0</xdr:colOff>
      <xdr:row>10</xdr:row>
      <xdr:rowOff>0</xdr:rowOff>
    </xdr:to>
    <xdr:sp>
      <xdr:nvSpPr>
        <xdr:cNvPr id="15" name="テキスト 136"/>
        <xdr:cNvSpPr txBox="1">
          <a:spLocks noChangeArrowheads="1"/>
        </xdr:cNvSpPr>
      </xdr:nvSpPr>
      <xdr:spPr>
        <a:xfrm>
          <a:off x="4772025" y="16002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9</xdr:row>
      <xdr:rowOff>9525</xdr:rowOff>
    </xdr:from>
    <xdr:to>
      <xdr:col>12</xdr:col>
      <xdr:colOff>0</xdr:colOff>
      <xdr:row>10</xdr:row>
      <xdr:rowOff>0</xdr:rowOff>
    </xdr:to>
    <xdr:sp>
      <xdr:nvSpPr>
        <xdr:cNvPr id="16" name="テキスト 138"/>
        <xdr:cNvSpPr txBox="1">
          <a:spLocks noChangeArrowheads="1"/>
        </xdr:cNvSpPr>
      </xdr:nvSpPr>
      <xdr:spPr>
        <a:xfrm>
          <a:off x="4772025" y="16002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17" name="テキスト 139"/>
        <xdr:cNvSpPr txBox="1">
          <a:spLocks noChangeArrowheads="1"/>
        </xdr:cNvSpPr>
      </xdr:nvSpPr>
      <xdr:spPr>
        <a:xfrm>
          <a:off x="834390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0</xdr:colOff>
      <xdr:row>7</xdr:row>
      <xdr:rowOff>152400</xdr:rowOff>
    </xdr:to>
    <xdr:sp>
      <xdr:nvSpPr>
        <xdr:cNvPr id="18" name="テキスト 140"/>
        <xdr:cNvSpPr txBox="1">
          <a:spLocks noChangeArrowheads="1"/>
        </xdr:cNvSpPr>
      </xdr:nvSpPr>
      <xdr:spPr>
        <a:xfrm>
          <a:off x="8343900" y="10953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19" name="テキスト 141"/>
        <xdr:cNvSpPr txBox="1">
          <a:spLocks noChangeArrowheads="1"/>
        </xdr:cNvSpPr>
      </xdr:nvSpPr>
      <xdr:spPr>
        <a:xfrm>
          <a:off x="834390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20" name="テキスト 142"/>
        <xdr:cNvSpPr txBox="1">
          <a:spLocks noChangeArrowheads="1"/>
        </xdr:cNvSpPr>
      </xdr:nvSpPr>
      <xdr:spPr>
        <a:xfrm>
          <a:off x="834390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0</xdr:colOff>
      <xdr:row>7</xdr:row>
      <xdr:rowOff>152400</xdr:rowOff>
    </xdr:to>
    <xdr:sp>
      <xdr:nvSpPr>
        <xdr:cNvPr id="21" name="テキスト 143"/>
        <xdr:cNvSpPr txBox="1">
          <a:spLocks noChangeArrowheads="1"/>
        </xdr:cNvSpPr>
      </xdr:nvSpPr>
      <xdr:spPr>
        <a:xfrm>
          <a:off x="8343900" y="10953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22" name="テキスト 144"/>
        <xdr:cNvSpPr txBox="1">
          <a:spLocks noChangeArrowheads="1"/>
        </xdr:cNvSpPr>
      </xdr:nvSpPr>
      <xdr:spPr>
        <a:xfrm>
          <a:off x="834390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テキスト 166"/>
        <xdr:cNvSpPr txBox="1">
          <a:spLocks noChangeArrowheads="1"/>
        </xdr:cNvSpPr>
      </xdr:nvSpPr>
      <xdr:spPr>
        <a:xfrm>
          <a:off x="8343900" y="5029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テキスト 167"/>
        <xdr:cNvSpPr txBox="1">
          <a:spLocks noChangeArrowheads="1"/>
        </xdr:cNvSpPr>
      </xdr:nvSpPr>
      <xdr:spPr>
        <a:xfrm>
          <a:off x="8343900" y="5029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5" name="テキスト 168"/>
        <xdr:cNvSpPr txBox="1">
          <a:spLocks noChangeArrowheads="1"/>
        </xdr:cNvSpPr>
      </xdr:nvSpPr>
      <xdr:spPr>
        <a:xfrm>
          <a:off x="8343900" y="5029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11</xdr:col>
      <xdr:colOff>0</xdr:colOff>
      <xdr:row>7</xdr:row>
      <xdr:rowOff>171450</xdr:rowOff>
    </xdr:to>
    <xdr:sp>
      <xdr:nvSpPr>
        <xdr:cNvPr id="26" name="テキスト 173"/>
        <xdr:cNvSpPr txBox="1">
          <a:spLocks noChangeArrowheads="1"/>
        </xdr:cNvSpPr>
      </xdr:nvSpPr>
      <xdr:spPr>
        <a:xfrm>
          <a:off x="3762375" y="1038225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15</xdr:col>
      <xdr:colOff>0</xdr:colOff>
      <xdr:row>6</xdr:row>
      <xdr:rowOff>9525</xdr:rowOff>
    </xdr:from>
    <xdr:to>
      <xdr:col>16</xdr:col>
      <xdr:colOff>0</xdr:colOff>
      <xdr:row>7</xdr:row>
      <xdr:rowOff>171450</xdr:rowOff>
    </xdr:to>
    <xdr:sp>
      <xdr:nvSpPr>
        <xdr:cNvPr id="27" name="テキスト 174"/>
        <xdr:cNvSpPr txBox="1">
          <a:spLocks noChangeArrowheads="1"/>
        </xdr:cNvSpPr>
      </xdr:nvSpPr>
      <xdr:spPr>
        <a:xfrm>
          <a:off x="6705600" y="1038225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6</xdr:row>
      <xdr:rowOff>9525</xdr:rowOff>
    </xdr:from>
    <xdr:to>
      <xdr:col>19</xdr:col>
      <xdr:colOff>0</xdr:colOff>
      <xdr:row>7</xdr:row>
      <xdr:rowOff>171450</xdr:rowOff>
    </xdr:to>
    <xdr:sp>
      <xdr:nvSpPr>
        <xdr:cNvPr id="28" name="テキスト 175"/>
        <xdr:cNvSpPr txBox="1">
          <a:spLocks noChangeArrowheads="1"/>
        </xdr:cNvSpPr>
      </xdr:nvSpPr>
      <xdr:spPr>
        <a:xfrm>
          <a:off x="8343900" y="1038225"/>
          <a:ext cx="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6</xdr:row>
      <xdr:rowOff>9525</xdr:rowOff>
    </xdr:from>
    <xdr:to>
      <xdr:col>19</xdr:col>
      <xdr:colOff>0</xdr:colOff>
      <xdr:row>7</xdr:row>
      <xdr:rowOff>171450</xdr:rowOff>
    </xdr:to>
    <xdr:sp>
      <xdr:nvSpPr>
        <xdr:cNvPr id="29" name="テキスト 176"/>
        <xdr:cNvSpPr txBox="1">
          <a:spLocks noChangeArrowheads="1"/>
        </xdr:cNvSpPr>
      </xdr:nvSpPr>
      <xdr:spPr>
        <a:xfrm>
          <a:off x="8343900" y="1038225"/>
          <a:ext cx="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152400</xdr:rowOff>
    </xdr:to>
    <xdr:sp>
      <xdr:nvSpPr>
        <xdr:cNvPr id="30" name="テキスト 179"/>
        <xdr:cNvSpPr txBox="1">
          <a:spLocks noChangeArrowheads="1"/>
        </xdr:cNvSpPr>
      </xdr:nvSpPr>
      <xdr:spPr>
        <a:xfrm>
          <a:off x="8343900" y="5143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従業者１人当たり粗付加価値額（万円）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1" name="テキスト 180"/>
        <xdr:cNvSpPr txBox="1">
          <a:spLocks noChangeArrowheads="1"/>
        </xdr:cNvSpPr>
      </xdr:nvSpPr>
      <xdr:spPr>
        <a:xfrm>
          <a:off x="8343900" y="1590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平均   </a:t>
          </a:r>
        </a:p>
      </xdr:txBody>
    </xdr:sp>
    <xdr:clientData/>
  </xdr:twoCellAnchor>
  <xdr:twoCellAnchor>
    <xdr:from>
      <xdr:col>19</xdr:col>
      <xdr:colOff>0</xdr:colOff>
      <xdr:row>3</xdr:row>
      <xdr:rowOff>95250</xdr:rowOff>
    </xdr:from>
    <xdr:to>
      <xdr:col>19</xdr:col>
      <xdr:colOff>0</xdr:colOff>
      <xdr:row>4</xdr:row>
      <xdr:rowOff>104775</xdr:rowOff>
    </xdr:to>
    <xdr:sp>
      <xdr:nvSpPr>
        <xdr:cNvPr id="32" name="テキスト 181"/>
        <xdr:cNvSpPr txBox="1">
          <a:spLocks noChangeArrowheads="1"/>
        </xdr:cNvSpPr>
      </xdr:nvSpPr>
      <xdr:spPr>
        <a:xfrm>
          <a:off x="8343900" y="6096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産業中分類</a:t>
          </a:r>
        </a:p>
      </xdr:txBody>
    </xdr:sp>
    <xdr:clientData/>
  </xdr:twoCellAnchor>
  <xdr:twoCellAnchor>
    <xdr:from>
      <xdr:col>19</xdr:col>
      <xdr:colOff>0</xdr:colOff>
      <xdr:row>4</xdr:row>
      <xdr:rowOff>104775</xdr:rowOff>
    </xdr:from>
    <xdr:to>
      <xdr:col>19</xdr:col>
      <xdr:colOff>0</xdr:colOff>
      <xdr:row>5</xdr:row>
      <xdr:rowOff>123825</xdr:rowOff>
    </xdr:to>
    <xdr:sp>
      <xdr:nvSpPr>
        <xdr:cNvPr id="33" name="テキスト 182"/>
        <xdr:cNvSpPr txBox="1">
          <a:spLocks noChangeArrowheads="1"/>
        </xdr:cNvSpPr>
      </xdr:nvSpPr>
      <xdr:spPr>
        <a:xfrm>
          <a:off x="834390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従業者規模</a:t>
          </a:r>
        </a:p>
      </xdr:txBody>
    </xdr:sp>
    <xdr:clientData/>
  </xdr:twoCellAnchor>
  <xdr:twoCellAnchor>
    <xdr:from>
      <xdr:col>19</xdr:col>
      <xdr:colOff>0</xdr:colOff>
      <xdr:row>5</xdr:row>
      <xdr:rowOff>133350</xdr:rowOff>
    </xdr:from>
    <xdr:to>
      <xdr:col>19</xdr:col>
      <xdr:colOff>0</xdr:colOff>
      <xdr:row>6</xdr:row>
      <xdr:rowOff>123825</xdr:rowOff>
    </xdr:to>
    <xdr:sp>
      <xdr:nvSpPr>
        <xdr:cNvPr id="34" name="テキスト 183"/>
        <xdr:cNvSpPr txBox="1">
          <a:spLocks noChangeArrowheads="1"/>
        </xdr:cNvSpPr>
      </xdr:nvSpPr>
      <xdr:spPr>
        <a:xfrm>
          <a:off x="8343900" y="9715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広域圏</a:t>
          </a:r>
        </a:p>
      </xdr:txBody>
    </xdr:sp>
    <xdr:clientData/>
  </xdr:twoCellAnchor>
  <xdr:twoCellAnchor>
    <xdr:from>
      <xdr:col>19</xdr:col>
      <xdr:colOff>0</xdr:colOff>
      <xdr:row>6</xdr:row>
      <xdr:rowOff>133350</xdr:rowOff>
    </xdr:from>
    <xdr:to>
      <xdr:col>19</xdr:col>
      <xdr:colOff>0</xdr:colOff>
      <xdr:row>7</xdr:row>
      <xdr:rowOff>123825</xdr:rowOff>
    </xdr:to>
    <xdr:sp>
      <xdr:nvSpPr>
        <xdr:cNvPr id="35" name="テキスト 184"/>
        <xdr:cNvSpPr txBox="1">
          <a:spLocks noChangeArrowheads="1"/>
        </xdr:cNvSpPr>
      </xdr:nvSpPr>
      <xdr:spPr>
        <a:xfrm>
          <a:off x="8343900" y="1162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産業３類型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8</xdr:row>
      <xdr:rowOff>0</xdr:rowOff>
    </xdr:to>
    <xdr:sp>
      <xdr:nvSpPr>
        <xdr:cNvPr id="36" name="テキスト 196"/>
        <xdr:cNvSpPr txBox="1">
          <a:spLocks noChangeArrowheads="1"/>
        </xdr:cNvSpPr>
      </xdr:nvSpPr>
      <xdr:spPr>
        <a:xfrm>
          <a:off x="104775" y="514350"/>
          <a:ext cx="62865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市区町村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37" name="Line 39"/>
        <xdr:cNvSpPr>
          <a:spLocks/>
        </xdr:cNvSpPr>
      </xdr:nvSpPr>
      <xdr:spPr>
        <a:xfrm flipH="1">
          <a:off x="0" y="9915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38" name="Line 40"/>
        <xdr:cNvSpPr>
          <a:spLocks/>
        </xdr:cNvSpPr>
      </xdr:nvSpPr>
      <xdr:spPr>
        <a:xfrm>
          <a:off x="0" y="9915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9525</xdr:rowOff>
    </xdr:from>
    <xdr:to>
      <xdr:col>6</xdr:col>
      <xdr:colOff>0</xdr:colOff>
      <xdr:row>64</xdr:row>
      <xdr:rowOff>171450</xdr:rowOff>
    </xdr:to>
    <xdr:sp>
      <xdr:nvSpPr>
        <xdr:cNvPr id="39" name="テキスト 211"/>
        <xdr:cNvSpPr txBox="1">
          <a:spLocks noChangeArrowheads="1"/>
        </xdr:cNvSpPr>
      </xdr:nvSpPr>
      <xdr:spPr>
        <a:xfrm>
          <a:off x="1562100" y="11315700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7</xdr:col>
      <xdr:colOff>0</xdr:colOff>
      <xdr:row>63</xdr:row>
      <xdr:rowOff>66675</xdr:rowOff>
    </xdr:from>
    <xdr:to>
      <xdr:col>7</xdr:col>
      <xdr:colOff>0</xdr:colOff>
      <xdr:row>64</xdr:row>
      <xdr:rowOff>152400</xdr:rowOff>
    </xdr:to>
    <xdr:sp>
      <xdr:nvSpPr>
        <xdr:cNvPr id="40" name="テキスト 212"/>
        <xdr:cNvSpPr txBox="1">
          <a:spLocks noChangeArrowheads="1"/>
        </xdr:cNvSpPr>
      </xdr:nvSpPr>
      <xdr:spPr>
        <a:xfrm>
          <a:off x="2314575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10</xdr:col>
      <xdr:colOff>0</xdr:colOff>
      <xdr:row>63</xdr:row>
      <xdr:rowOff>9525</xdr:rowOff>
    </xdr:from>
    <xdr:to>
      <xdr:col>11</xdr:col>
      <xdr:colOff>0</xdr:colOff>
      <xdr:row>64</xdr:row>
      <xdr:rowOff>171450</xdr:rowOff>
    </xdr:to>
    <xdr:sp>
      <xdr:nvSpPr>
        <xdr:cNvPr id="41" name="テキスト 213"/>
        <xdr:cNvSpPr txBox="1">
          <a:spLocks noChangeArrowheads="1"/>
        </xdr:cNvSpPr>
      </xdr:nvSpPr>
      <xdr:spPr>
        <a:xfrm>
          <a:off x="3762375" y="11315700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16</xdr:col>
      <xdr:colOff>0</xdr:colOff>
      <xdr:row>64</xdr:row>
      <xdr:rowOff>171450</xdr:rowOff>
    </xdr:to>
    <xdr:sp>
      <xdr:nvSpPr>
        <xdr:cNvPr id="42" name="テキスト 214"/>
        <xdr:cNvSpPr txBox="1">
          <a:spLocks noChangeArrowheads="1"/>
        </xdr:cNvSpPr>
      </xdr:nvSpPr>
      <xdr:spPr>
        <a:xfrm>
          <a:off x="6705600" y="11315700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5</xdr:col>
      <xdr:colOff>0</xdr:colOff>
      <xdr:row>63</xdr:row>
      <xdr:rowOff>9525</xdr:rowOff>
    </xdr:from>
    <xdr:to>
      <xdr:col>6</xdr:col>
      <xdr:colOff>0</xdr:colOff>
      <xdr:row>64</xdr:row>
      <xdr:rowOff>171450</xdr:rowOff>
    </xdr:to>
    <xdr:sp>
      <xdr:nvSpPr>
        <xdr:cNvPr id="43" name="テキスト 127"/>
        <xdr:cNvSpPr txBox="1">
          <a:spLocks noChangeArrowheads="1"/>
        </xdr:cNvSpPr>
      </xdr:nvSpPr>
      <xdr:spPr>
        <a:xfrm>
          <a:off x="1562100" y="11315700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7</xdr:col>
      <xdr:colOff>0</xdr:colOff>
      <xdr:row>63</xdr:row>
      <xdr:rowOff>66675</xdr:rowOff>
    </xdr:from>
    <xdr:to>
      <xdr:col>7</xdr:col>
      <xdr:colOff>0</xdr:colOff>
      <xdr:row>64</xdr:row>
      <xdr:rowOff>152400</xdr:rowOff>
    </xdr:to>
    <xdr:sp>
      <xdr:nvSpPr>
        <xdr:cNvPr id="44" name="テキスト 133"/>
        <xdr:cNvSpPr txBox="1">
          <a:spLocks noChangeArrowheads="1"/>
        </xdr:cNvSpPr>
      </xdr:nvSpPr>
      <xdr:spPr>
        <a:xfrm>
          <a:off x="2314575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45" name="テキスト 139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46" name="テキスト 140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47" name="テキスト 141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48" name="テキスト 142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49" name="テキスト 143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50" name="テキスト 144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10</xdr:col>
      <xdr:colOff>0</xdr:colOff>
      <xdr:row>63</xdr:row>
      <xdr:rowOff>9525</xdr:rowOff>
    </xdr:from>
    <xdr:to>
      <xdr:col>11</xdr:col>
      <xdr:colOff>0</xdr:colOff>
      <xdr:row>64</xdr:row>
      <xdr:rowOff>171450</xdr:rowOff>
    </xdr:to>
    <xdr:sp>
      <xdr:nvSpPr>
        <xdr:cNvPr id="51" name="テキスト 173"/>
        <xdr:cNvSpPr txBox="1">
          <a:spLocks noChangeArrowheads="1"/>
        </xdr:cNvSpPr>
      </xdr:nvSpPr>
      <xdr:spPr>
        <a:xfrm>
          <a:off x="3762375" y="11315700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16</xdr:col>
      <xdr:colOff>0</xdr:colOff>
      <xdr:row>64</xdr:row>
      <xdr:rowOff>171450</xdr:rowOff>
    </xdr:to>
    <xdr:sp>
      <xdr:nvSpPr>
        <xdr:cNvPr id="52" name="テキスト 174"/>
        <xdr:cNvSpPr txBox="1">
          <a:spLocks noChangeArrowheads="1"/>
        </xdr:cNvSpPr>
      </xdr:nvSpPr>
      <xdr:spPr>
        <a:xfrm>
          <a:off x="6705600" y="11315700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53" name="テキスト 175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54" name="テキスト 176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55" name="テキスト 182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従業者規模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56" name="テキスト 183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広域圏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57" name="テキスト 184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産業３類型</a:t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6</xdr:col>
      <xdr:colOff>0</xdr:colOff>
      <xdr:row>7</xdr:row>
      <xdr:rowOff>171450</xdr:rowOff>
    </xdr:to>
    <xdr:sp>
      <xdr:nvSpPr>
        <xdr:cNvPr id="58" name="TextBox 65"/>
        <xdr:cNvSpPr txBox="1">
          <a:spLocks noChangeArrowheads="1"/>
        </xdr:cNvSpPr>
      </xdr:nvSpPr>
      <xdr:spPr>
        <a:xfrm>
          <a:off x="1562100" y="1038225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6</xdr:row>
      <xdr:rowOff>9525</xdr:rowOff>
    </xdr:from>
    <xdr:to>
      <xdr:col>19</xdr:col>
      <xdr:colOff>0</xdr:colOff>
      <xdr:row>7</xdr:row>
      <xdr:rowOff>171450</xdr:rowOff>
    </xdr:to>
    <xdr:sp>
      <xdr:nvSpPr>
        <xdr:cNvPr id="59" name="テキスト 174"/>
        <xdr:cNvSpPr txBox="1">
          <a:spLocks noChangeArrowheads="1"/>
        </xdr:cNvSpPr>
      </xdr:nvSpPr>
      <xdr:spPr>
        <a:xfrm>
          <a:off x="8343900" y="1038225"/>
          <a:ext cx="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60" name="テキスト 214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78</xdr:row>
      <xdr:rowOff>0</xdr:rowOff>
    </xdr:from>
    <xdr:to>
      <xdr:col>19</xdr:col>
      <xdr:colOff>0</xdr:colOff>
      <xdr:row>78</xdr:row>
      <xdr:rowOff>0</xdr:rowOff>
    </xdr:to>
    <xdr:sp>
      <xdr:nvSpPr>
        <xdr:cNvPr id="61" name="テキスト 174"/>
        <xdr:cNvSpPr txBox="1">
          <a:spLocks noChangeArrowheads="1"/>
        </xdr:cNvSpPr>
      </xdr:nvSpPr>
      <xdr:spPr>
        <a:xfrm>
          <a:off x="8343900" y="14039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5</xdr:col>
      <xdr:colOff>0</xdr:colOff>
      <xdr:row>63</xdr:row>
      <xdr:rowOff>9525</xdr:rowOff>
    </xdr:from>
    <xdr:to>
      <xdr:col>6</xdr:col>
      <xdr:colOff>0</xdr:colOff>
      <xdr:row>64</xdr:row>
      <xdr:rowOff>171450</xdr:rowOff>
    </xdr:to>
    <xdr:sp>
      <xdr:nvSpPr>
        <xdr:cNvPr id="62" name="テキスト 127"/>
        <xdr:cNvSpPr txBox="1">
          <a:spLocks noChangeArrowheads="1"/>
        </xdr:cNvSpPr>
      </xdr:nvSpPr>
      <xdr:spPr>
        <a:xfrm>
          <a:off x="1562100" y="11315700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7</xdr:col>
      <xdr:colOff>0</xdr:colOff>
      <xdr:row>63</xdr:row>
      <xdr:rowOff>66675</xdr:rowOff>
    </xdr:from>
    <xdr:to>
      <xdr:col>7</xdr:col>
      <xdr:colOff>0</xdr:colOff>
      <xdr:row>64</xdr:row>
      <xdr:rowOff>152400</xdr:rowOff>
    </xdr:to>
    <xdr:sp>
      <xdr:nvSpPr>
        <xdr:cNvPr id="63" name="テキスト 133"/>
        <xdr:cNvSpPr txBox="1">
          <a:spLocks noChangeArrowheads="1"/>
        </xdr:cNvSpPr>
      </xdr:nvSpPr>
      <xdr:spPr>
        <a:xfrm>
          <a:off x="2314575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10</xdr:col>
      <xdr:colOff>0</xdr:colOff>
      <xdr:row>63</xdr:row>
      <xdr:rowOff>9525</xdr:rowOff>
    </xdr:from>
    <xdr:to>
      <xdr:col>11</xdr:col>
      <xdr:colOff>0</xdr:colOff>
      <xdr:row>64</xdr:row>
      <xdr:rowOff>171450</xdr:rowOff>
    </xdr:to>
    <xdr:sp>
      <xdr:nvSpPr>
        <xdr:cNvPr id="64" name="テキスト 173"/>
        <xdr:cNvSpPr txBox="1">
          <a:spLocks noChangeArrowheads="1"/>
        </xdr:cNvSpPr>
      </xdr:nvSpPr>
      <xdr:spPr>
        <a:xfrm>
          <a:off x="3762375" y="11315700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16</xdr:col>
      <xdr:colOff>0</xdr:colOff>
      <xdr:row>64</xdr:row>
      <xdr:rowOff>171450</xdr:rowOff>
    </xdr:to>
    <xdr:sp>
      <xdr:nvSpPr>
        <xdr:cNvPr id="65" name="テキスト 174"/>
        <xdr:cNvSpPr txBox="1">
          <a:spLocks noChangeArrowheads="1"/>
        </xdr:cNvSpPr>
      </xdr:nvSpPr>
      <xdr:spPr>
        <a:xfrm>
          <a:off x="6705600" y="11315700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5</xdr:col>
      <xdr:colOff>0</xdr:colOff>
      <xdr:row>63</xdr:row>
      <xdr:rowOff>9525</xdr:rowOff>
    </xdr:from>
    <xdr:to>
      <xdr:col>6</xdr:col>
      <xdr:colOff>0</xdr:colOff>
      <xdr:row>64</xdr:row>
      <xdr:rowOff>171450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1562100" y="11315700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11</xdr:col>
      <xdr:colOff>0</xdr:colOff>
      <xdr:row>7</xdr:row>
      <xdr:rowOff>171450</xdr:rowOff>
    </xdr:to>
    <xdr:sp>
      <xdr:nvSpPr>
        <xdr:cNvPr id="67" name="テキスト 127"/>
        <xdr:cNvSpPr txBox="1">
          <a:spLocks noChangeArrowheads="1"/>
        </xdr:cNvSpPr>
      </xdr:nvSpPr>
      <xdr:spPr>
        <a:xfrm>
          <a:off x="3762375" y="1038225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12</xdr:col>
      <xdr:colOff>0</xdr:colOff>
      <xdr:row>6</xdr:row>
      <xdr:rowOff>66675</xdr:rowOff>
    </xdr:from>
    <xdr:to>
      <xdr:col>12</xdr:col>
      <xdr:colOff>0</xdr:colOff>
      <xdr:row>7</xdr:row>
      <xdr:rowOff>152400</xdr:rowOff>
    </xdr:to>
    <xdr:sp>
      <xdr:nvSpPr>
        <xdr:cNvPr id="68" name="テキスト 133"/>
        <xdr:cNvSpPr txBox="1">
          <a:spLocks noChangeArrowheads="1"/>
        </xdr:cNvSpPr>
      </xdr:nvSpPr>
      <xdr:spPr>
        <a:xfrm>
          <a:off x="4772025" y="10953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11</xdr:col>
      <xdr:colOff>0</xdr:colOff>
      <xdr:row>7</xdr:row>
      <xdr:rowOff>171450</xdr:rowOff>
    </xdr:to>
    <xdr:sp>
      <xdr:nvSpPr>
        <xdr:cNvPr id="69" name="TextBox 76"/>
        <xdr:cNvSpPr txBox="1">
          <a:spLocks noChangeArrowheads="1"/>
        </xdr:cNvSpPr>
      </xdr:nvSpPr>
      <xdr:spPr>
        <a:xfrm>
          <a:off x="3762375" y="1038225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15</xdr:col>
      <xdr:colOff>0</xdr:colOff>
      <xdr:row>6</xdr:row>
      <xdr:rowOff>9525</xdr:rowOff>
    </xdr:from>
    <xdr:to>
      <xdr:col>16</xdr:col>
      <xdr:colOff>0</xdr:colOff>
      <xdr:row>7</xdr:row>
      <xdr:rowOff>171450</xdr:rowOff>
    </xdr:to>
    <xdr:sp>
      <xdr:nvSpPr>
        <xdr:cNvPr id="70" name="テキスト 127"/>
        <xdr:cNvSpPr txBox="1">
          <a:spLocks noChangeArrowheads="1"/>
        </xdr:cNvSpPr>
      </xdr:nvSpPr>
      <xdr:spPr>
        <a:xfrm>
          <a:off x="6705600" y="1038225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17</xdr:col>
      <xdr:colOff>0</xdr:colOff>
      <xdr:row>6</xdr:row>
      <xdr:rowOff>66675</xdr:rowOff>
    </xdr:from>
    <xdr:to>
      <xdr:col>17</xdr:col>
      <xdr:colOff>0</xdr:colOff>
      <xdr:row>7</xdr:row>
      <xdr:rowOff>152400</xdr:rowOff>
    </xdr:to>
    <xdr:sp>
      <xdr:nvSpPr>
        <xdr:cNvPr id="71" name="テキスト 133"/>
        <xdr:cNvSpPr txBox="1">
          <a:spLocks noChangeArrowheads="1"/>
        </xdr:cNvSpPr>
      </xdr:nvSpPr>
      <xdr:spPr>
        <a:xfrm>
          <a:off x="7943850" y="10953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6</xdr:row>
      <xdr:rowOff>9525</xdr:rowOff>
    </xdr:from>
    <xdr:to>
      <xdr:col>16</xdr:col>
      <xdr:colOff>0</xdr:colOff>
      <xdr:row>7</xdr:row>
      <xdr:rowOff>171450</xdr:rowOff>
    </xdr:to>
    <xdr:sp>
      <xdr:nvSpPr>
        <xdr:cNvPr id="72" name="TextBox 79"/>
        <xdr:cNvSpPr txBox="1">
          <a:spLocks noChangeArrowheads="1"/>
        </xdr:cNvSpPr>
      </xdr:nvSpPr>
      <xdr:spPr>
        <a:xfrm>
          <a:off x="6705600" y="1038225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5</xdr:col>
      <xdr:colOff>0</xdr:colOff>
      <xdr:row>63</xdr:row>
      <xdr:rowOff>9525</xdr:rowOff>
    </xdr:from>
    <xdr:to>
      <xdr:col>6</xdr:col>
      <xdr:colOff>0</xdr:colOff>
      <xdr:row>64</xdr:row>
      <xdr:rowOff>171450</xdr:rowOff>
    </xdr:to>
    <xdr:sp>
      <xdr:nvSpPr>
        <xdr:cNvPr id="73" name="テキスト 127"/>
        <xdr:cNvSpPr txBox="1">
          <a:spLocks noChangeArrowheads="1"/>
        </xdr:cNvSpPr>
      </xdr:nvSpPr>
      <xdr:spPr>
        <a:xfrm>
          <a:off x="1562100" y="11315700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7</xdr:col>
      <xdr:colOff>0</xdr:colOff>
      <xdr:row>63</xdr:row>
      <xdr:rowOff>66675</xdr:rowOff>
    </xdr:from>
    <xdr:to>
      <xdr:col>7</xdr:col>
      <xdr:colOff>0</xdr:colOff>
      <xdr:row>64</xdr:row>
      <xdr:rowOff>152400</xdr:rowOff>
    </xdr:to>
    <xdr:sp>
      <xdr:nvSpPr>
        <xdr:cNvPr id="74" name="テキスト 133"/>
        <xdr:cNvSpPr txBox="1">
          <a:spLocks noChangeArrowheads="1"/>
        </xdr:cNvSpPr>
      </xdr:nvSpPr>
      <xdr:spPr>
        <a:xfrm>
          <a:off x="2314575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63</xdr:row>
      <xdr:rowOff>0</xdr:rowOff>
    </xdr:to>
    <xdr:sp>
      <xdr:nvSpPr>
        <xdr:cNvPr id="75" name="テキスト 139"/>
        <xdr:cNvSpPr txBox="1">
          <a:spLocks noChangeArrowheads="1"/>
        </xdr:cNvSpPr>
      </xdr:nvSpPr>
      <xdr:spPr>
        <a:xfrm>
          <a:off x="8343900" y="111156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19</xdr:col>
      <xdr:colOff>0</xdr:colOff>
      <xdr:row>63</xdr:row>
      <xdr:rowOff>66675</xdr:rowOff>
    </xdr:from>
    <xdr:to>
      <xdr:col>19</xdr:col>
      <xdr:colOff>0</xdr:colOff>
      <xdr:row>64</xdr:row>
      <xdr:rowOff>152400</xdr:rowOff>
    </xdr:to>
    <xdr:sp>
      <xdr:nvSpPr>
        <xdr:cNvPr id="76" name="テキスト 140"/>
        <xdr:cNvSpPr txBox="1">
          <a:spLocks noChangeArrowheads="1"/>
        </xdr:cNvSpPr>
      </xdr:nvSpPr>
      <xdr:spPr>
        <a:xfrm>
          <a:off x="8343900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63</xdr:row>
      <xdr:rowOff>0</xdr:rowOff>
    </xdr:to>
    <xdr:sp>
      <xdr:nvSpPr>
        <xdr:cNvPr id="77" name="テキスト 141"/>
        <xdr:cNvSpPr txBox="1">
          <a:spLocks noChangeArrowheads="1"/>
        </xdr:cNvSpPr>
      </xdr:nvSpPr>
      <xdr:spPr>
        <a:xfrm>
          <a:off x="8343900" y="111156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63</xdr:row>
      <xdr:rowOff>0</xdr:rowOff>
    </xdr:to>
    <xdr:sp>
      <xdr:nvSpPr>
        <xdr:cNvPr id="78" name="テキスト 142"/>
        <xdr:cNvSpPr txBox="1">
          <a:spLocks noChangeArrowheads="1"/>
        </xdr:cNvSpPr>
      </xdr:nvSpPr>
      <xdr:spPr>
        <a:xfrm>
          <a:off x="8343900" y="111156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19</xdr:col>
      <xdr:colOff>0</xdr:colOff>
      <xdr:row>63</xdr:row>
      <xdr:rowOff>66675</xdr:rowOff>
    </xdr:from>
    <xdr:to>
      <xdr:col>19</xdr:col>
      <xdr:colOff>0</xdr:colOff>
      <xdr:row>64</xdr:row>
      <xdr:rowOff>152400</xdr:rowOff>
    </xdr:to>
    <xdr:sp>
      <xdr:nvSpPr>
        <xdr:cNvPr id="79" name="テキスト 143"/>
        <xdr:cNvSpPr txBox="1">
          <a:spLocks noChangeArrowheads="1"/>
        </xdr:cNvSpPr>
      </xdr:nvSpPr>
      <xdr:spPr>
        <a:xfrm>
          <a:off x="8343900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63</xdr:row>
      <xdr:rowOff>0</xdr:rowOff>
    </xdr:to>
    <xdr:sp>
      <xdr:nvSpPr>
        <xdr:cNvPr id="80" name="テキスト 144"/>
        <xdr:cNvSpPr txBox="1">
          <a:spLocks noChangeArrowheads="1"/>
        </xdr:cNvSpPr>
      </xdr:nvSpPr>
      <xdr:spPr>
        <a:xfrm>
          <a:off x="8343900" y="111156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10</xdr:col>
      <xdr:colOff>0</xdr:colOff>
      <xdr:row>63</xdr:row>
      <xdr:rowOff>9525</xdr:rowOff>
    </xdr:from>
    <xdr:to>
      <xdr:col>11</xdr:col>
      <xdr:colOff>0</xdr:colOff>
      <xdr:row>64</xdr:row>
      <xdr:rowOff>171450</xdr:rowOff>
    </xdr:to>
    <xdr:sp>
      <xdr:nvSpPr>
        <xdr:cNvPr id="81" name="テキスト 173"/>
        <xdr:cNvSpPr txBox="1">
          <a:spLocks noChangeArrowheads="1"/>
        </xdr:cNvSpPr>
      </xdr:nvSpPr>
      <xdr:spPr>
        <a:xfrm>
          <a:off x="3762375" y="11315700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16</xdr:col>
      <xdr:colOff>0</xdr:colOff>
      <xdr:row>64</xdr:row>
      <xdr:rowOff>171450</xdr:rowOff>
    </xdr:to>
    <xdr:sp>
      <xdr:nvSpPr>
        <xdr:cNvPr id="82" name="テキスト 174"/>
        <xdr:cNvSpPr txBox="1">
          <a:spLocks noChangeArrowheads="1"/>
        </xdr:cNvSpPr>
      </xdr:nvSpPr>
      <xdr:spPr>
        <a:xfrm>
          <a:off x="6705600" y="11315700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63</xdr:row>
      <xdr:rowOff>9525</xdr:rowOff>
    </xdr:from>
    <xdr:to>
      <xdr:col>19</xdr:col>
      <xdr:colOff>0</xdr:colOff>
      <xdr:row>64</xdr:row>
      <xdr:rowOff>171450</xdr:rowOff>
    </xdr:to>
    <xdr:sp>
      <xdr:nvSpPr>
        <xdr:cNvPr id="83" name="テキスト 175"/>
        <xdr:cNvSpPr txBox="1">
          <a:spLocks noChangeArrowheads="1"/>
        </xdr:cNvSpPr>
      </xdr:nvSpPr>
      <xdr:spPr>
        <a:xfrm>
          <a:off x="8343900" y="11315700"/>
          <a:ext cx="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63</xdr:row>
      <xdr:rowOff>9525</xdr:rowOff>
    </xdr:from>
    <xdr:to>
      <xdr:col>19</xdr:col>
      <xdr:colOff>0</xdr:colOff>
      <xdr:row>64</xdr:row>
      <xdr:rowOff>171450</xdr:rowOff>
    </xdr:to>
    <xdr:sp>
      <xdr:nvSpPr>
        <xdr:cNvPr id="84" name="テキスト 176"/>
        <xdr:cNvSpPr txBox="1">
          <a:spLocks noChangeArrowheads="1"/>
        </xdr:cNvSpPr>
      </xdr:nvSpPr>
      <xdr:spPr>
        <a:xfrm>
          <a:off x="8343900" y="11315700"/>
          <a:ext cx="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61</xdr:row>
      <xdr:rowOff>152400</xdr:rowOff>
    </xdr:to>
    <xdr:sp>
      <xdr:nvSpPr>
        <xdr:cNvPr id="85" name="テキスト 179"/>
        <xdr:cNvSpPr txBox="1">
          <a:spLocks noChangeArrowheads="1"/>
        </xdr:cNvSpPr>
      </xdr:nvSpPr>
      <xdr:spPr>
        <a:xfrm>
          <a:off x="8343900" y="1079182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従業者１人当たり粗付加価値額（万円）</a:t>
          </a:r>
        </a:p>
      </xdr:txBody>
    </xdr:sp>
    <xdr:clientData/>
  </xdr:twoCellAnchor>
  <xdr:twoCellAnchor>
    <xdr:from>
      <xdr:col>19</xdr:col>
      <xdr:colOff>0</xdr:colOff>
      <xdr:row>60</xdr:row>
      <xdr:rowOff>95250</xdr:rowOff>
    </xdr:from>
    <xdr:to>
      <xdr:col>19</xdr:col>
      <xdr:colOff>0</xdr:colOff>
      <xdr:row>61</xdr:row>
      <xdr:rowOff>104775</xdr:rowOff>
    </xdr:to>
    <xdr:sp>
      <xdr:nvSpPr>
        <xdr:cNvPr id="86" name="テキスト 181"/>
        <xdr:cNvSpPr txBox="1">
          <a:spLocks noChangeArrowheads="1"/>
        </xdr:cNvSpPr>
      </xdr:nvSpPr>
      <xdr:spPr>
        <a:xfrm>
          <a:off x="8343900" y="108870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産業中分類</a:t>
          </a:r>
        </a:p>
      </xdr:txBody>
    </xdr:sp>
    <xdr:clientData/>
  </xdr:twoCellAnchor>
  <xdr:twoCellAnchor>
    <xdr:from>
      <xdr:col>19</xdr:col>
      <xdr:colOff>0</xdr:colOff>
      <xdr:row>61</xdr:row>
      <xdr:rowOff>104775</xdr:rowOff>
    </xdr:from>
    <xdr:to>
      <xdr:col>19</xdr:col>
      <xdr:colOff>0</xdr:colOff>
      <xdr:row>62</xdr:row>
      <xdr:rowOff>123825</xdr:rowOff>
    </xdr:to>
    <xdr:sp>
      <xdr:nvSpPr>
        <xdr:cNvPr id="87" name="テキスト 182"/>
        <xdr:cNvSpPr txBox="1">
          <a:spLocks noChangeArrowheads="1"/>
        </xdr:cNvSpPr>
      </xdr:nvSpPr>
      <xdr:spPr>
        <a:xfrm>
          <a:off x="8343900" y="11058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従業者規模</a:t>
          </a:r>
        </a:p>
      </xdr:txBody>
    </xdr:sp>
    <xdr:clientData/>
  </xdr:twoCellAnchor>
  <xdr:twoCellAnchor>
    <xdr:from>
      <xdr:col>19</xdr:col>
      <xdr:colOff>0</xdr:colOff>
      <xdr:row>62</xdr:row>
      <xdr:rowOff>133350</xdr:rowOff>
    </xdr:from>
    <xdr:to>
      <xdr:col>19</xdr:col>
      <xdr:colOff>0</xdr:colOff>
      <xdr:row>63</xdr:row>
      <xdr:rowOff>123825</xdr:rowOff>
    </xdr:to>
    <xdr:sp>
      <xdr:nvSpPr>
        <xdr:cNvPr id="88" name="テキスト 183"/>
        <xdr:cNvSpPr txBox="1">
          <a:spLocks noChangeArrowheads="1"/>
        </xdr:cNvSpPr>
      </xdr:nvSpPr>
      <xdr:spPr>
        <a:xfrm>
          <a:off x="8343900" y="112490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広域圏</a:t>
          </a:r>
        </a:p>
      </xdr:txBody>
    </xdr:sp>
    <xdr:clientData/>
  </xdr:twoCellAnchor>
  <xdr:twoCellAnchor>
    <xdr:from>
      <xdr:col>19</xdr:col>
      <xdr:colOff>0</xdr:colOff>
      <xdr:row>63</xdr:row>
      <xdr:rowOff>133350</xdr:rowOff>
    </xdr:from>
    <xdr:to>
      <xdr:col>19</xdr:col>
      <xdr:colOff>0</xdr:colOff>
      <xdr:row>64</xdr:row>
      <xdr:rowOff>123825</xdr:rowOff>
    </xdr:to>
    <xdr:sp>
      <xdr:nvSpPr>
        <xdr:cNvPr id="89" name="テキスト 184"/>
        <xdr:cNvSpPr txBox="1">
          <a:spLocks noChangeArrowheads="1"/>
        </xdr:cNvSpPr>
      </xdr:nvSpPr>
      <xdr:spPr>
        <a:xfrm>
          <a:off x="8343900" y="11439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産業３類型</a:t>
          </a:r>
        </a:p>
      </xdr:txBody>
    </xdr:sp>
    <xdr:clientData/>
  </xdr:twoCellAnchor>
  <xdr:twoCellAnchor>
    <xdr:from>
      <xdr:col>0</xdr:col>
      <xdr:colOff>19050</xdr:colOff>
      <xdr:row>59</xdr:row>
      <xdr:rowOff>114300</xdr:rowOff>
    </xdr:from>
    <xdr:to>
      <xdr:col>2</xdr:col>
      <xdr:colOff>85725</xdr:colOff>
      <xdr:row>64</xdr:row>
      <xdr:rowOff>180975</xdr:rowOff>
    </xdr:to>
    <xdr:sp>
      <xdr:nvSpPr>
        <xdr:cNvPr id="90" name="テキスト 196"/>
        <xdr:cNvSpPr txBox="1">
          <a:spLocks noChangeArrowheads="1"/>
        </xdr:cNvSpPr>
      </xdr:nvSpPr>
      <xdr:spPr>
        <a:xfrm>
          <a:off x="19050" y="10782300"/>
          <a:ext cx="80010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市区町村</a:t>
          </a:r>
        </a:p>
      </xdr:txBody>
    </xdr:sp>
    <xdr:clientData/>
  </xdr:twoCellAnchor>
  <xdr:twoCellAnchor>
    <xdr:from>
      <xdr:col>5</xdr:col>
      <xdr:colOff>0</xdr:colOff>
      <xdr:row>63</xdr:row>
      <xdr:rowOff>9525</xdr:rowOff>
    </xdr:from>
    <xdr:to>
      <xdr:col>6</xdr:col>
      <xdr:colOff>0</xdr:colOff>
      <xdr:row>64</xdr:row>
      <xdr:rowOff>171450</xdr:rowOff>
    </xdr:to>
    <xdr:sp>
      <xdr:nvSpPr>
        <xdr:cNvPr id="91" name="TextBox 98"/>
        <xdr:cNvSpPr txBox="1">
          <a:spLocks noChangeArrowheads="1"/>
        </xdr:cNvSpPr>
      </xdr:nvSpPr>
      <xdr:spPr>
        <a:xfrm>
          <a:off x="1562100" y="11315700"/>
          <a:ext cx="3619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19</xdr:col>
      <xdr:colOff>0</xdr:colOff>
      <xdr:row>63</xdr:row>
      <xdr:rowOff>9525</xdr:rowOff>
    </xdr:from>
    <xdr:to>
      <xdr:col>19</xdr:col>
      <xdr:colOff>0</xdr:colOff>
      <xdr:row>64</xdr:row>
      <xdr:rowOff>171450</xdr:rowOff>
    </xdr:to>
    <xdr:sp>
      <xdr:nvSpPr>
        <xdr:cNvPr id="92" name="テキスト 174"/>
        <xdr:cNvSpPr txBox="1">
          <a:spLocks noChangeArrowheads="1"/>
        </xdr:cNvSpPr>
      </xdr:nvSpPr>
      <xdr:spPr>
        <a:xfrm>
          <a:off x="8343900" y="11315700"/>
          <a:ext cx="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10</xdr:col>
      <xdr:colOff>0</xdr:colOff>
      <xdr:row>63</xdr:row>
      <xdr:rowOff>9525</xdr:rowOff>
    </xdr:from>
    <xdr:to>
      <xdr:col>11</xdr:col>
      <xdr:colOff>0</xdr:colOff>
      <xdr:row>64</xdr:row>
      <xdr:rowOff>171450</xdr:rowOff>
    </xdr:to>
    <xdr:sp>
      <xdr:nvSpPr>
        <xdr:cNvPr id="93" name="テキスト 127"/>
        <xdr:cNvSpPr txBox="1">
          <a:spLocks noChangeArrowheads="1"/>
        </xdr:cNvSpPr>
      </xdr:nvSpPr>
      <xdr:spPr>
        <a:xfrm>
          <a:off x="3762375" y="11315700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12</xdr:col>
      <xdr:colOff>0</xdr:colOff>
      <xdr:row>64</xdr:row>
      <xdr:rowOff>152400</xdr:rowOff>
    </xdr:to>
    <xdr:sp>
      <xdr:nvSpPr>
        <xdr:cNvPr id="94" name="テキスト 133"/>
        <xdr:cNvSpPr txBox="1">
          <a:spLocks noChangeArrowheads="1"/>
        </xdr:cNvSpPr>
      </xdr:nvSpPr>
      <xdr:spPr>
        <a:xfrm>
          <a:off x="4772025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10</xdr:col>
      <xdr:colOff>0</xdr:colOff>
      <xdr:row>63</xdr:row>
      <xdr:rowOff>9525</xdr:rowOff>
    </xdr:from>
    <xdr:to>
      <xdr:col>11</xdr:col>
      <xdr:colOff>0</xdr:colOff>
      <xdr:row>64</xdr:row>
      <xdr:rowOff>171450</xdr:rowOff>
    </xdr:to>
    <xdr:sp>
      <xdr:nvSpPr>
        <xdr:cNvPr id="95" name="TextBox 102"/>
        <xdr:cNvSpPr txBox="1">
          <a:spLocks noChangeArrowheads="1"/>
        </xdr:cNvSpPr>
      </xdr:nvSpPr>
      <xdr:spPr>
        <a:xfrm>
          <a:off x="3762375" y="11315700"/>
          <a:ext cx="5334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16</xdr:col>
      <xdr:colOff>0</xdr:colOff>
      <xdr:row>64</xdr:row>
      <xdr:rowOff>171450</xdr:rowOff>
    </xdr:to>
    <xdr:sp>
      <xdr:nvSpPr>
        <xdr:cNvPr id="96" name="テキスト 127"/>
        <xdr:cNvSpPr txBox="1">
          <a:spLocks noChangeArrowheads="1"/>
        </xdr:cNvSpPr>
      </xdr:nvSpPr>
      <xdr:spPr>
        <a:xfrm>
          <a:off x="6705600" y="11315700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17</xdr:col>
      <xdr:colOff>0</xdr:colOff>
      <xdr:row>63</xdr:row>
      <xdr:rowOff>66675</xdr:rowOff>
    </xdr:from>
    <xdr:to>
      <xdr:col>17</xdr:col>
      <xdr:colOff>0</xdr:colOff>
      <xdr:row>64</xdr:row>
      <xdr:rowOff>152400</xdr:rowOff>
    </xdr:to>
    <xdr:sp>
      <xdr:nvSpPr>
        <xdr:cNvPr id="97" name="テキスト 133"/>
        <xdr:cNvSpPr txBox="1">
          <a:spLocks noChangeArrowheads="1"/>
        </xdr:cNvSpPr>
      </xdr:nvSpPr>
      <xdr:spPr>
        <a:xfrm>
          <a:off x="7943850" y="1137285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16</xdr:col>
      <xdr:colOff>0</xdr:colOff>
      <xdr:row>64</xdr:row>
      <xdr:rowOff>171450</xdr:rowOff>
    </xdr:to>
    <xdr:sp>
      <xdr:nvSpPr>
        <xdr:cNvPr id="98" name="TextBox 105"/>
        <xdr:cNvSpPr txBox="1">
          <a:spLocks noChangeArrowheads="1"/>
        </xdr:cNvSpPr>
      </xdr:nvSpPr>
      <xdr:spPr>
        <a:xfrm>
          <a:off x="6705600" y="11315700"/>
          <a:ext cx="76200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S86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0.91796875" style="9" customWidth="1"/>
    <col min="2" max="2" width="5.5" style="9" customWidth="1"/>
    <col min="3" max="3" width="0.91796875" style="9" customWidth="1"/>
    <col min="4" max="6" width="3.16015625" style="9" customWidth="1"/>
    <col min="7" max="7" width="3.41015625" style="9" customWidth="1"/>
    <col min="8" max="8" width="3.16015625" style="36" customWidth="1"/>
    <col min="9" max="9" width="4.66015625" style="9" bestFit="1" customWidth="1"/>
    <col min="10" max="10" width="4.83203125" style="9" bestFit="1" customWidth="1"/>
    <col min="11" max="11" width="4.66015625" style="9" bestFit="1" customWidth="1"/>
    <col min="12" max="12" width="4.16015625" style="9" bestFit="1" customWidth="1"/>
    <col min="13" max="13" width="3.16015625" style="36" customWidth="1"/>
    <col min="14" max="14" width="6.66015625" style="9" bestFit="1" customWidth="1"/>
    <col min="15" max="15" width="7.08203125" style="9" customWidth="1"/>
    <col min="16" max="16" width="6.66015625" style="9" bestFit="1" customWidth="1"/>
    <col min="17" max="17" width="4.16015625" style="9" bestFit="1" customWidth="1"/>
    <col min="18" max="18" width="3.16015625" style="36" customWidth="1"/>
    <col min="19" max="19" width="0.33203125" style="9" customWidth="1"/>
    <col min="20" max="16384" width="8.83203125" style="9" customWidth="1"/>
  </cols>
  <sheetData>
    <row r="1" spans="1:18" s="8" customFormat="1" ht="15.75" customHeight="1">
      <c r="A1" s="5" t="s">
        <v>46</v>
      </c>
      <c r="H1" s="35"/>
      <c r="M1" s="35"/>
      <c r="R1" s="35"/>
    </row>
    <row r="2" ht="15" customHeight="1"/>
    <row r="3" ht="9.75" customHeight="1"/>
    <row r="4" spans="1:19" s="12" customFormat="1" ht="12.75" customHeight="1">
      <c r="A4" s="10"/>
      <c r="B4" s="10"/>
      <c r="C4" s="11"/>
      <c r="D4" s="81" t="s">
        <v>51</v>
      </c>
      <c r="E4" s="82"/>
      <c r="F4" s="82"/>
      <c r="G4" s="82"/>
      <c r="H4" s="83"/>
      <c r="I4" s="81" t="s">
        <v>50</v>
      </c>
      <c r="J4" s="82"/>
      <c r="K4" s="82"/>
      <c r="L4" s="82"/>
      <c r="M4" s="83"/>
      <c r="N4" s="81" t="s">
        <v>52</v>
      </c>
      <c r="O4" s="82"/>
      <c r="P4" s="82"/>
      <c r="Q4" s="82"/>
      <c r="R4" s="82"/>
      <c r="S4" s="37"/>
    </row>
    <row r="5" spans="3:19" s="12" customFormat="1" ht="12.75" customHeight="1">
      <c r="C5" s="13"/>
      <c r="D5" s="84"/>
      <c r="E5" s="85"/>
      <c r="F5" s="85"/>
      <c r="G5" s="85"/>
      <c r="H5" s="86"/>
      <c r="I5" s="84"/>
      <c r="J5" s="85"/>
      <c r="K5" s="85"/>
      <c r="L5" s="85"/>
      <c r="M5" s="86"/>
      <c r="N5" s="84"/>
      <c r="O5" s="85"/>
      <c r="P5" s="85"/>
      <c r="Q5" s="85"/>
      <c r="R5" s="85"/>
      <c r="S5" s="38"/>
    </row>
    <row r="6" spans="1:19" s="16" customFormat="1" ht="15" customHeight="1">
      <c r="A6" s="12"/>
      <c r="B6" s="12"/>
      <c r="C6" s="13"/>
      <c r="D6" s="2" t="s">
        <v>3</v>
      </c>
      <c r="E6" s="2" t="s">
        <v>3</v>
      </c>
      <c r="F6" s="39" t="s">
        <v>2</v>
      </c>
      <c r="G6" s="40"/>
      <c r="H6" s="41" t="s">
        <v>47</v>
      </c>
      <c r="I6" s="2" t="s">
        <v>3</v>
      </c>
      <c r="J6" s="2" t="s">
        <v>3</v>
      </c>
      <c r="K6" s="39" t="s">
        <v>2</v>
      </c>
      <c r="L6" s="40"/>
      <c r="M6" s="41" t="s">
        <v>47</v>
      </c>
      <c r="N6" s="2" t="s">
        <v>3</v>
      </c>
      <c r="O6" s="2" t="s">
        <v>3</v>
      </c>
      <c r="P6" s="39" t="s">
        <v>2</v>
      </c>
      <c r="Q6" s="40"/>
      <c r="R6" s="41" t="s">
        <v>47</v>
      </c>
      <c r="S6" s="27"/>
    </row>
    <row r="7" spans="1:19" s="16" customFormat="1" ht="15" customHeight="1">
      <c r="A7" s="4"/>
      <c r="B7" s="12"/>
      <c r="C7" s="13"/>
      <c r="D7" s="3" t="s">
        <v>60</v>
      </c>
      <c r="E7" s="3" t="s">
        <v>61</v>
      </c>
      <c r="F7" s="42"/>
      <c r="G7" s="43" t="s">
        <v>0</v>
      </c>
      <c r="H7" s="44" t="s">
        <v>61</v>
      </c>
      <c r="I7" s="3" t="s">
        <v>60</v>
      </c>
      <c r="J7" s="3" t="s">
        <v>61</v>
      </c>
      <c r="K7" s="42"/>
      <c r="L7" s="43" t="s">
        <v>0</v>
      </c>
      <c r="M7" s="44" t="s">
        <v>61</v>
      </c>
      <c r="N7" s="3" t="s">
        <v>60</v>
      </c>
      <c r="O7" s="3" t="s">
        <v>61</v>
      </c>
      <c r="P7" s="42"/>
      <c r="Q7" s="43" t="s">
        <v>0</v>
      </c>
      <c r="R7" s="79" t="s">
        <v>61</v>
      </c>
      <c r="S7" s="45"/>
    </row>
    <row r="8" spans="1:19" s="16" customFormat="1" ht="15" customHeight="1">
      <c r="A8" s="4"/>
      <c r="B8" s="22"/>
      <c r="C8" s="46"/>
      <c r="D8" s="47" t="s">
        <v>54</v>
      </c>
      <c r="E8" s="47" t="s">
        <v>59</v>
      </c>
      <c r="F8" s="48"/>
      <c r="G8" s="49" t="s">
        <v>1</v>
      </c>
      <c r="H8" s="78" t="s">
        <v>62</v>
      </c>
      <c r="I8" s="47" t="s">
        <v>54</v>
      </c>
      <c r="J8" s="47" t="s">
        <v>59</v>
      </c>
      <c r="K8" s="48"/>
      <c r="L8" s="49" t="s">
        <v>1</v>
      </c>
      <c r="M8" s="78" t="s">
        <v>62</v>
      </c>
      <c r="N8" s="47" t="s">
        <v>54</v>
      </c>
      <c r="O8" s="47" t="s">
        <v>59</v>
      </c>
      <c r="P8" s="48"/>
      <c r="Q8" s="49" t="s">
        <v>1</v>
      </c>
      <c r="R8" s="80" t="s">
        <v>62</v>
      </c>
      <c r="S8" s="14"/>
    </row>
    <row r="9" spans="1:19" ht="14.25" customHeight="1">
      <c r="A9" s="50"/>
      <c r="B9" s="15"/>
      <c r="C9" s="23"/>
      <c r="D9" s="15"/>
      <c r="E9" s="15"/>
      <c r="F9" s="15"/>
      <c r="G9" s="15"/>
      <c r="H9" s="51"/>
      <c r="I9" s="15"/>
      <c r="J9" s="15"/>
      <c r="K9" s="15"/>
      <c r="L9" s="15"/>
      <c r="M9" s="51"/>
      <c r="N9" s="15"/>
      <c r="O9" s="15"/>
      <c r="P9" s="15"/>
      <c r="Q9" s="15"/>
      <c r="R9" s="51"/>
      <c r="S9" s="15"/>
    </row>
    <row r="10" spans="1:19" s="19" customFormat="1" ht="14.25" customHeight="1">
      <c r="A10" s="17"/>
      <c r="B10" s="17"/>
      <c r="C10" s="18"/>
      <c r="D10" s="52">
        <f>D12+SUM(D19:D57,D67:D84)</f>
        <v>3626</v>
      </c>
      <c r="E10" s="52">
        <f>E12+SUM(E19:E57,E67:E84)</f>
        <v>3632</v>
      </c>
      <c r="F10" s="53">
        <f>E10-D10</f>
        <v>6</v>
      </c>
      <c r="G10" s="54">
        <f>ROUND(F10/D10,3)*100</f>
        <v>0.2</v>
      </c>
      <c r="H10" s="55">
        <f>ROUND(E10/E$10,3)*100</f>
        <v>100</v>
      </c>
      <c r="I10" s="56">
        <f>I12+SUM(I19:I57,I67:I84)</f>
        <v>125867</v>
      </c>
      <c r="J10" s="56">
        <f>J12+SUM(J19:J57,J67:J84)</f>
        <v>123882</v>
      </c>
      <c r="K10" s="53">
        <f>J10-I10</f>
        <v>-1985</v>
      </c>
      <c r="L10" s="54">
        <f>ROUND(K10/I10,3)*100</f>
        <v>-1.6</v>
      </c>
      <c r="M10" s="55">
        <f>ROUND(J10/J$10,3)*100</f>
        <v>100</v>
      </c>
      <c r="N10" s="57">
        <f>N12+SUM(N19:N57,N67:N84)</f>
        <v>351359091</v>
      </c>
      <c r="O10" s="57">
        <f>O12+SUM(O19:O57,O67:O84)</f>
        <v>357023806</v>
      </c>
      <c r="P10" s="53">
        <f>O10-N10</f>
        <v>5664715</v>
      </c>
      <c r="Q10" s="54">
        <f>ROUND(P10/N10,3)*100</f>
        <v>1.6</v>
      </c>
      <c r="R10" s="55">
        <f>ROUND(O10/O$10,3)*100</f>
        <v>100</v>
      </c>
      <c r="S10" s="58"/>
    </row>
    <row r="11" spans="1:19" ht="14.25" customHeight="1">
      <c r="A11" s="15"/>
      <c r="B11" s="12"/>
      <c r="C11" s="13"/>
      <c r="D11" s="59"/>
      <c r="E11" s="59"/>
      <c r="F11" s="60"/>
      <c r="G11" s="61"/>
      <c r="H11" s="62"/>
      <c r="I11" s="63"/>
      <c r="J11" s="63"/>
      <c r="K11" s="60"/>
      <c r="L11" s="61"/>
      <c r="M11" s="62"/>
      <c r="N11" s="64"/>
      <c r="O11" s="64"/>
      <c r="P11" s="60"/>
      <c r="Q11" s="61"/>
      <c r="R11" s="62"/>
      <c r="S11" s="65"/>
    </row>
    <row r="12" spans="1:19" ht="14.25" customHeight="1">
      <c r="A12" s="20"/>
      <c r="B12" s="21" t="s">
        <v>4</v>
      </c>
      <c r="C12" s="13"/>
      <c r="D12" s="64">
        <f>SUM(D13:D17)</f>
        <v>680</v>
      </c>
      <c r="E12" s="64">
        <f>SUM(E13:E17)</f>
        <v>676</v>
      </c>
      <c r="F12" s="60">
        <f aca="true" t="shared" si="0" ref="F12:F17">E12-D12</f>
        <v>-4</v>
      </c>
      <c r="G12" s="61">
        <f aca="true" t="shared" si="1" ref="G12:G17">ROUND(F12/D12,3)*100</f>
        <v>-0.6</v>
      </c>
      <c r="H12" s="66">
        <f aca="true" t="shared" si="2" ref="H12:H17">ROUND(E12/E$10,3)*100</f>
        <v>18.6</v>
      </c>
      <c r="I12" s="64">
        <f>SUM(I13:I17)</f>
        <v>18585</v>
      </c>
      <c r="J12" s="64">
        <f>SUM(J13:J17)</f>
        <v>18383</v>
      </c>
      <c r="K12" s="60">
        <f aca="true" t="shared" si="3" ref="K12:K17">J12-I12</f>
        <v>-202</v>
      </c>
      <c r="L12" s="61">
        <f aca="true" t="shared" si="4" ref="L12:L17">ROUND(K12/I12,3)*100</f>
        <v>-1.0999999999999999</v>
      </c>
      <c r="M12" s="66">
        <f aca="true" t="shared" si="5" ref="M12:M17">ROUND(J12/J$10,3)*100</f>
        <v>14.799999999999999</v>
      </c>
      <c r="N12" s="64">
        <f>SUM(N13:N17)</f>
        <v>77132507</v>
      </c>
      <c r="O12" s="64">
        <f>SUM(O13:O17)</f>
        <v>84663445</v>
      </c>
      <c r="P12" s="60">
        <f aca="true" t="shared" si="6" ref="P12:P17">O12-N12</f>
        <v>7530938</v>
      </c>
      <c r="Q12" s="61">
        <f aca="true" t="shared" si="7" ref="Q12:Q17">ROUND(P12/N12,3)*100</f>
        <v>9.8</v>
      </c>
      <c r="R12" s="66">
        <f aca="true" t="shared" si="8" ref="R12:R17">ROUND(O12/O$10,3)*100</f>
        <v>23.7</v>
      </c>
      <c r="S12" s="67"/>
    </row>
    <row r="13" spans="1:19" ht="14.25" customHeight="1">
      <c r="A13" s="20"/>
      <c r="B13" s="69" t="s">
        <v>5</v>
      </c>
      <c r="C13" s="13"/>
      <c r="D13" s="64">
        <v>122</v>
      </c>
      <c r="E13" s="64">
        <v>117</v>
      </c>
      <c r="F13" s="60">
        <f t="shared" si="0"/>
        <v>-5</v>
      </c>
      <c r="G13" s="61">
        <f t="shared" si="1"/>
        <v>-4.1000000000000005</v>
      </c>
      <c r="H13" s="66">
        <f t="shared" si="2"/>
        <v>3.2</v>
      </c>
      <c r="I13" s="64">
        <v>2747</v>
      </c>
      <c r="J13" s="64">
        <v>2550</v>
      </c>
      <c r="K13" s="60">
        <f t="shared" si="3"/>
        <v>-197</v>
      </c>
      <c r="L13" s="61">
        <f t="shared" si="4"/>
        <v>-7.199999999999999</v>
      </c>
      <c r="M13" s="66">
        <f t="shared" si="5"/>
        <v>2.1</v>
      </c>
      <c r="N13" s="64">
        <v>4170732</v>
      </c>
      <c r="O13" s="64">
        <v>4312321</v>
      </c>
      <c r="P13" s="60">
        <f t="shared" si="6"/>
        <v>141589</v>
      </c>
      <c r="Q13" s="61">
        <f t="shared" si="7"/>
        <v>3.4000000000000004</v>
      </c>
      <c r="R13" s="66">
        <f t="shared" si="8"/>
        <v>1.2</v>
      </c>
      <c r="S13" s="67"/>
    </row>
    <row r="14" spans="1:19" ht="14.25" customHeight="1">
      <c r="A14" s="20"/>
      <c r="B14" s="69" t="s">
        <v>6</v>
      </c>
      <c r="C14" s="13"/>
      <c r="D14" s="64">
        <v>225</v>
      </c>
      <c r="E14" s="64">
        <v>217</v>
      </c>
      <c r="F14" s="60">
        <f>E14-D14</f>
        <v>-8</v>
      </c>
      <c r="G14" s="61">
        <f>ROUND(F14/D14,3)*100</f>
        <v>-3.5999999999999996</v>
      </c>
      <c r="H14" s="66">
        <f>ROUND(E14/E$10,3)*100</f>
        <v>6</v>
      </c>
      <c r="I14" s="64">
        <v>6797</v>
      </c>
      <c r="J14" s="64">
        <v>6786</v>
      </c>
      <c r="K14" s="60">
        <f t="shared" si="3"/>
        <v>-11</v>
      </c>
      <c r="L14" s="61">
        <f t="shared" si="4"/>
        <v>-0.2</v>
      </c>
      <c r="M14" s="66">
        <f t="shared" si="5"/>
        <v>5.5</v>
      </c>
      <c r="N14" s="64">
        <v>56879715</v>
      </c>
      <c r="O14" s="64">
        <v>64699401</v>
      </c>
      <c r="P14" s="60">
        <f t="shared" si="6"/>
        <v>7819686</v>
      </c>
      <c r="Q14" s="61">
        <f t="shared" si="7"/>
        <v>13.700000000000001</v>
      </c>
      <c r="R14" s="66">
        <f t="shared" si="8"/>
        <v>18.099999999999998</v>
      </c>
      <c r="S14" s="67"/>
    </row>
    <row r="15" spans="1:19" ht="14.25" customHeight="1">
      <c r="A15" s="20"/>
      <c r="B15" s="69" t="s">
        <v>7</v>
      </c>
      <c r="C15" s="13"/>
      <c r="D15" s="64">
        <v>198</v>
      </c>
      <c r="E15" s="64">
        <v>198</v>
      </c>
      <c r="F15" s="60">
        <f t="shared" si="0"/>
        <v>0</v>
      </c>
      <c r="G15" s="61">
        <f t="shared" si="1"/>
        <v>0</v>
      </c>
      <c r="H15" s="66">
        <f t="shared" si="2"/>
        <v>5.5</v>
      </c>
      <c r="I15" s="64">
        <v>3803</v>
      </c>
      <c r="J15" s="64">
        <v>3648</v>
      </c>
      <c r="K15" s="60">
        <f t="shared" si="3"/>
        <v>-155</v>
      </c>
      <c r="L15" s="61">
        <f t="shared" si="4"/>
        <v>-4.1000000000000005</v>
      </c>
      <c r="M15" s="66">
        <f t="shared" si="5"/>
        <v>2.9000000000000004</v>
      </c>
      <c r="N15" s="64">
        <v>5638887</v>
      </c>
      <c r="O15" s="64">
        <v>5443848</v>
      </c>
      <c r="P15" s="60">
        <f t="shared" si="6"/>
        <v>-195039</v>
      </c>
      <c r="Q15" s="61">
        <f t="shared" si="7"/>
        <v>-3.5000000000000004</v>
      </c>
      <c r="R15" s="66">
        <f t="shared" si="8"/>
        <v>1.5</v>
      </c>
      <c r="S15" s="67"/>
    </row>
    <row r="16" spans="1:19" ht="14.25" customHeight="1">
      <c r="A16" s="20"/>
      <c r="B16" s="69" t="s">
        <v>8</v>
      </c>
      <c r="C16" s="13"/>
      <c r="D16" s="64">
        <v>73</v>
      </c>
      <c r="E16" s="64">
        <v>75</v>
      </c>
      <c r="F16" s="60">
        <f t="shared" si="0"/>
        <v>2</v>
      </c>
      <c r="G16" s="61">
        <f t="shared" si="1"/>
        <v>2.7</v>
      </c>
      <c r="H16" s="66">
        <f t="shared" si="2"/>
        <v>2.1</v>
      </c>
      <c r="I16" s="64">
        <v>1806</v>
      </c>
      <c r="J16" s="64">
        <v>1930</v>
      </c>
      <c r="K16" s="60">
        <f t="shared" si="3"/>
        <v>124</v>
      </c>
      <c r="L16" s="61">
        <f t="shared" si="4"/>
        <v>6.9</v>
      </c>
      <c r="M16" s="66">
        <f t="shared" si="5"/>
        <v>1.6</v>
      </c>
      <c r="N16" s="64">
        <v>2262599</v>
      </c>
      <c r="O16" s="64">
        <v>2113247</v>
      </c>
      <c r="P16" s="60">
        <f t="shared" si="6"/>
        <v>-149352</v>
      </c>
      <c r="Q16" s="61">
        <f t="shared" si="7"/>
        <v>-6.6000000000000005</v>
      </c>
      <c r="R16" s="66">
        <f t="shared" si="8"/>
        <v>0.6</v>
      </c>
      <c r="S16" s="67"/>
    </row>
    <row r="17" spans="1:19" ht="14.25" customHeight="1">
      <c r="A17" s="20"/>
      <c r="B17" s="69" t="s">
        <v>9</v>
      </c>
      <c r="C17" s="13"/>
      <c r="D17" s="64">
        <v>62</v>
      </c>
      <c r="E17" s="64">
        <v>69</v>
      </c>
      <c r="F17" s="60">
        <f t="shared" si="0"/>
        <v>7</v>
      </c>
      <c r="G17" s="61">
        <f t="shared" si="1"/>
        <v>11.3</v>
      </c>
      <c r="H17" s="66">
        <f t="shared" si="2"/>
        <v>1.9</v>
      </c>
      <c r="I17" s="64">
        <v>3432</v>
      </c>
      <c r="J17" s="64">
        <v>3469</v>
      </c>
      <c r="K17" s="60">
        <f t="shared" si="3"/>
        <v>37</v>
      </c>
      <c r="L17" s="61">
        <f t="shared" si="4"/>
        <v>1.0999999999999999</v>
      </c>
      <c r="M17" s="66">
        <f t="shared" si="5"/>
        <v>2.8000000000000003</v>
      </c>
      <c r="N17" s="64">
        <v>8180574</v>
      </c>
      <c r="O17" s="64">
        <v>8094628</v>
      </c>
      <c r="P17" s="60">
        <f t="shared" si="6"/>
        <v>-85946</v>
      </c>
      <c r="Q17" s="61">
        <f t="shared" si="7"/>
        <v>-1.0999999999999999</v>
      </c>
      <c r="R17" s="66">
        <f t="shared" si="8"/>
        <v>2.3</v>
      </c>
      <c r="S17" s="67"/>
    </row>
    <row r="18" spans="1:19" ht="14.25" customHeight="1">
      <c r="A18" s="20"/>
      <c r="B18" s="69"/>
      <c r="C18" s="13"/>
      <c r="D18" s="64"/>
      <c r="E18" s="64"/>
      <c r="F18" s="60"/>
      <c r="G18" s="61"/>
      <c r="H18" s="66"/>
      <c r="I18" s="64"/>
      <c r="J18" s="64"/>
      <c r="K18" s="60"/>
      <c r="L18" s="61"/>
      <c r="M18" s="66"/>
      <c r="N18" s="64"/>
      <c r="O18" s="64"/>
      <c r="P18" s="60"/>
      <c r="Q18" s="61"/>
      <c r="R18" s="66"/>
      <c r="S18" s="67"/>
    </row>
    <row r="19" spans="1:19" ht="14.25" customHeight="1">
      <c r="A19" s="20"/>
      <c r="B19" s="21" t="s">
        <v>10</v>
      </c>
      <c r="C19" s="13"/>
      <c r="D19" s="64">
        <v>480</v>
      </c>
      <c r="E19" s="64">
        <v>472</v>
      </c>
      <c r="F19" s="60">
        <f aca="true" t="shared" si="9" ref="F19:F30">E19-D19</f>
        <v>-8</v>
      </c>
      <c r="G19" s="61">
        <f aca="true" t="shared" si="10" ref="G19:G30">ROUND(F19/D19,3)*100</f>
        <v>-1.7000000000000002</v>
      </c>
      <c r="H19" s="66">
        <f aca="true" t="shared" si="11" ref="H19:H30">ROUND(E19/E$10,3)*100</f>
        <v>13</v>
      </c>
      <c r="I19" s="64">
        <v>12029</v>
      </c>
      <c r="J19" s="64">
        <v>11644</v>
      </c>
      <c r="K19" s="60">
        <f aca="true" t="shared" si="12" ref="K19:K30">J19-I19</f>
        <v>-385</v>
      </c>
      <c r="L19" s="61">
        <f aca="true" t="shared" si="13" ref="L19:L30">ROUND(K19/I19,3)*100</f>
        <v>-3.2</v>
      </c>
      <c r="M19" s="66">
        <f aca="true" t="shared" si="14" ref="M19:M30">ROUND(J19/J$10,3)*100</f>
        <v>9.4</v>
      </c>
      <c r="N19" s="64">
        <v>33155023</v>
      </c>
      <c r="O19" s="64">
        <v>34019757</v>
      </c>
      <c r="P19" s="60">
        <f aca="true" t="shared" si="15" ref="P19:P30">O19-N19</f>
        <v>864734</v>
      </c>
      <c r="Q19" s="61">
        <f aca="true" t="shared" si="16" ref="Q19:Q30">ROUND(P19/N19,3)*100</f>
        <v>2.6</v>
      </c>
      <c r="R19" s="66">
        <f aca="true" t="shared" si="17" ref="R19:R30">ROUND(O19/O$10,3)*100</f>
        <v>9.5</v>
      </c>
      <c r="S19" s="67"/>
    </row>
    <row r="20" spans="1:19" ht="14.25" customHeight="1">
      <c r="A20" s="20"/>
      <c r="B20" s="21" t="s">
        <v>53</v>
      </c>
      <c r="C20" s="13"/>
      <c r="D20" s="64">
        <v>178</v>
      </c>
      <c r="E20" s="64">
        <v>174</v>
      </c>
      <c r="F20" s="60">
        <f t="shared" si="9"/>
        <v>-4</v>
      </c>
      <c r="G20" s="61">
        <f t="shared" si="10"/>
        <v>-2.1999999999999997</v>
      </c>
      <c r="H20" s="66">
        <f t="shared" si="11"/>
        <v>4.8</v>
      </c>
      <c r="I20" s="64">
        <v>3956</v>
      </c>
      <c r="J20" s="64">
        <v>3803</v>
      </c>
      <c r="K20" s="60">
        <f t="shared" si="12"/>
        <v>-153</v>
      </c>
      <c r="L20" s="61">
        <f t="shared" si="13"/>
        <v>-3.9</v>
      </c>
      <c r="M20" s="66">
        <f t="shared" si="14"/>
        <v>3.1</v>
      </c>
      <c r="N20" s="64">
        <v>8761757</v>
      </c>
      <c r="O20" s="64">
        <v>8382185</v>
      </c>
      <c r="P20" s="60">
        <f t="shared" si="15"/>
        <v>-379572</v>
      </c>
      <c r="Q20" s="61">
        <f t="shared" si="16"/>
        <v>-4.3</v>
      </c>
      <c r="R20" s="66">
        <f t="shared" si="17"/>
        <v>2.3</v>
      </c>
      <c r="S20" s="67"/>
    </row>
    <row r="21" spans="1:19" ht="14.25" customHeight="1">
      <c r="A21" s="20"/>
      <c r="B21" s="21" t="s">
        <v>11</v>
      </c>
      <c r="C21" s="13"/>
      <c r="D21" s="64">
        <v>121</v>
      </c>
      <c r="E21" s="64">
        <v>126</v>
      </c>
      <c r="F21" s="60">
        <f t="shared" si="9"/>
        <v>5</v>
      </c>
      <c r="G21" s="61">
        <f t="shared" si="10"/>
        <v>4.1000000000000005</v>
      </c>
      <c r="H21" s="66">
        <f t="shared" si="11"/>
        <v>3.5000000000000004</v>
      </c>
      <c r="I21" s="64">
        <v>4669</v>
      </c>
      <c r="J21" s="64">
        <v>4425</v>
      </c>
      <c r="K21" s="60">
        <f t="shared" si="12"/>
        <v>-244</v>
      </c>
      <c r="L21" s="61">
        <f t="shared" si="13"/>
        <v>-5.2</v>
      </c>
      <c r="M21" s="66">
        <f t="shared" si="14"/>
        <v>3.5999999999999996</v>
      </c>
      <c r="N21" s="64">
        <v>13542342</v>
      </c>
      <c r="O21" s="64">
        <v>12824175</v>
      </c>
      <c r="P21" s="60">
        <f t="shared" si="15"/>
        <v>-718167</v>
      </c>
      <c r="Q21" s="61">
        <f t="shared" si="16"/>
        <v>-5.3</v>
      </c>
      <c r="R21" s="66">
        <f t="shared" si="17"/>
        <v>3.5999999999999996</v>
      </c>
      <c r="S21" s="67"/>
    </row>
    <row r="22" spans="1:19" ht="14.25" customHeight="1">
      <c r="A22" s="20"/>
      <c r="B22" s="21" t="s">
        <v>12</v>
      </c>
      <c r="C22" s="13"/>
      <c r="D22" s="64">
        <v>189</v>
      </c>
      <c r="E22" s="64">
        <v>192</v>
      </c>
      <c r="F22" s="60">
        <f t="shared" si="9"/>
        <v>3</v>
      </c>
      <c r="G22" s="61">
        <f t="shared" si="10"/>
        <v>1.6</v>
      </c>
      <c r="H22" s="66">
        <f t="shared" si="11"/>
        <v>5.3</v>
      </c>
      <c r="I22" s="64">
        <v>4644</v>
      </c>
      <c r="J22" s="64">
        <v>4546</v>
      </c>
      <c r="K22" s="60">
        <f t="shared" si="12"/>
        <v>-98</v>
      </c>
      <c r="L22" s="61">
        <f t="shared" si="13"/>
        <v>-2.1</v>
      </c>
      <c r="M22" s="66">
        <f t="shared" si="14"/>
        <v>3.6999999999999997</v>
      </c>
      <c r="N22" s="64">
        <v>9186847</v>
      </c>
      <c r="O22" s="64">
        <v>8714501</v>
      </c>
      <c r="P22" s="60">
        <f t="shared" si="15"/>
        <v>-472346</v>
      </c>
      <c r="Q22" s="61">
        <f t="shared" si="16"/>
        <v>-5.1</v>
      </c>
      <c r="R22" s="66">
        <f t="shared" si="17"/>
        <v>2.4</v>
      </c>
      <c r="S22" s="67"/>
    </row>
    <row r="23" spans="1:19" ht="14.25" customHeight="1">
      <c r="A23" s="20"/>
      <c r="B23" s="21" t="s">
        <v>13</v>
      </c>
      <c r="C23" s="13"/>
      <c r="D23" s="64">
        <v>82</v>
      </c>
      <c r="E23" s="64">
        <v>85</v>
      </c>
      <c r="F23" s="60">
        <f t="shared" si="9"/>
        <v>3</v>
      </c>
      <c r="G23" s="61">
        <f t="shared" si="10"/>
        <v>3.6999999999999997</v>
      </c>
      <c r="H23" s="66">
        <f t="shared" si="11"/>
        <v>2.3</v>
      </c>
      <c r="I23" s="64">
        <v>4859</v>
      </c>
      <c r="J23" s="64">
        <v>4949</v>
      </c>
      <c r="K23" s="60">
        <f t="shared" si="12"/>
        <v>90</v>
      </c>
      <c r="L23" s="61">
        <f t="shared" si="13"/>
        <v>1.9</v>
      </c>
      <c r="M23" s="66">
        <f t="shared" si="14"/>
        <v>4</v>
      </c>
      <c r="N23" s="64">
        <v>12181840</v>
      </c>
      <c r="O23" s="64">
        <v>12088193</v>
      </c>
      <c r="P23" s="60">
        <f t="shared" si="15"/>
        <v>-93647</v>
      </c>
      <c r="Q23" s="61">
        <f t="shared" si="16"/>
        <v>-0.8</v>
      </c>
      <c r="R23" s="66">
        <f t="shared" si="17"/>
        <v>3.4000000000000004</v>
      </c>
      <c r="S23" s="67"/>
    </row>
    <row r="24" spans="1:19" ht="14.25" customHeight="1">
      <c r="A24" s="20"/>
      <c r="B24" s="21" t="s">
        <v>14</v>
      </c>
      <c r="C24" s="13"/>
      <c r="D24" s="64">
        <v>91</v>
      </c>
      <c r="E24" s="64">
        <v>98</v>
      </c>
      <c r="F24" s="60">
        <f t="shared" si="9"/>
        <v>7</v>
      </c>
      <c r="G24" s="61">
        <f t="shared" si="10"/>
        <v>7.7</v>
      </c>
      <c r="H24" s="66">
        <f t="shared" si="11"/>
        <v>2.7</v>
      </c>
      <c r="I24" s="64">
        <v>4588</v>
      </c>
      <c r="J24" s="64">
        <v>4564</v>
      </c>
      <c r="K24" s="60">
        <f t="shared" si="12"/>
        <v>-24</v>
      </c>
      <c r="L24" s="61">
        <f t="shared" si="13"/>
        <v>-0.5</v>
      </c>
      <c r="M24" s="66">
        <f t="shared" si="14"/>
        <v>3.6999999999999997</v>
      </c>
      <c r="N24" s="64">
        <v>18336068</v>
      </c>
      <c r="O24" s="64">
        <v>16199447</v>
      </c>
      <c r="P24" s="60">
        <f t="shared" si="15"/>
        <v>-2136621</v>
      </c>
      <c r="Q24" s="61">
        <f t="shared" si="16"/>
        <v>-11.700000000000001</v>
      </c>
      <c r="R24" s="66">
        <f t="shared" si="17"/>
        <v>4.5</v>
      </c>
      <c r="S24" s="67"/>
    </row>
    <row r="25" spans="1:19" ht="14.25" customHeight="1">
      <c r="A25" s="20"/>
      <c r="B25" s="21" t="s">
        <v>15</v>
      </c>
      <c r="C25" s="13"/>
      <c r="D25" s="64">
        <v>73</v>
      </c>
      <c r="E25" s="64">
        <v>73</v>
      </c>
      <c r="F25" s="60">
        <f t="shared" si="9"/>
        <v>0</v>
      </c>
      <c r="G25" s="61">
        <f t="shared" si="10"/>
        <v>0</v>
      </c>
      <c r="H25" s="66">
        <f t="shared" si="11"/>
        <v>2</v>
      </c>
      <c r="I25" s="64">
        <v>6811</v>
      </c>
      <c r="J25" s="64">
        <v>6986</v>
      </c>
      <c r="K25" s="60">
        <f t="shared" si="12"/>
        <v>175</v>
      </c>
      <c r="L25" s="61">
        <f t="shared" si="13"/>
        <v>2.6</v>
      </c>
      <c r="M25" s="66">
        <f t="shared" si="14"/>
        <v>5.6000000000000005</v>
      </c>
      <c r="N25" s="64">
        <v>13310276</v>
      </c>
      <c r="O25" s="64">
        <v>14612586</v>
      </c>
      <c r="P25" s="60">
        <f t="shared" si="15"/>
        <v>1302310</v>
      </c>
      <c r="Q25" s="61">
        <f t="shared" si="16"/>
        <v>9.8</v>
      </c>
      <c r="R25" s="66">
        <f t="shared" si="17"/>
        <v>4.1000000000000005</v>
      </c>
      <c r="S25" s="67"/>
    </row>
    <row r="26" spans="1:19" ht="14.25" customHeight="1">
      <c r="A26" s="20"/>
      <c r="B26" s="21" t="s">
        <v>16</v>
      </c>
      <c r="C26" s="13"/>
      <c r="D26" s="64">
        <v>58</v>
      </c>
      <c r="E26" s="64">
        <v>61</v>
      </c>
      <c r="F26" s="60">
        <f t="shared" si="9"/>
        <v>3</v>
      </c>
      <c r="G26" s="61">
        <f t="shared" si="10"/>
        <v>5.2</v>
      </c>
      <c r="H26" s="66">
        <f t="shared" si="11"/>
        <v>1.7000000000000002</v>
      </c>
      <c r="I26" s="64">
        <v>2911</v>
      </c>
      <c r="J26" s="64">
        <v>3001</v>
      </c>
      <c r="K26" s="60">
        <f t="shared" si="12"/>
        <v>90</v>
      </c>
      <c r="L26" s="61">
        <f t="shared" si="13"/>
        <v>3.1</v>
      </c>
      <c r="M26" s="66">
        <f t="shared" si="14"/>
        <v>2.4</v>
      </c>
      <c r="N26" s="64">
        <v>8718693</v>
      </c>
      <c r="O26" s="64">
        <v>8623807</v>
      </c>
      <c r="P26" s="60">
        <f t="shared" si="15"/>
        <v>-94886</v>
      </c>
      <c r="Q26" s="61">
        <f t="shared" si="16"/>
        <v>-1.0999999999999999</v>
      </c>
      <c r="R26" s="66">
        <f t="shared" si="17"/>
        <v>2.4</v>
      </c>
      <c r="S26" s="67"/>
    </row>
    <row r="27" spans="1:19" ht="14.25" customHeight="1">
      <c r="A27" s="20"/>
      <c r="B27" s="21" t="s">
        <v>17</v>
      </c>
      <c r="C27" s="13"/>
      <c r="D27" s="64">
        <v>93</v>
      </c>
      <c r="E27" s="64">
        <v>93</v>
      </c>
      <c r="F27" s="60">
        <f t="shared" si="9"/>
        <v>0</v>
      </c>
      <c r="G27" s="61">
        <f t="shared" si="10"/>
        <v>0</v>
      </c>
      <c r="H27" s="66">
        <f t="shared" si="11"/>
        <v>2.6</v>
      </c>
      <c r="I27" s="64">
        <v>3600</v>
      </c>
      <c r="J27" s="64">
        <v>3654</v>
      </c>
      <c r="K27" s="60">
        <f t="shared" si="12"/>
        <v>54</v>
      </c>
      <c r="L27" s="61">
        <f t="shared" si="13"/>
        <v>1.5</v>
      </c>
      <c r="M27" s="66">
        <f t="shared" si="14"/>
        <v>2.9000000000000004</v>
      </c>
      <c r="N27" s="64">
        <v>16740793</v>
      </c>
      <c r="O27" s="64">
        <v>16996133</v>
      </c>
      <c r="P27" s="60">
        <f t="shared" si="15"/>
        <v>255340</v>
      </c>
      <c r="Q27" s="61">
        <f t="shared" si="16"/>
        <v>1.5</v>
      </c>
      <c r="R27" s="66">
        <f t="shared" si="17"/>
        <v>4.8</v>
      </c>
      <c r="S27" s="67"/>
    </row>
    <row r="28" spans="2:18" ht="14.25" customHeight="1">
      <c r="B28" s="71" t="s">
        <v>55</v>
      </c>
      <c r="C28" s="23"/>
      <c r="D28" s="64">
        <v>208</v>
      </c>
      <c r="E28" s="64">
        <v>203</v>
      </c>
      <c r="F28" s="60">
        <f t="shared" si="9"/>
        <v>-5</v>
      </c>
      <c r="G28" s="61">
        <f t="shared" si="10"/>
        <v>-2.4</v>
      </c>
      <c r="H28" s="66">
        <f t="shared" si="11"/>
        <v>5.6000000000000005</v>
      </c>
      <c r="I28" s="64">
        <v>6736</v>
      </c>
      <c r="J28" s="64">
        <v>6550</v>
      </c>
      <c r="K28" s="60">
        <f t="shared" si="12"/>
        <v>-186</v>
      </c>
      <c r="L28" s="61">
        <f t="shared" si="13"/>
        <v>-2.8000000000000003</v>
      </c>
      <c r="M28" s="66">
        <f t="shared" si="14"/>
        <v>5.3</v>
      </c>
      <c r="N28" s="64">
        <v>14237787</v>
      </c>
      <c r="O28" s="64">
        <v>14099403</v>
      </c>
      <c r="P28" s="60">
        <f t="shared" si="15"/>
        <v>-138384</v>
      </c>
      <c r="Q28" s="61">
        <f t="shared" si="16"/>
        <v>-1</v>
      </c>
      <c r="R28" s="66">
        <f t="shared" si="17"/>
        <v>3.9</v>
      </c>
    </row>
    <row r="29" spans="2:18" ht="14.25" customHeight="1">
      <c r="B29" s="71" t="s">
        <v>56</v>
      </c>
      <c r="C29" s="23"/>
      <c r="D29" s="64">
        <v>211</v>
      </c>
      <c r="E29" s="64">
        <v>210</v>
      </c>
      <c r="F29" s="60">
        <f t="shared" si="9"/>
        <v>-1</v>
      </c>
      <c r="G29" s="61">
        <f t="shared" si="10"/>
        <v>-0.5</v>
      </c>
      <c r="H29" s="66">
        <f t="shared" si="11"/>
        <v>5.800000000000001</v>
      </c>
      <c r="I29" s="64">
        <v>7460</v>
      </c>
      <c r="J29" s="64">
        <v>7473</v>
      </c>
      <c r="K29" s="60">
        <f t="shared" si="12"/>
        <v>13</v>
      </c>
      <c r="L29" s="61">
        <f t="shared" si="13"/>
        <v>0.2</v>
      </c>
      <c r="M29" s="66">
        <f t="shared" si="14"/>
        <v>6</v>
      </c>
      <c r="N29" s="64">
        <v>13519824</v>
      </c>
      <c r="O29" s="64">
        <v>10511485</v>
      </c>
      <c r="P29" s="60">
        <f t="shared" si="15"/>
        <v>-3008339</v>
      </c>
      <c r="Q29" s="61">
        <f t="shared" si="16"/>
        <v>-22.3</v>
      </c>
      <c r="R29" s="66">
        <f t="shared" si="17"/>
        <v>2.9000000000000004</v>
      </c>
    </row>
    <row r="30" spans="2:18" ht="14.25" customHeight="1">
      <c r="B30" s="71" t="s">
        <v>57</v>
      </c>
      <c r="C30" s="23"/>
      <c r="D30" s="64">
        <v>57</v>
      </c>
      <c r="E30" s="64">
        <v>59</v>
      </c>
      <c r="F30" s="60">
        <f t="shared" si="9"/>
        <v>2</v>
      </c>
      <c r="G30" s="61">
        <f t="shared" si="10"/>
        <v>3.5000000000000004</v>
      </c>
      <c r="H30" s="66">
        <f t="shared" si="11"/>
        <v>1.6</v>
      </c>
      <c r="I30" s="64">
        <v>1307</v>
      </c>
      <c r="J30" s="64">
        <v>1313</v>
      </c>
      <c r="K30" s="60">
        <f t="shared" si="12"/>
        <v>6</v>
      </c>
      <c r="L30" s="61">
        <f t="shared" si="13"/>
        <v>0.5</v>
      </c>
      <c r="M30" s="66">
        <f t="shared" si="14"/>
        <v>1.0999999999999999</v>
      </c>
      <c r="N30" s="64">
        <v>1690378</v>
      </c>
      <c r="O30" s="64">
        <v>1691708</v>
      </c>
      <c r="P30" s="60">
        <f t="shared" si="15"/>
        <v>1330</v>
      </c>
      <c r="Q30" s="61">
        <f t="shared" si="16"/>
        <v>0.1</v>
      </c>
      <c r="R30" s="66">
        <f t="shared" si="17"/>
        <v>0.5</v>
      </c>
    </row>
    <row r="31" spans="1:19" ht="14.25" customHeight="1">
      <c r="A31" s="20"/>
      <c r="B31" s="21"/>
      <c r="C31" s="13"/>
      <c r="D31" s="64"/>
      <c r="E31" s="64"/>
      <c r="F31" s="61"/>
      <c r="G31" s="61"/>
      <c r="H31" s="70"/>
      <c r="I31" s="64"/>
      <c r="J31" s="64"/>
      <c r="K31" s="61"/>
      <c r="L31" s="61"/>
      <c r="M31" s="70"/>
      <c r="N31" s="64"/>
      <c r="O31" s="64"/>
      <c r="P31" s="61"/>
      <c r="Q31" s="61"/>
      <c r="R31" s="70"/>
      <c r="S31" s="67"/>
    </row>
    <row r="32" spans="1:19" ht="14.25" customHeight="1">
      <c r="A32" s="20"/>
      <c r="B32" s="21" t="s">
        <v>18</v>
      </c>
      <c r="C32" s="13"/>
      <c r="D32" s="64">
        <v>47</v>
      </c>
      <c r="E32" s="64">
        <v>47</v>
      </c>
      <c r="F32" s="60">
        <f>E32-D32</f>
        <v>0</v>
      </c>
      <c r="G32" s="61">
        <f>ROUND(F32/D32,3)*100</f>
        <v>0</v>
      </c>
      <c r="H32" s="66">
        <f>ROUND(E32/E$10,3)*100</f>
        <v>1.3</v>
      </c>
      <c r="I32" s="64">
        <v>1272</v>
      </c>
      <c r="J32" s="64">
        <v>1249</v>
      </c>
      <c r="K32" s="60">
        <f>J32-I32</f>
        <v>-23</v>
      </c>
      <c r="L32" s="61">
        <f>ROUND(K32/I32,3)*100</f>
        <v>-1.7999999999999998</v>
      </c>
      <c r="M32" s="66">
        <f>ROUND(J32/J$10,3)*100</f>
        <v>1</v>
      </c>
      <c r="N32" s="64">
        <v>2700016</v>
      </c>
      <c r="O32" s="64">
        <v>2525968</v>
      </c>
      <c r="P32" s="60">
        <f>O32-N32</f>
        <v>-174048</v>
      </c>
      <c r="Q32" s="61">
        <f>ROUND(P32/N32,3)*100</f>
        <v>-6.4</v>
      </c>
      <c r="R32" s="66">
        <f>ROUND(O32/O$10,3)*100</f>
        <v>0.7000000000000001</v>
      </c>
      <c r="S32" s="67"/>
    </row>
    <row r="33" spans="1:19" ht="14.25" customHeight="1">
      <c r="A33" s="20"/>
      <c r="B33" s="21" t="s">
        <v>19</v>
      </c>
      <c r="C33" s="13"/>
      <c r="D33" s="64">
        <v>3</v>
      </c>
      <c r="E33" s="64">
        <v>3</v>
      </c>
      <c r="F33" s="60">
        <f>E33-D33</f>
        <v>0</v>
      </c>
      <c r="G33" s="61">
        <f>ROUND(F33/D33,3)*100</f>
        <v>0</v>
      </c>
      <c r="H33" s="66">
        <f>ROUND(E33/E$10,3)*100</f>
        <v>0.1</v>
      </c>
      <c r="I33" s="64">
        <v>137</v>
      </c>
      <c r="J33" s="64">
        <v>140</v>
      </c>
      <c r="K33" s="60">
        <f>J33-I33</f>
        <v>3</v>
      </c>
      <c r="L33" s="61">
        <f>ROUND(K33/I33,3)*100</f>
        <v>2.1999999999999997</v>
      </c>
      <c r="M33" s="66">
        <f>ROUND(J33/J$10,3)*100</f>
        <v>0.1</v>
      </c>
      <c r="N33" s="64">
        <v>160001</v>
      </c>
      <c r="O33" s="64">
        <v>175367</v>
      </c>
      <c r="P33" s="60">
        <f>O33-N33</f>
        <v>15366</v>
      </c>
      <c r="Q33" s="61">
        <f>ROUND(P33/N33,3)*100</f>
        <v>9.6</v>
      </c>
      <c r="R33" s="66">
        <f>ROUND(O33/O$10,3)*100</f>
        <v>0</v>
      </c>
      <c r="S33" s="67"/>
    </row>
    <row r="34" spans="1:19" ht="14.25" customHeight="1">
      <c r="A34" s="20"/>
      <c r="B34" s="21"/>
      <c r="C34" s="13"/>
      <c r="D34" s="64"/>
      <c r="E34" s="64"/>
      <c r="F34" s="61"/>
      <c r="G34" s="61"/>
      <c r="H34" s="70"/>
      <c r="I34" s="64"/>
      <c r="J34" s="64"/>
      <c r="K34" s="61"/>
      <c r="L34" s="61"/>
      <c r="M34" s="70"/>
      <c r="N34" s="64"/>
      <c r="O34" s="64"/>
      <c r="P34" s="61"/>
      <c r="Q34" s="61"/>
      <c r="R34" s="70"/>
      <c r="S34" s="67"/>
    </row>
    <row r="35" spans="1:19" ht="14.25" customHeight="1">
      <c r="A35" s="20"/>
      <c r="B35" s="21" t="s">
        <v>20</v>
      </c>
      <c r="C35" s="13"/>
      <c r="D35" s="64">
        <v>39</v>
      </c>
      <c r="E35" s="64">
        <v>37</v>
      </c>
      <c r="F35" s="60">
        <f>E35-D35</f>
        <v>-2</v>
      </c>
      <c r="G35" s="61">
        <f>ROUND(F35/D35,3)*100</f>
        <v>-5.1</v>
      </c>
      <c r="H35" s="66">
        <f>ROUND(E35/E$10,3)*100</f>
        <v>1</v>
      </c>
      <c r="I35" s="64">
        <v>1126</v>
      </c>
      <c r="J35" s="64">
        <v>1016</v>
      </c>
      <c r="K35" s="60">
        <f>J35-I35</f>
        <v>-110</v>
      </c>
      <c r="L35" s="61">
        <f>ROUND(K35/I35,3)*100</f>
        <v>-9.8</v>
      </c>
      <c r="M35" s="66">
        <f>ROUND(J35/J$10,3)*100</f>
        <v>0.8</v>
      </c>
      <c r="N35" s="64">
        <v>1399813</v>
      </c>
      <c r="O35" s="64">
        <v>1274532</v>
      </c>
      <c r="P35" s="60">
        <f>O35-N35</f>
        <v>-125281</v>
      </c>
      <c r="Q35" s="61">
        <f>ROUND(P35/N35,3)*100</f>
        <v>-8.9</v>
      </c>
      <c r="R35" s="66">
        <f>ROUND(O35/O$10,3)*100</f>
        <v>0.4</v>
      </c>
      <c r="S35" s="67"/>
    </row>
    <row r="36" spans="1:19" ht="14.25" customHeight="1">
      <c r="A36" s="20"/>
      <c r="B36" s="21" t="s">
        <v>21</v>
      </c>
      <c r="C36" s="13"/>
      <c r="D36" s="64">
        <v>42</v>
      </c>
      <c r="E36" s="64">
        <v>41</v>
      </c>
      <c r="F36" s="60">
        <f>E36-D36</f>
        <v>-1</v>
      </c>
      <c r="G36" s="61">
        <f>ROUND(F36/D36,3)*100</f>
        <v>-2.4</v>
      </c>
      <c r="H36" s="66">
        <f>ROUND(E36/E$10,3)*100</f>
        <v>1.0999999999999999</v>
      </c>
      <c r="I36" s="64">
        <v>2296</v>
      </c>
      <c r="J36" s="64">
        <v>2272</v>
      </c>
      <c r="K36" s="60">
        <f>J36-I36</f>
        <v>-24</v>
      </c>
      <c r="L36" s="61">
        <f>ROUND(K36/I36,3)*100</f>
        <v>-1</v>
      </c>
      <c r="M36" s="66">
        <f>ROUND(J36/J$10,3)*100</f>
        <v>1.7999999999999998</v>
      </c>
      <c r="N36" s="64">
        <v>4959947</v>
      </c>
      <c r="O36" s="64">
        <v>7104713</v>
      </c>
      <c r="P36" s="60">
        <f>O36-N36</f>
        <v>2144766</v>
      </c>
      <c r="Q36" s="61">
        <f>ROUND(P36/N36,3)*100</f>
        <v>43.2</v>
      </c>
      <c r="R36" s="66">
        <f>ROUND(O36/O$10,3)*100</f>
        <v>2</v>
      </c>
      <c r="S36" s="67"/>
    </row>
    <row r="37" spans="1:19" ht="14.25" customHeight="1">
      <c r="A37" s="15"/>
      <c r="B37" s="21" t="s">
        <v>22</v>
      </c>
      <c r="C37" s="23"/>
      <c r="D37" s="64">
        <v>69</v>
      </c>
      <c r="E37" s="64">
        <v>72</v>
      </c>
      <c r="F37" s="60">
        <f>E37-D37</f>
        <v>3</v>
      </c>
      <c r="G37" s="61">
        <f>ROUND(F37/D37,3)*100</f>
        <v>4.3</v>
      </c>
      <c r="H37" s="66">
        <f>ROUND(E37/E$10,3)*100</f>
        <v>2</v>
      </c>
      <c r="I37" s="64">
        <v>5410</v>
      </c>
      <c r="J37" s="64">
        <v>5356</v>
      </c>
      <c r="K37" s="60">
        <f>J37-I37</f>
        <v>-54</v>
      </c>
      <c r="L37" s="61">
        <f>ROUND(K37/I37,3)*100</f>
        <v>-1</v>
      </c>
      <c r="M37" s="66">
        <f>ROUND(J37/J$10,3)*100</f>
        <v>4.3</v>
      </c>
      <c r="N37" s="64">
        <v>13416295</v>
      </c>
      <c r="O37" s="64">
        <v>14313736</v>
      </c>
      <c r="P37" s="60">
        <f>O37-N37</f>
        <v>897441</v>
      </c>
      <c r="Q37" s="61">
        <f>ROUND(P37/N37,3)*100</f>
        <v>6.7</v>
      </c>
      <c r="R37" s="66">
        <f>ROUND(O37/O$10,3)*100</f>
        <v>4</v>
      </c>
      <c r="S37" s="16"/>
    </row>
    <row r="38" spans="1:19" ht="14.25" customHeight="1">
      <c r="A38" s="24"/>
      <c r="B38" s="21" t="s">
        <v>23</v>
      </c>
      <c r="C38" s="25"/>
      <c r="D38" s="64">
        <v>22</v>
      </c>
      <c r="E38" s="64">
        <v>23</v>
      </c>
      <c r="F38" s="60">
        <f>E38-D38</f>
        <v>1</v>
      </c>
      <c r="G38" s="61">
        <f>ROUND(F38/D38,3)*100</f>
        <v>4.5</v>
      </c>
      <c r="H38" s="66">
        <f>ROUND(E38/E$10,3)*100</f>
        <v>0.6</v>
      </c>
      <c r="I38" s="64">
        <v>689</v>
      </c>
      <c r="J38" s="64">
        <v>702</v>
      </c>
      <c r="K38" s="60">
        <f>J38-I38</f>
        <v>13</v>
      </c>
      <c r="L38" s="61">
        <f>ROUND(K38/I38,3)*100</f>
        <v>1.9</v>
      </c>
      <c r="M38" s="66">
        <f>ROUND(J38/J$10,3)*100</f>
        <v>0.6</v>
      </c>
      <c r="N38" s="64">
        <v>1532600</v>
      </c>
      <c r="O38" s="64">
        <v>1505553</v>
      </c>
      <c r="P38" s="60">
        <f>O38-N38</f>
        <v>-27047</v>
      </c>
      <c r="Q38" s="61">
        <f>ROUND(P38/N38,3)*100</f>
        <v>-1.7999999999999998</v>
      </c>
      <c r="R38" s="66">
        <f>ROUND(O38/O$10,3)*100</f>
        <v>0.4</v>
      </c>
      <c r="S38" s="67"/>
    </row>
    <row r="39" spans="1:19" ht="14.25" customHeight="1">
      <c r="A39" s="24"/>
      <c r="B39" s="21"/>
      <c r="C39" s="25"/>
      <c r="D39" s="64"/>
      <c r="E39" s="64"/>
      <c r="F39" s="61"/>
      <c r="G39" s="61"/>
      <c r="H39" s="70"/>
      <c r="I39" s="64"/>
      <c r="J39" s="64"/>
      <c r="K39" s="61"/>
      <c r="L39" s="61"/>
      <c r="M39" s="70"/>
      <c r="N39" s="64"/>
      <c r="O39" s="64"/>
      <c r="P39" s="61"/>
      <c r="Q39" s="61"/>
      <c r="R39" s="70"/>
      <c r="S39" s="67"/>
    </row>
    <row r="40" spans="1:19" ht="14.25" customHeight="1">
      <c r="A40" s="24"/>
      <c r="B40" s="21" t="s">
        <v>24</v>
      </c>
      <c r="C40" s="25"/>
      <c r="D40" s="64">
        <v>44</v>
      </c>
      <c r="E40" s="64">
        <v>44</v>
      </c>
      <c r="F40" s="60">
        <f>E40-D40</f>
        <v>0</v>
      </c>
      <c r="G40" s="61">
        <f>ROUND(F40/D40,3)*100</f>
        <v>0</v>
      </c>
      <c r="H40" s="66">
        <f>ROUND(E40/E$10,3)*100</f>
        <v>1.2</v>
      </c>
      <c r="I40" s="64">
        <v>1811</v>
      </c>
      <c r="J40" s="64">
        <v>1754</v>
      </c>
      <c r="K40" s="60">
        <f>J40-I40</f>
        <v>-57</v>
      </c>
      <c r="L40" s="61">
        <f>ROUND(K40/I40,3)*100</f>
        <v>-3.1</v>
      </c>
      <c r="M40" s="66">
        <f>ROUND(J40/J$10,3)*100</f>
        <v>1.4000000000000001</v>
      </c>
      <c r="N40" s="64">
        <v>4447391</v>
      </c>
      <c r="O40" s="64">
        <v>4977658</v>
      </c>
      <c r="P40" s="60">
        <f>O40-N40</f>
        <v>530267</v>
      </c>
      <c r="Q40" s="61">
        <f>ROUND(P40/N40,3)*100</f>
        <v>11.899999999999999</v>
      </c>
      <c r="R40" s="66">
        <f>ROUND(O40/O$10,3)*100</f>
        <v>1.4000000000000001</v>
      </c>
      <c r="S40" s="67"/>
    </row>
    <row r="41" spans="1:19" ht="14.25" customHeight="1">
      <c r="A41" s="24"/>
      <c r="B41" s="21"/>
      <c r="C41" s="25"/>
      <c r="D41" s="64"/>
      <c r="E41" s="64"/>
      <c r="F41" s="61"/>
      <c r="G41" s="61"/>
      <c r="H41" s="70"/>
      <c r="I41" s="64"/>
      <c r="J41" s="64"/>
      <c r="K41" s="61"/>
      <c r="L41" s="61"/>
      <c r="M41" s="70"/>
      <c r="N41" s="64"/>
      <c r="O41" s="64"/>
      <c r="P41" s="61"/>
      <c r="Q41" s="61"/>
      <c r="R41" s="70"/>
      <c r="S41" s="67"/>
    </row>
    <row r="42" spans="1:19" ht="14.25" customHeight="1">
      <c r="A42" s="24"/>
      <c r="B42" s="21" t="s">
        <v>25</v>
      </c>
      <c r="C42" s="25"/>
      <c r="D42" s="64">
        <v>86</v>
      </c>
      <c r="E42" s="64">
        <v>83</v>
      </c>
      <c r="F42" s="60">
        <f>E42-D42</f>
        <v>-3</v>
      </c>
      <c r="G42" s="61">
        <f>ROUND(F42/D42,3)*100</f>
        <v>-3.5000000000000004</v>
      </c>
      <c r="H42" s="66">
        <f>ROUND(E42/E$10,3)*100</f>
        <v>2.3</v>
      </c>
      <c r="I42" s="64">
        <v>3113</v>
      </c>
      <c r="J42" s="64">
        <v>2876</v>
      </c>
      <c r="K42" s="60">
        <f>J42-I42</f>
        <v>-237</v>
      </c>
      <c r="L42" s="61">
        <f>ROUND(K42/I42,3)*100</f>
        <v>-7.6</v>
      </c>
      <c r="M42" s="66">
        <f>ROUND(J42/J$10,3)*100</f>
        <v>2.3</v>
      </c>
      <c r="N42" s="64">
        <v>6839007</v>
      </c>
      <c r="O42" s="64">
        <v>6643275</v>
      </c>
      <c r="P42" s="60">
        <f>O42-N42</f>
        <v>-195732</v>
      </c>
      <c r="Q42" s="61">
        <f>ROUND(P42/N42,3)*100</f>
        <v>-2.9000000000000004</v>
      </c>
      <c r="R42" s="66">
        <f>ROUND(O42/O$10,3)*100</f>
        <v>1.9</v>
      </c>
      <c r="S42" s="67"/>
    </row>
    <row r="43" spans="1:19" ht="14.25" customHeight="1">
      <c r="A43" s="24"/>
      <c r="B43" s="21" t="s">
        <v>26</v>
      </c>
      <c r="C43" s="25"/>
      <c r="D43" s="64">
        <v>45</v>
      </c>
      <c r="E43" s="64">
        <v>43</v>
      </c>
      <c r="F43" s="60">
        <f>E43-D43</f>
        <v>-2</v>
      </c>
      <c r="G43" s="61">
        <f>ROUND(F43/D43,3)*100</f>
        <v>-4.3999999999999995</v>
      </c>
      <c r="H43" s="66">
        <f>ROUND(E43/E$10,3)*100</f>
        <v>1.2</v>
      </c>
      <c r="I43" s="64">
        <v>1345</v>
      </c>
      <c r="J43" s="64">
        <v>1366</v>
      </c>
      <c r="K43" s="60">
        <f>J43-I43</f>
        <v>21</v>
      </c>
      <c r="L43" s="61">
        <f>ROUND(K43/I43,3)*100</f>
        <v>1.6</v>
      </c>
      <c r="M43" s="66">
        <f>ROUND(J43/J$10,3)*100</f>
        <v>1.0999999999999999</v>
      </c>
      <c r="N43" s="64">
        <v>2273625</v>
      </c>
      <c r="O43" s="64">
        <v>3062215</v>
      </c>
      <c r="P43" s="60">
        <f>O43-N43</f>
        <v>788590</v>
      </c>
      <c r="Q43" s="61">
        <f>ROUND(P43/N43,3)*100</f>
        <v>34.699999999999996</v>
      </c>
      <c r="R43" s="66">
        <f>ROUND(O43/O$10,3)*100</f>
        <v>0.8999999999999999</v>
      </c>
      <c r="S43" s="67"/>
    </row>
    <row r="44" spans="1:19" ht="14.25" customHeight="1">
      <c r="A44" s="24"/>
      <c r="B44" s="21"/>
      <c r="C44" s="25"/>
      <c r="D44" s="64"/>
      <c r="E44" s="64"/>
      <c r="F44" s="61"/>
      <c r="G44" s="61"/>
      <c r="H44" s="70"/>
      <c r="I44" s="64"/>
      <c r="J44" s="64"/>
      <c r="K44" s="61"/>
      <c r="L44" s="61"/>
      <c r="M44" s="70"/>
      <c r="N44" s="64"/>
      <c r="O44" s="64"/>
      <c r="P44" s="61"/>
      <c r="Q44" s="61"/>
      <c r="R44" s="70"/>
      <c r="S44" s="67"/>
    </row>
    <row r="45" spans="1:19" ht="14.25" customHeight="1">
      <c r="A45" s="24"/>
      <c r="B45" s="71" t="s">
        <v>27</v>
      </c>
      <c r="C45" s="25"/>
      <c r="D45" s="63">
        <v>14</v>
      </c>
      <c r="E45" s="64">
        <v>14</v>
      </c>
      <c r="F45" s="60">
        <f>E45-D45</f>
        <v>0</v>
      </c>
      <c r="G45" s="61">
        <f>ROUND(F45/D45,3)*100</f>
        <v>0</v>
      </c>
      <c r="H45" s="66">
        <f>ROUND(E45/E$10,3)*100</f>
        <v>0.4</v>
      </c>
      <c r="I45" s="63">
        <v>367</v>
      </c>
      <c r="J45" s="64">
        <v>384</v>
      </c>
      <c r="K45" s="60">
        <f>J45-I45</f>
        <v>17</v>
      </c>
      <c r="L45" s="61">
        <f>ROUND(K45/I45,3)*100</f>
        <v>4.6</v>
      </c>
      <c r="M45" s="66">
        <f>ROUND(J45/J$10,3)*100</f>
        <v>0.3</v>
      </c>
      <c r="N45" s="63">
        <v>5475921</v>
      </c>
      <c r="O45" s="64">
        <v>5229655</v>
      </c>
      <c r="P45" s="60">
        <f>O45-N45</f>
        <v>-246266</v>
      </c>
      <c r="Q45" s="61">
        <f>ROUND(P45/N45,3)*100</f>
        <v>-4.5</v>
      </c>
      <c r="R45" s="66">
        <f>ROUND(O45/O$10,3)*100</f>
        <v>1.5</v>
      </c>
      <c r="S45" s="67"/>
    </row>
    <row r="46" spans="1:19" ht="14.25" customHeight="1">
      <c r="A46" s="24"/>
      <c r="B46" s="71" t="s">
        <v>28</v>
      </c>
      <c r="C46" s="25"/>
      <c r="D46" s="63">
        <v>8</v>
      </c>
      <c r="E46" s="64">
        <v>9</v>
      </c>
      <c r="F46" s="60">
        <f>E46-D46</f>
        <v>1</v>
      </c>
      <c r="G46" s="61">
        <f>ROUND(F46/D46,3)*100</f>
        <v>12.5</v>
      </c>
      <c r="H46" s="66">
        <f>ROUND(E46/E$10,3)*100</f>
        <v>0.2</v>
      </c>
      <c r="I46" s="63">
        <v>229</v>
      </c>
      <c r="J46" s="64">
        <v>219</v>
      </c>
      <c r="K46" s="60">
        <f>J46-I46</f>
        <v>-10</v>
      </c>
      <c r="L46" s="61">
        <f>ROUND(K46/I46,3)*100</f>
        <v>-4.3999999999999995</v>
      </c>
      <c r="M46" s="66">
        <f>ROUND(J46/J$10,3)*100</f>
        <v>0.2</v>
      </c>
      <c r="N46" s="63">
        <v>216390</v>
      </c>
      <c r="O46" s="64">
        <v>230786</v>
      </c>
      <c r="P46" s="60">
        <f>O46-N46</f>
        <v>14396</v>
      </c>
      <c r="Q46" s="61">
        <f>ROUND(P46/N46,3)*100</f>
        <v>6.7</v>
      </c>
      <c r="R46" s="66">
        <f>ROUND(O46/O$10,3)*100</f>
        <v>0.1</v>
      </c>
      <c r="S46" s="67"/>
    </row>
    <row r="47" spans="1:19" ht="14.25" customHeight="1">
      <c r="A47" s="24"/>
      <c r="B47" s="71" t="s">
        <v>29</v>
      </c>
      <c r="C47" s="25"/>
      <c r="D47" s="63">
        <v>58</v>
      </c>
      <c r="E47" s="64">
        <v>59</v>
      </c>
      <c r="F47" s="60">
        <f>E47-D47</f>
        <v>1</v>
      </c>
      <c r="G47" s="61">
        <f>ROUND(F47/D47,3)*100</f>
        <v>1.7000000000000002</v>
      </c>
      <c r="H47" s="66">
        <f>ROUND(E47/E$10,3)*100</f>
        <v>1.6</v>
      </c>
      <c r="I47" s="63">
        <v>2300</v>
      </c>
      <c r="J47" s="64">
        <v>2238</v>
      </c>
      <c r="K47" s="60">
        <f>J47-I47</f>
        <v>-62</v>
      </c>
      <c r="L47" s="61">
        <f>ROUND(K47/I47,3)*100</f>
        <v>-2.7</v>
      </c>
      <c r="M47" s="66">
        <f>ROUND(J47/J$10,3)*100</f>
        <v>1.7999999999999998</v>
      </c>
      <c r="N47" s="63">
        <v>3321016</v>
      </c>
      <c r="O47" s="64">
        <v>3120942</v>
      </c>
      <c r="P47" s="60">
        <f>O47-N47</f>
        <v>-200074</v>
      </c>
      <c r="Q47" s="61">
        <f>ROUND(P47/N47,3)*100</f>
        <v>-6</v>
      </c>
      <c r="R47" s="66">
        <f>ROUND(O47/O$10,3)*100</f>
        <v>0.8999999999999999</v>
      </c>
      <c r="S47" s="67"/>
    </row>
    <row r="48" spans="1:19" ht="14.25" customHeight="1">
      <c r="A48" s="24"/>
      <c r="B48" s="71"/>
      <c r="C48" s="25"/>
      <c r="D48" s="63"/>
      <c r="E48" s="64"/>
      <c r="F48" s="61"/>
      <c r="G48" s="61"/>
      <c r="H48" s="70"/>
      <c r="I48" s="63"/>
      <c r="J48" s="64"/>
      <c r="K48" s="61"/>
      <c r="L48" s="61"/>
      <c r="M48" s="70"/>
      <c r="N48" s="63"/>
      <c r="O48" s="64"/>
      <c r="P48" s="61"/>
      <c r="Q48" s="61"/>
      <c r="R48" s="70"/>
      <c r="S48" s="16"/>
    </row>
    <row r="49" spans="1:19" ht="14.25" customHeight="1">
      <c r="A49" s="24"/>
      <c r="B49" s="71" t="s">
        <v>30</v>
      </c>
      <c r="C49" s="25"/>
      <c r="D49" s="63">
        <v>62</v>
      </c>
      <c r="E49" s="64">
        <v>62</v>
      </c>
      <c r="F49" s="60">
        <f>E49-D49</f>
        <v>0</v>
      </c>
      <c r="G49" s="61">
        <f>ROUND(F49/D49,3)*100</f>
        <v>0</v>
      </c>
      <c r="H49" s="66">
        <f>ROUND(E49/E$10,3)*100</f>
        <v>1.7000000000000002</v>
      </c>
      <c r="I49" s="63">
        <v>3507</v>
      </c>
      <c r="J49" s="64">
        <v>3055</v>
      </c>
      <c r="K49" s="60">
        <f>J49-I49</f>
        <v>-452</v>
      </c>
      <c r="L49" s="61">
        <f>ROUND(K49/I49,3)*100</f>
        <v>-12.9</v>
      </c>
      <c r="M49" s="66">
        <f>ROUND(J49/J$10,3)*100</f>
        <v>2.5</v>
      </c>
      <c r="N49" s="63">
        <v>22913472</v>
      </c>
      <c r="O49" s="64">
        <v>19920127</v>
      </c>
      <c r="P49" s="60">
        <f>O49-N49</f>
        <v>-2993345</v>
      </c>
      <c r="Q49" s="61">
        <f>ROUND(P49/N49,3)*100</f>
        <v>-13.100000000000001</v>
      </c>
      <c r="R49" s="66">
        <f>ROUND(O49/O$10,3)*100</f>
        <v>5.6000000000000005</v>
      </c>
      <c r="S49" s="16"/>
    </row>
    <row r="50" spans="1:19" ht="14.25" customHeight="1">
      <c r="A50" s="20"/>
      <c r="B50" s="21" t="s">
        <v>31</v>
      </c>
      <c r="C50" s="13"/>
      <c r="D50" s="63">
        <v>35</v>
      </c>
      <c r="E50" s="64">
        <v>36</v>
      </c>
      <c r="F50" s="60">
        <f>E50-D50</f>
        <v>1</v>
      </c>
      <c r="G50" s="61">
        <f>ROUND(F50/D50,3)*100</f>
        <v>2.9000000000000004</v>
      </c>
      <c r="H50" s="66">
        <f>ROUND(E50/E$10,3)*100</f>
        <v>1</v>
      </c>
      <c r="I50" s="63">
        <v>1101</v>
      </c>
      <c r="J50" s="64">
        <v>1156</v>
      </c>
      <c r="K50" s="60">
        <f>J50-I50</f>
        <v>55</v>
      </c>
      <c r="L50" s="61">
        <f>ROUND(K50/I50,3)*100</f>
        <v>5</v>
      </c>
      <c r="M50" s="66">
        <f>ROUND(J50/J$10,3)*100</f>
        <v>0.8999999999999999</v>
      </c>
      <c r="N50" s="63">
        <v>1535155</v>
      </c>
      <c r="O50" s="64">
        <v>1582872</v>
      </c>
      <c r="P50" s="60">
        <f>O50-N50</f>
        <v>47717</v>
      </c>
      <c r="Q50" s="61">
        <f>ROUND(P50/N50,3)*100</f>
        <v>3.1</v>
      </c>
      <c r="R50" s="66">
        <f>ROUND(O50/O$10,3)*100</f>
        <v>0.4</v>
      </c>
      <c r="S50" s="67"/>
    </row>
    <row r="51" spans="1:19" ht="14.25" customHeight="1">
      <c r="A51" s="24"/>
      <c r="B51" s="21" t="s">
        <v>32</v>
      </c>
      <c r="C51" s="26"/>
      <c r="D51" s="63">
        <v>15</v>
      </c>
      <c r="E51" s="64">
        <v>15</v>
      </c>
      <c r="F51" s="60">
        <f>E51-D51</f>
        <v>0</v>
      </c>
      <c r="G51" s="61">
        <f>ROUND(F51/D51,3)*100</f>
        <v>0</v>
      </c>
      <c r="H51" s="66">
        <f>ROUND(E51/E$10,3)*100</f>
        <v>0.4</v>
      </c>
      <c r="I51" s="63">
        <v>809</v>
      </c>
      <c r="J51" s="64">
        <v>800</v>
      </c>
      <c r="K51" s="60">
        <f>J51-I51</f>
        <v>-9</v>
      </c>
      <c r="L51" s="61">
        <f>ROUND(K51/I51,3)*100</f>
        <v>-1.0999999999999999</v>
      </c>
      <c r="M51" s="66">
        <f>ROUND(J51/J$10,3)*100</f>
        <v>0.6</v>
      </c>
      <c r="N51" s="63">
        <v>969669</v>
      </c>
      <c r="O51" s="64">
        <v>991925</v>
      </c>
      <c r="P51" s="60">
        <f>O51-N51</f>
        <v>22256</v>
      </c>
      <c r="Q51" s="61">
        <f>ROUND(P51/N51,3)*100</f>
        <v>2.3</v>
      </c>
      <c r="R51" s="66">
        <f>ROUND(O51/O$10,3)*100</f>
        <v>0.3</v>
      </c>
      <c r="S51" s="67"/>
    </row>
    <row r="52" spans="1:19" ht="14.25" customHeight="1">
      <c r="A52" s="24"/>
      <c r="B52" s="21" t="s">
        <v>33</v>
      </c>
      <c r="C52" s="26"/>
      <c r="D52" s="63">
        <v>35</v>
      </c>
      <c r="E52" s="64">
        <v>38</v>
      </c>
      <c r="F52" s="60">
        <f>E52-D52</f>
        <v>3</v>
      </c>
      <c r="G52" s="61">
        <f>ROUND(F52/D52,3)*100</f>
        <v>8.6</v>
      </c>
      <c r="H52" s="66">
        <f>ROUND(E52/E$10,3)*100</f>
        <v>1</v>
      </c>
      <c r="I52" s="63">
        <v>2053</v>
      </c>
      <c r="J52" s="64">
        <v>1991</v>
      </c>
      <c r="K52" s="60">
        <f>J52-I52</f>
        <v>-62</v>
      </c>
      <c r="L52" s="61">
        <f>ROUND(K52/I52,3)*100</f>
        <v>-3</v>
      </c>
      <c r="M52" s="66">
        <f>ROUND(J52/J$10,3)*100</f>
        <v>1.6</v>
      </c>
      <c r="N52" s="63">
        <v>6103879</v>
      </c>
      <c r="O52" s="64">
        <v>6766555</v>
      </c>
      <c r="P52" s="60">
        <f>O52-N52</f>
        <v>662676</v>
      </c>
      <c r="Q52" s="61">
        <f>ROUND(P52/N52,3)*100</f>
        <v>10.9</v>
      </c>
      <c r="R52" s="66">
        <f>ROUND(O52/O$10,3)*100</f>
        <v>1.9</v>
      </c>
      <c r="S52" s="67"/>
    </row>
    <row r="53" spans="1:19" ht="14.25" customHeight="1">
      <c r="A53" s="24"/>
      <c r="B53" s="21"/>
      <c r="C53" s="26"/>
      <c r="D53" s="63"/>
      <c r="E53" s="64"/>
      <c r="F53" s="61"/>
      <c r="G53" s="61"/>
      <c r="H53" s="70"/>
      <c r="I53" s="63"/>
      <c r="J53" s="64"/>
      <c r="K53" s="61"/>
      <c r="L53" s="61"/>
      <c r="M53" s="70"/>
      <c r="N53" s="63"/>
      <c r="O53" s="64"/>
      <c r="P53" s="61"/>
      <c r="Q53" s="61"/>
      <c r="R53" s="70"/>
      <c r="S53" s="67"/>
    </row>
    <row r="54" spans="1:19" ht="14.25" customHeight="1">
      <c r="A54" s="24"/>
      <c r="B54" s="21" t="s">
        <v>49</v>
      </c>
      <c r="C54" s="26"/>
      <c r="D54" s="63">
        <v>21</v>
      </c>
      <c r="E54" s="64">
        <v>19</v>
      </c>
      <c r="F54" s="60">
        <f>E54-D54</f>
        <v>-2</v>
      </c>
      <c r="G54" s="61">
        <f>ROUND(F54/D54,3)*100</f>
        <v>-9.5</v>
      </c>
      <c r="H54" s="66">
        <f>ROUND(E54/E$10,3)*100</f>
        <v>0.5</v>
      </c>
      <c r="I54" s="63">
        <v>760</v>
      </c>
      <c r="J54" s="64">
        <v>750</v>
      </c>
      <c r="K54" s="60">
        <f>J54-I54</f>
        <v>-10</v>
      </c>
      <c r="L54" s="61">
        <f>ROUND(K54/I54,3)*100</f>
        <v>-1.3</v>
      </c>
      <c r="M54" s="66">
        <f>ROUND(J54/J$10,3)*100</f>
        <v>0.6</v>
      </c>
      <c r="N54" s="63">
        <v>1802182</v>
      </c>
      <c r="O54" s="64">
        <v>1655505</v>
      </c>
      <c r="P54" s="60">
        <f>O54-N54</f>
        <v>-146677</v>
      </c>
      <c r="Q54" s="61">
        <f>ROUND(P54/N54,3)*100</f>
        <v>-8.1</v>
      </c>
      <c r="R54" s="66">
        <f>ROUND(O54/O$10,3)*100</f>
        <v>0.5</v>
      </c>
      <c r="S54" s="67"/>
    </row>
    <row r="55" spans="1:19" ht="14.25" customHeight="1">
      <c r="A55" s="24"/>
      <c r="B55" s="21" t="s">
        <v>48</v>
      </c>
      <c r="C55" s="26"/>
      <c r="D55" s="63">
        <v>72</v>
      </c>
      <c r="E55" s="64">
        <v>74</v>
      </c>
      <c r="F55" s="60">
        <f>E55-D55</f>
        <v>2</v>
      </c>
      <c r="G55" s="61">
        <f>ROUND(F55/D55,3)*100</f>
        <v>2.8000000000000003</v>
      </c>
      <c r="H55" s="66">
        <f>ROUND(E55/E$10,3)*100</f>
        <v>2</v>
      </c>
      <c r="I55" s="63">
        <v>2963</v>
      </c>
      <c r="J55" s="64">
        <v>2960</v>
      </c>
      <c r="K55" s="60">
        <f>J55-I55</f>
        <v>-3</v>
      </c>
      <c r="L55" s="61">
        <f>ROUND(K55/I55,3)*100</f>
        <v>-0.1</v>
      </c>
      <c r="M55" s="66">
        <f>ROUND(J55/J$10,3)*100</f>
        <v>2.4</v>
      </c>
      <c r="N55" s="63">
        <v>5672131</v>
      </c>
      <c r="O55" s="64">
        <v>5309718</v>
      </c>
      <c r="P55" s="60">
        <f>O55-N55</f>
        <v>-362413</v>
      </c>
      <c r="Q55" s="61">
        <f>ROUND(P55/N55,3)*100</f>
        <v>-6.4</v>
      </c>
      <c r="R55" s="66">
        <f>ROUND(O55/O$10,3)*100</f>
        <v>1.5</v>
      </c>
      <c r="S55" s="67"/>
    </row>
    <row r="56" spans="1:19" ht="14.25" customHeight="1">
      <c r="A56" s="24"/>
      <c r="B56" s="21"/>
      <c r="C56" s="26"/>
      <c r="D56" s="63"/>
      <c r="E56" s="64"/>
      <c r="F56" s="60"/>
      <c r="G56" s="61"/>
      <c r="H56" s="66"/>
      <c r="I56" s="63"/>
      <c r="J56" s="64"/>
      <c r="K56" s="60"/>
      <c r="L56" s="61"/>
      <c r="M56" s="66"/>
      <c r="N56" s="63"/>
      <c r="O56" s="64"/>
      <c r="P56" s="60"/>
      <c r="Q56" s="61"/>
      <c r="R56" s="66"/>
      <c r="S56" s="67"/>
    </row>
    <row r="57" spans="1:19" ht="14.25" customHeight="1">
      <c r="A57" s="29"/>
      <c r="B57" s="30"/>
      <c r="C57" s="31"/>
      <c r="D57" s="72"/>
      <c r="E57" s="72"/>
      <c r="F57" s="28"/>
      <c r="G57" s="28"/>
      <c r="H57" s="73"/>
      <c r="I57" s="28"/>
      <c r="J57" s="28"/>
      <c r="K57" s="28"/>
      <c r="L57" s="28"/>
      <c r="M57" s="73"/>
      <c r="N57" s="28"/>
      <c r="O57" s="28"/>
      <c r="P57" s="28"/>
      <c r="Q57" s="28"/>
      <c r="R57" s="73"/>
      <c r="S57" s="28"/>
    </row>
    <row r="58" ht="15.75" customHeight="1">
      <c r="A58" s="7"/>
    </row>
    <row r="59" ht="15" customHeight="1"/>
    <row r="60" ht="9.75" customHeight="1"/>
    <row r="61" spans="1:19" s="12" customFormat="1" ht="12.75" customHeight="1">
      <c r="A61" s="10"/>
      <c r="B61" s="10"/>
      <c r="C61" s="11"/>
      <c r="D61" s="81" t="s">
        <v>51</v>
      </c>
      <c r="E61" s="82"/>
      <c r="F61" s="82"/>
      <c r="G61" s="82"/>
      <c r="H61" s="83"/>
      <c r="I61" s="81" t="s">
        <v>50</v>
      </c>
      <c r="J61" s="82"/>
      <c r="K61" s="82"/>
      <c r="L61" s="82"/>
      <c r="M61" s="83"/>
      <c r="N61" s="81" t="s">
        <v>52</v>
      </c>
      <c r="O61" s="82"/>
      <c r="P61" s="82"/>
      <c r="Q61" s="82"/>
      <c r="R61" s="82"/>
      <c r="S61" s="37"/>
    </row>
    <row r="62" spans="3:19" s="12" customFormat="1" ht="12.75" customHeight="1">
      <c r="C62" s="13"/>
      <c r="D62" s="84"/>
      <c r="E62" s="85"/>
      <c r="F62" s="85"/>
      <c r="G62" s="85"/>
      <c r="H62" s="86"/>
      <c r="I62" s="84"/>
      <c r="J62" s="85"/>
      <c r="K62" s="85"/>
      <c r="L62" s="85"/>
      <c r="M62" s="86"/>
      <c r="N62" s="84"/>
      <c r="O62" s="85"/>
      <c r="P62" s="85"/>
      <c r="Q62" s="85"/>
      <c r="R62" s="85"/>
      <c r="S62" s="38"/>
    </row>
    <row r="63" spans="1:19" s="16" customFormat="1" ht="15" customHeight="1">
      <c r="A63" s="12"/>
      <c r="B63" s="12"/>
      <c r="C63" s="13"/>
      <c r="D63" s="2" t="s">
        <v>3</v>
      </c>
      <c r="E63" s="2" t="s">
        <v>3</v>
      </c>
      <c r="F63" s="39" t="s">
        <v>2</v>
      </c>
      <c r="G63" s="40"/>
      <c r="H63" s="41" t="s">
        <v>47</v>
      </c>
      <c r="I63" s="2" t="s">
        <v>3</v>
      </c>
      <c r="J63" s="2" t="s">
        <v>3</v>
      </c>
      <c r="K63" s="39" t="s">
        <v>2</v>
      </c>
      <c r="L63" s="40"/>
      <c r="M63" s="41" t="s">
        <v>47</v>
      </c>
      <c r="N63" s="2" t="s">
        <v>3</v>
      </c>
      <c r="O63" s="2" t="s">
        <v>3</v>
      </c>
      <c r="P63" s="39" t="s">
        <v>2</v>
      </c>
      <c r="Q63" s="40"/>
      <c r="R63" s="41" t="s">
        <v>47</v>
      </c>
      <c r="S63" s="27"/>
    </row>
    <row r="64" spans="1:19" s="16" customFormat="1" ht="15" customHeight="1">
      <c r="A64" s="4"/>
      <c r="B64" s="12"/>
      <c r="C64" s="13"/>
      <c r="D64" s="3" t="s">
        <v>60</v>
      </c>
      <c r="E64" s="3" t="s">
        <v>61</v>
      </c>
      <c r="F64" s="42"/>
      <c r="G64" s="43" t="s">
        <v>0</v>
      </c>
      <c r="H64" s="44" t="s">
        <v>61</v>
      </c>
      <c r="I64" s="3" t="s">
        <v>60</v>
      </c>
      <c r="J64" s="3" t="s">
        <v>61</v>
      </c>
      <c r="K64" s="42"/>
      <c r="L64" s="43" t="s">
        <v>0</v>
      </c>
      <c r="M64" s="44" t="s">
        <v>61</v>
      </c>
      <c r="N64" s="3" t="s">
        <v>60</v>
      </c>
      <c r="O64" s="3" t="s">
        <v>61</v>
      </c>
      <c r="P64" s="42"/>
      <c r="Q64" s="43" t="s">
        <v>0</v>
      </c>
      <c r="R64" s="79" t="s">
        <v>61</v>
      </c>
      <c r="S64" s="45"/>
    </row>
    <row r="65" spans="1:19" s="16" customFormat="1" ht="15" customHeight="1">
      <c r="A65" s="4"/>
      <c r="B65" s="22"/>
      <c r="C65" s="46"/>
      <c r="D65" s="47" t="s">
        <v>54</v>
      </c>
      <c r="E65" s="47" t="s">
        <v>59</v>
      </c>
      <c r="F65" s="48"/>
      <c r="G65" s="49" t="s">
        <v>1</v>
      </c>
      <c r="H65" s="78" t="s">
        <v>62</v>
      </c>
      <c r="I65" s="47" t="s">
        <v>54</v>
      </c>
      <c r="J65" s="47" t="s">
        <v>59</v>
      </c>
      <c r="K65" s="48"/>
      <c r="L65" s="49" t="s">
        <v>1</v>
      </c>
      <c r="M65" s="78" t="s">
        <v>62</v>
      </c>
      <c r="N65" s="47" t="s">
        <v>54</v>
      </c>
      <c r="O65" s="47" t="s">
        <v>59</v>
      </c>
      <c r="P65" s="48"/>
      <c r="Q65" s="49" t="s">
        <v>1</v>
      </c>
      <c r="R65" s="80" t="s">
        <v>62</v>
      </c>
      <c r="S65" s="14"/>
    </row>
    <row r="66" spans="1:19" ht="14.25" customHeight="1">
      <c r="A66" s="6"/>
      <c r="B66" s="12"/>
      <c r="C66" s="13"/>
      <c r="D66" s="24"/>
      <c r="E66" s="24"/>
      <c r="F66" s="12"/>
      <c r="G66" s="24"/>
      <c r="H66" s="76"/>
      <c r="I66" s="24"/>
      <c r="J66" s="24"/>
      <c r="K66" s="12"/>
      <c r="L66" s="24"/>
      <c r="M66" s="76"/>
      <c r="N66" s="24"/>
      <c r="O66" s="24"/>
      <c r="P66" s="12"/>
      <c r="Q66" s="24"/>
      <c r="R66" s="76"/>
      <c r="S66" s="24"/>
    </row>
    <row r="67" spans="2:19" ht="14.25" customHeight="1">
      <c r="B67" s="21" t="s">
        <v>34</v>
      </c>
      <c r="C67" s="26"/>
      <c r="D67" s="63">
        <v>16</v>
      </c>
      <c r="E67" s="64">
        <v>15</v>
      </c>
      <c r="F67" s="60">
        <f>E67-D67</f>
        <v>-1</v>
      </c>
      <c r="G67" s="61">
        <f>ROUND(F67/D67,3)*100</f>
        <v>-6.3</v>
      </c>
      <c r="H67" s="66">
        <f>ROUND(E67/E$10,3)*100</f>
        <v>0.4</v>
      </c>
      <c r="I67" s="63">
        <v>543</v>
      </c>
      <c r="J67" s="64">
        <v>489</v>
      </c>
      <c r="K67" s="60">
        <f>J67-I67</f>
        <v>-54</v>
      </c>
      <c r="L67" s="61">
        <f>ROUND(K67/I67,3)*100</f>
        <v>-9.9</v>
      </c>
      <c r="M67" s="66">
        <f>ROUND(J67/J$10,3)*100</f>
        <v>0.4</v>
      </c>
      <c r="N67" s="63">
        <v>879507</v>
      </c>
      <c r="O67" s="64">
        <v>909333</v>
      </c>
      <c r="P67" s="60">
        <f>O67-N67</f>
        <v>29826</v>
      </c>
      <c r="Q67" s="61">
        <f>ROUND(P67/N67,3)*100</f>
        <v>3.4000000000000004</v>
      </c>
      <c r="R67" s="66">
        <f>ROUND(O67/O$10,3)*100</f>
        <v>0.3</v>
      </c>
      <c r="S67" s="67"/>
    </row>
    <row r="68" spans="2:19" ht="14.25" customHeight="1">
      <c r="B68" s="21" t="s">
        <v>35</v>
      </c>
      <c r="C68" s="26"/>
      <c r="D68" s="59">
        <v>26</v>
      </c>
      <c r="E68" s="64">
        <v>26</v>
      </c>
      <c r="F68" s="60">
        <f>E68-D68</f>
        <v>0</v>
      </c>
      <c r="G68" s="61">
        <f>ROUND(F68/D68,3)*100</f>
        <v>0</v>
      </c>
      <c r="H68" s="66">
        <f>ROUND(E68/E$10,3)*100</f>
        <v>0.7000000000000001</v>
      </c>
      <c r="I68" s="59">
        <v>2634</v>
      </c>
      <c r="J68" s="64">
        <v>2628</v>
      </c>
      <c r="K68" s="60">
        <f>J68-I68</f>
        <v>-6</v>
      </c>
      <c r="L68" s="61">
        <f>ROUND(K68/I68,3)*100</f>
        <v>-0.2</v>
      </c>
      <c r="M68" s="66">
        <f>ROUND(J68/J$10,3)*100</f>
        <v>2.1</v>
      </c>
      <c r="N68" s="59">
        <v>5172853</v>
      </c>
      <c r="O68" s="64">
        <v>6684429</v>
      </c>
      <c r="P68" s="60">
        <f>O68-N68</f>
        <v>1511576</v>
      </c>
      <c r="Q68" s="61">
        <f>ROUND(P68/N68,3)*100</f>
        <v>29.2</v>
      </c>
      <c r="R68" s="66">
        <f>ROUND(O68/O$10,3)*100</f>
        <v>1.9</v>
      </c>
      <c r="S68" s="67"/>
    </row>
    <row r="69" spans="2:19" ht="14.25" customHeight="1">
      <c r="B69" s="21" t="s">
        <v>36</v>
      </c>
      <c r="C69" s="13"/>
      <c r="D69" s="59">
        <v>17</v>
      </c>
      <c r="E69" s="64">
        <v>18</v>
      </c>
      <c r="F69" s="60">
        <f>E69-D69</f>
        <v>1</v>
      </c>
      <c r="G69" s="61">
        <f>ROUND(F69/D69,3)*100</f>
        <v>5.8999999999999995</v>
      </c>
      <c r="H69" s="66">
        <f>ROUND(E69/E$10,3)*100</f>
        <v>0.5</v>
      </c>
      <c r="I69" s="59">
        <v>513</v>
      </c>
      <c r="J69" s="64">
        <v>454</v>
      </c>
      <c r="K69" s="60">
        <f>J69-I69</f>
        <v>-59</v>
      </c>
      <c r="L69" s="61">
        <f>ROUND(K69/I69,3)*100</f>
        <v>-11.5</v>
      </c>
      <c r="M69" s="66">
        <f>ROUND(J69/J$10,3)*100</f>
        <v>0.4</v>
      </c>
      <c r="N69" s="59">
        <v>361473</v>
      </c>
      <c r="O69" s="64">
        <v>379200</v>
      </c>
      <c r="P69" s="60">
        <f>O69-N69</f>
        <v>17727</v>
      </c>
      <c r="Q69" s="61">
        <f>ROUND(P69/N69,3)*100</f>
        <v>4.9</v>
      </c>
      <c r="R69" s="66">
        <f>ROUND(O69/O$10,3)*100</f>
        <v>0.1</v>
      </c>
      <c r="S69" s="12"/>
    </row>
    <row r="70" spans="2:19" ht="14.25" customHeight="1">
      <c r="B70" s="21"/>
      <c r="C70" s="13"/>
      <c r="D70" s="59"/>
      <c r="E70" s="64"/>
      <c r="F70" s="60"/>
      <c r="G70" s="61"/>
      <c r="H70" s="70"/>
      <c r="I70" s="59"/>
      <c r="J70" s="64"/>
      <c r="K70" s="60"/>
      <c r="L70" s="61"/>
      <c r="M70" s="70"/>
      <c r="N70" s="59"/>
      <c r="O70" s="64"/>
      <c r="P70" s="60"/>
      <c r="Q70" s="61"/>
      <c r="R70" s="70"/>
      <c r="S70" s="12"/>
    </row>
    <row r="71" spans="2:19" ht="14.25" customHeight="1">
      <c r="B71" s="21" t="s">
        <v>37</v>
      </c>
      <c r="C71" s="13"/>
      <c r="D71" s="59">
        <v>33</v>
      </c>
      <c r="E71" s="64">
        <v>37</v>
      </c>
      <c r="F71" s="60">
        <f>E71-D71</f>
        <v>4</v>
      </c>
      <c r="G71" s="61">
        <f>ROUND(F71/D71,3)*100</f>
        <v>12.1</v>
      </c>
      <c r="H71" s="66">
        <f>ROUND(E71/E$10,3)*100</f>
        <v>1</v>
      </c>
      <c r="I71" s="59">
        <v>993</v>
      </c>
      <c r="J71" s="64">
        <v>1198</v>
      </c>
      <c r="K71" s="60">
        <f>J71-I71</f>
        <v>205</v>
      </c>
      <c r="L71" s="61">
        <f>ROUND(K71/I71,3)*100</f>
        <v>20.599999999999998</v>
      </c>
      <c r="M71" s="66">
        <f>ROUND(J71/J$10,3)*100</f>
        <v>1</v>
      </c>
      <c r="N71" s="59">
        <v>3063523</v>
      </c>
      <c r="O71" s="64">
        <v>3486239</v>
      </c>
      <c r="P71" s="60">
        <f>O71-N71</f>
        <v>422716</v>
      </c>
      <c r="Q71" s="61">
        <f>ROUND(P71/N71,3)*100</f>
        <v>13.8</v>
      </c>
      <c r="R71" s="66">
        <f>ROUND(O71/O$10,3)*100</f>
        <v>1</v>
      </c>
      <c r="S71" s="12"/>
    </row>
    <row r="72" spans="2:19" ht="14.25" customHeight="1">
      <c r="B72" s="21" t="s">
        <v>38</v>
      </c>
      <c r="C72" s="13"/>
      <c r="D72" s="59">
        <v>11</v>
      </c>
      <c r="E72" s="64">
        <v>12</v>
      </c>
      <c r="F72" s="60">
        <f>E72-D72</f>
        <v>1</v>
      </c>
      <c r="G72" s="61">
        <f>ROUND(F72/D72,3)*100</f>
        <v>9.1</v>
      </c>
      <c r="H72" s="66">
        <f>ROUND(E72/E$10,3)*100</f>
        <v>0.3</v>
      </c>
      <c r="I72" s="59">
        <v>70</v>
      </c>
      <c r="J72" s="64">
        <v>77</v>
      </c>
      <c r="K72" s="60">
        <f>J72-I72</f>
        <v>7</v>
      </c>
      <c r="L72" s="61">
        <f>ROUND(K72/I72,3)*100</f>
        <v>10</v>
      </c>
      <c r="M72" s="66">
        <f>ROUND(J72/J$10,3)*100</f>
        <v>0.1</v>
      </c>
      <c r="N72" s="59">
        <v>45743</v>
      </c>
      <c r="O72" s="64">
        <v>48233</v>
      </c>
      <c r="P72" s="60">
        <f>O72-N72</f>
        <v>2490</v>
      </c>
      <c r="Q72" s="61">
        <f>ROUND(P72/N72,3)*100</f>
        <v>5.4</v>
      </c>
      <c r="R72" s="66">
        <f>ROUND(O72/O$10,3)*100</f>
        <v>0</v>
      </c>
      <c r="S72" s="12"/>
    </row>
    <row r="73" spans="2:19" ht="14.25" customHeight="1">
      <c r="B73" s="21"/>
      <c r="C73" s="13"/>
      <c r="D73" s="59"/>
      <c r="E73" s="64"/>
      <c r="F73" s="60"/>
      <c r="G73" s="61"/>
      <c r="H73" s="70"/>
      <c r="I73" s="59"/>
      <c r="J73" s="64"/>
      <c r="K73" s="60"/>
      <c r="L73" s="61"/>
      <c r="M73" s="70"/>
      <c r="N73" s="59"/>
      <c r="O73" s="64"/>
      <c r="P73" s="60"/>
      <c r="Q73" s="61"/>
      <c r="R73" s="70"/>
      <c r="S73" s="12"/>
    </row>
    <row r="74" spans="2:19" ht="14.25" customHeight="1">
      <c r="B74" s="71" t="s">
        <v>39</v>
      </c>
      <c r="C74" s="23"/>
      <c r="D74" s="59">
        <v>40</v>
      </c>
      <c r="E74" s="64">
        <v>40</v>
      </c>
      <c r="F74" s="60">
        <f>E74-D74</f>
        <v>0</v>
      </c>
      <c r="G74" s="61">
        <f>ROUND(F74/D74,3)*100</f>
        <v>0</v>
      </c>
      <c r="H74" s="66">
        <f>ROUND(E74/E$10,3)*100</f>
        <v>1.0999999999999999</v>
      </c>
      <c r="I74" s="59">
        <v>1579</v>
      </c>
      <c r="J74" s="64">
        <v>1604</v>
      </c>
      <c r="K74" s="60">
        <f>J74-I74</f>
        <v>25</v>
      </c>
      <c r="L74" s="61">
        <f>ROUND(K74/I74,3)*100</f>
        <v>1.6</v>
      </c>
      <c r="M74" s="66">
        <f>ROUND(J74/J$10,3)*100</f>
        <v>1.3</v>
      </c>
      <c r="N74" s="59">
        <v>4483820</v>
      </c>
      <c r="O74" s="64">
        <v>4647673</v>
      </c>
      <c r="P74" s="60">
        <f>O74-N74</f>
        <v>163853</v>
      </c>
      <c r="Q74" s="61">
        <f>ROUND(P74/N74,3)*100</f>
        <v>3.6999999999999997</v>
      </c>
      <c r="R74" s="66">
        <f>ROUND(O74/O$10,3)*100</f>
        <v>1.3</v>
      </c>
      <c r="S74" s="15"/>
    </row>
    <row r="75" spans="2:19" ht="14.25" customHeight="1">
      <c r="B75" s="71" t="s">
        <v>40</v>
      </c>
      <c r="C75" s="23"/>
      <c r="D75" s="59">
        <v>32</v>
      </c>
      <c r="E75" s="64">
        <v>32</v>
      </c>
      <c r="F75" s="60">
        <f>E75-D75</f>
        <v>0</v>
      </c>
      <c r="G75" s="61">
        <f>ROUND(F75/D75,3)*100</f>
        <v>0</v>
      </c>
      <c r="H75" s="66">
        <f>ROUND(E75/E$10,3)*100</f>
        <v>0.8999999999999999</v>
      </c>
      <c r="I75" s="59">
        <v>1179</v>
      </c>
      <c r="J75" s="64">
        <v>1141</v>
      </c>
      <c r="K75" s="60">
        <f>J75-I75</f>
        <v>-38</v>
      </c>
      <c r="L75" s="61">
        <f>ROUND(K75/I75,3)*100</f>
        <v>-3.2</v>
      </c>
      <c r="M75" s="66">
        <f>ROUND(J75/J$10,3)*100</f>
        <v>0.8999999999999999</v>
      </c>
      <c r="N75" s="59">
        <v>2409997</v>
      </c>
      <c r="O75" s="64">
        <v>2409392</v>
      </c>
      <c r="P75" s="60">
        <f>O75-N75</f>
        <v>-605</v>
      </c>
      <c r="Q75" s="61">
        <f>ROUND(P75/N75,3)*100</f>
        <v>0</v>
      </c>
      <c r="R75" s="66">
        <f>ROUND(O75/O$10,3)*100</f>
        <v>0.7000000000000001</v>
      </c>
      <c r="S75" s="15"/>
    </row>
    <row r="76" spans="2:18" ht="14.25" customHeight="1">
      <c r="B76" s="71" t="s">
        <v>41</v>
      </c>
      <c r="C76" s="23"/>
      <c r="D76" s="64">
        <v>43</v>
      </c>
      <c r="E76" s="64">
        <v>40</v>
      </c>
      <c r="F76" s="60">
        <f>E76-D76</f>
        <v>-3</v>
      </c>
      <c r="G76" s="61">
        <f>ROUND(F76/D76,3)*100</f>
        <v>-7.000000000000001</v>
      </c>
      <c r="H76" s="66">
        <f>ROUND(E76/E$10,3)*100</f>
        <v>1.0999999999999999</v>
      </c>
      <c r="I76" s="64">
        <v>1063</v>
      </c>
      <c r="J76" s="64">
        <v>1025</v>
      </c>
      <c r="K76" s="60">
        <f>J76-I76</f>
        <v>-38</v>
      </c>
      <c r="L76" s="61">
        <f>ROUND(K76/I76,3)*100</f>
        <v>-3.5999999999999996</v>
      </c>
      <c r="M76" s="66">
        <f>ROUND(J76/J$10,3)*100</f>
        <v>0.8</v>
      </c>
      <c r="N76" s="64">
        <v>2177451</v>
      </c>
      <c r="O76" s="64">
        <v>2056304</v>
      </c>
      <c r="P76" s="60">
        <f>O76-N76</f>
        <v>-121147</v>
      </c>
      <c r="Q76" s="61">
        <f>ROUND(P76/N76,3)*100</f>
        <v>-5.6000000000000005</v>
      </c>
      <c r="R76" s="66">
        <f>ROUND(O76/O$10,3)*100</f>
        <v>0.6</v>
      </c>
    </row>
    <row r="77" spans="2:18" ht="14.25" customHeight="1">
      <c r="B77" s="71" t="s">
        <v>42</v>
      </c>
      <c r="C77" s="23"/>
      <c r="D77" s="64">
        <v>12</v>
      </c>
      <c r="E77" s="64">
        <v>12</v>
      </c>
      <c r="F77" s="60">
        <f>E77-D77</f>
        <v>0</v>
      </c>
      <c r="G77" s="61">
        <f>ROUND(F77/D77,3)*100</f>
        <v>0</v>
      </c>
      <c r="H77" s="66">
        <f>ROUND(E77/E$10,3)*100</f>
        <v>0.3</v>
      </c>
      <c r="I77" s="64">
        <v>158</v>
      </c>
      <c r="J77" s="64">
        <v>140</v>
      </c>
      <c r="K77" s="60">
        <f>J77-I77</f>
        <v>-18</v>
      </c>
      <c r="L77" s="61">
        <f>ROUND(K77/I77,3)*100</f>
        <v>-11.4</v>
      </c>
      <c r="M77" s="66">
        <f>ROUND(J77/J$10,3)*100</f>
        <v>0.1</v>
      </c>
      <c r="N77" s="64">
        <v>296819</v>
      </c>
      <c r="O77" s="64">
        <v>346420</v>
      </c>
      <c r="P77" s="60">
        <f>O77-N77</f>
        <v>49601</v>
      </c>
      <c r="Q77" s="61">
        <f>ROUND(P77/N77,3)*100</f>
        <v>16.7</v>
      </c>
      <c r="R77" s="66">
        <f>ROUND(O77/O$10,3)*100</f>
        <v>0.1</v>
      </c>
    </row>
    <row r="78" spans="2:18" ht="14.25" customHeight="1">
      <c r="B78" s="71"/>
      <c r="C78" s="23"/>
      <c r="D78" s="64"/>
      <c r="E78" s="64"/>
      <c r="F78" s="60"/>
      <c r="G78" s="61"/>
      <c r="H78" s="70"/>
      <c r="I78" s="64"/>
      <c r="J78" s="64"/>
      <c r="K78" s="60"/>
      <c r="L78" s="61"/>
      <c r="M78" s="70"/>
      <c r="N78" s="64"/>
      <c r="O78" s="64"/>
      <c r="P78" s="60"/>
      <c r="Q78" s="61"/>
      <c r="R78" s="70"/>
    </row>
    <row r="79" spans="2:18" ht="14.25" customHeight="1">
      <c r="B79" s="71" t="s">
        <v>43</v>
      </c>
      <c r="C79" s="23"/>
      <c r="D79" s="64">
        <v>57</v>
      </c>
      <c r="E79" s="64">
        <v>59</v>
      </c>
      <c r="F79" s="60">
        <f>E79-D79</f>
        <v>2</v>
      </c>
      <c r="G79" s="61">
        <f>ROUND(F79/D79,3)*100</f>
        <v>3.5000000000000004</v>
      </c>
      <c r="H79" s="66">
        <f>ROUND(E79/E$10,3)*100</f>
        <v>1.6</v>
      </c>
      <c r="I79" s="64">
        <v>1285</v>
      </c>
      <c r="J79" s="64">
        <v>1269</v>
      </c>
      <c r="K79" s="60">
        <f>J79-I79</f>
        <v>-16</v>
      </c>
      <c r="L79" s="61">
        <f>ROUND(K79/I79,3)*100</f>
        <v>-1.2</v>
      </c>
      <c r="M79" s="66">
        <f>ROUND(J79/J$10,3)*100</f>
        <v>1</v>
      </c>
      <c r="N79" s="64">
        <v>3238670</v>
      </c>
      <c r="O79" s="64">
        <v>3005894</v>
      </c>
      <c r="P79" s="60">
        <f>O79-N79</f>
        <v>-232776</v>
      </c>
      <c r="Q79" s="61">
        <f>ROUND(P79/N79,3)*100</f>
        <v>-7.199999999999999</v>
      </c>
      <c r="R79" s="66">
        <f>ROUND(O79/O$10,3)*100</f>
        <v>0.8</v>
      </c>
    </row>
    <row r="80" spans="2:18" ht="14.25" customHeight="1">
      <c r="B80" s="71"/>
      <c r="C80" s="23"/>
      <c r="D80" s="64"/>
      <c r="E80" s="64"/>
      <c r="F80" s="60"/>
      <c r="G80" s="61"/>
      <c r="H80" s="66"/>
      <c r="I80" s="64"/>
      <c r="J80" s="64"/>
      <c r="K80" s="60"/>
      <c r="L80" s="61"/>
      <c r="M80" s="66"/>
      <c r="N80" s="64"/>
      <c r="O80" s="64"/>
      <c r="P80" s="60"/>
      <c r="Q80" s="61"/>
      <c r="R80" s="66"/>
    </row>
    <row r="81" spans="2:18" ht="14.25" customHeight="1">
      <c r="B81" s="71" t="s">
        <v>44</v>
      </c>
      <c r="C81" s="23"/>
      <c r="D81" s="64">
        <v>28</v>
      </c>
      <c r="E81" s="64">
        <v>29</v>
      </c>
      <c r="F81" s="60">
        <f>E81-D81</f>
        <v>1</v>
      </c>
      <c r="G81" s="61">
        <f>ROUND(F81/D81,3)*100</f>
        <v>3.5999999999999996</v>
      </c>
      <c r="H81" s="66">
        <f>ROUND(E81/E$10,3)*100</f>
        <v>0.8</v>
      </c>
      <c r="I81" s="64">
        <v>883</v>
      </c>
      <c r="J81" s="64">
        <v>911</v>
      </c>
      <c r="K81" s="60">
        <f>J81-I81</f>
        <v>28</v>
      </c>
      <c r="L81" s="61">
        <f>ROUND(K81/I81,3)*100</f>
        <v>3.2</v>
      </c>
      <c r="M81" s="66">
        <f>ROUND(J81/J$10,3)*100</f>
        <v>0.7000000000000001</v>
      </c>
      <c r="N81" s="64">
        <v>963804</v>
      </c>
      <c r="O81" s="64">
        <v>1308098</v>
      </c>
      <c r="P81" s="60">
        <f>O81-N81</f>
        <v>344294</v>
      </c>
      <c r="Q81" s="61">
        <f>ROUND(P81/N81,3)*100</f>
        <v>35.699999999999996</v>
      </c>
      <c r="R81" s="66">
        <f>ROUND(O81/O$10,3)*100</f>
        <v>0.4</v>
      </c>
    </row>
    <row r="82" spans="2:18" ht="14.25" customHeight="1">
      <c r="B82" s="71" t="s">
        <v>45</v>
      </c>
      <c r="C82" s="23"/>
      <c r="D82" s="64">
        <v>22</v>
      </c>
      <c r="E82" s="64">
        <v>22</v>
      </c>
      <c r="F82" s="60">
        <f>E82-D82</f>
        <v>0</v>
      </c>
      <c r="G82" s="61">
        <f>ROUND(F82/D82,3)*100</f>
        <v>0</v>
      </c>
      <c r="H82" s="66">
        <f>ROUND(E82/E$10,3)*100</f>
        <v>0.6</v>
      </c>
      <c r="I82" s="64">
        <v>369</v>
      </c>
      <c r="J82" s="64">
        <v>363</v>
      </c>
      <c r="K82" s="60">
        <f>J82-I82</f>
        <v>-6</v>
      </c>
      <c r="L82" s="61">
        <f>ROUND(K82/I82,3)*100</f>
        <v>-1.6</v>
      </c>
      <c r="M82" s="66">
        <f>ROUND(J82/J$10,3)*100</f>
        <v>0.3</v>
      </c>
      <c r="N82" s="64">
        <v>508790</v>
      </c>
      <c r="O82" s="64">
        <v>473717</v>
      </c>
      <c r="P82" s="60">
        <f>O82-N82</f>
        <v>-35073</v>
      </c>
      <c r="Q82" s="61">
        <f>ROUND(P82/N82,3)*100</f>
        <v>-6.9</v>
      </c>
      <c r="R82" s="66">
        <f>ROUND(O82/O$10,3)*100</f>
        <v>0.1</v>
      </c>
    </row>
    <row r="83" spans="2:18" ht="14.25" customHeight="1">
      <c r="B83" s="71" t="s">
        <v>58</v>
      </c>
      <c r="C83" s="23"/>
      <c r="D83" s="64">
        <v>51</v>
      </c>
      <c r="E83" s="64">
        <v>49</v>
      </c>
      <c r="F83" s="60">
        <f>E83-D83</f>
        <v>-2</v>
      </c>
      <c r="G83" s="61">
        <f>ROUND(F83/D83,3)*100</f>
        <v>-3.9</v>
      </c>
      <c r="H83" s="66">
        <f>ROUND(E83/E$10,3)*100</f>
        <v>1.3</v>
      </c>
      <c r="I83" s="64">
        <v>1155</v>
      </c>
      <c r="J83" s="64">
        <v>1008</v>
      </c>
      <c r="K83" s="60">
        <f>J83-I83</f>
        <v>-147</v>
      </c>
      <c r="L83" s="61">
        <f>ROUND(K83/I83,3)*100</f>
        <v>-12.7</v>
      </c>
      <c r="M83" s="66">
        <f>ROUND(J83/J$10,3)*100</f>
        <v>0.8</v>
      </c>
      <c r="N83" s="64">
        <v>1503996</v>
      </c>
      <c r="O83" s="64">
        <v>1450947</v>
      </c>
      <c r="P83" s="60">
        <f>O83-N83</f>
        <v>-53049</v>
      </c>
      <c r="Q83" s="61">
        <f>ROUND(P83/N83,3)*100</f>
        <v>-3.5000000000000004</v>
      </c>
      <c r="R83" s="66">
        <f>ROUND(O83/O$10,3)*100</f>
        <v>0.4</v>
      </c>
    </row>
    <row r="84" spans="1:19" ht="14.25" customHeight="1">
      <c r="A84" s="32"/>
      <c r="B84" s="32"/>
      <c r="C84" s="77"/>
      <c r="D84" s="72"/>
      <c r="E84" s="72"/>
      <c r="F84" s="74"/>
      <c r="G84" s="75"/>
      <c r="H84" s="73"/>
      <c r="I84" s="72"/>
      <c r="J84" s="72"/>
      <c r="K84" s="74"/>
      <c r="L84" s="75"/>
      <c r="M84" s="73"/>
      <c r="N84" s="72"/>
      <c r="O84" s="72"/>
      <c r="P84" s="74"/>
      <c r="Q84" s="75"/>
      <c r="R84" s="73"/>
      <c r="S84" s="32"/>
    </row>
    <row r="85" spans="4:18" ht="15" customHeight="1">
      <c r="D85" s="68"/>
      <c r="E85" s="68"/>
      <c r="F85" s="33"/>
      <c r="G85" s="34"/>
      <c r="H85" s="1"/>
      <c r="I85" s="68"/>
      <c r="J85" s="68"/>
      <c r="K85" s="33"/>
      <c r="L85" s="34"/>
      <c r="M85" s="1"/>
      <c r="N85" s="68"/>
      <c r="O85" s="68"/>
      <c r="P85" s="33"/>
      <c r="Q85" s="34"/>
      <c r="R85" s="1"/>
    </row>
    <row r="86" spans="4:19" ht="15" customHeight="1">
      <c r="D86" s="68"/>
      <c r="E86" s="68"/>
      <c r="F86" s="68"/>
      <c r="G86" s="68"/>
      <c r="H86" s="1"/>
      <c r="I86" s="68"/>
      <c r="J86" s="68"/>
      <c r="K86" s="68"/>
      <c r="L86" s="68"/>
      <c r="M86" s="1"/>
      <c r="N86" s="68"/>
      <c r="O86" s="68"/>
      <c r="P86" s="68"/>
      <c r="Q86" s="68"/>
      <c r="R86" s="1"/>
      <c r="S86" s="68"/>
    </row>
  </sheetData>
  <mergeCells count="6">
    <mergeCell ref="D4:H5"/>
    <mergeCell ref="I4:M5"/>
    <mergeCell ref="N4:R5"/>
    <mergeCell ref="D61:H62"/>
    <mergeCell ref="I61:M62"/>
    <mergeCell ref="N61:R62"/>
  </mergeCells>
  <printOptions/>
  <pageMargins left="0.5905511811023623" right="0.5905511811023623" top="0.7874015748031497" bottom="0.7874015748031497" header="0.5118110236220472" footer="0.5118110236220472"/>
  <pageSetup fitToHeight="0" horizontalDpi="600" verticalDpi="600" orientation="portrait" paperSize="9" scale="96" r:id="rId2"/>
  <rowBreaks count="1" manualBreakCount="1">
    <brk id="57" max="26" man="1"/>
  </rowBreaks>
  <ignoredErrors>
    <ignoredError sqref="D8:E157 F84:H157 P56:R66 F18:H18 F31:H31 F34:H34 F39:H39 F41:H41 F44:H44 F48:H48 F53:H53 F56:H66 F70:H70 F73:H73 F78:H78 F80:H80 I8:J157 K84:M157 P84:R157 N8:O157 K56:M66 K8:M9 P8:R9 F11 F8:F9 G8:G11 H8:H9 H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2007-03-13T09:36:07Z</cp:lastPrinted>
  <dcterms:created xsi:type="dcterms:W3CDTF">2003-12-28T11:07:46Z</dcterms:created>
  <dcterms:modified xsi:type="dcterms:W3CDTF">2007-03-14T05:40:36Z</dcterms:modified>
  <cp:category/>
  <cp:version/>
  <cp:contentType/>
  <cp:contentStatus/>
</cp:coreProperties>
</file>