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5.230\shisetsu\01作業用フォルダ\R03\02市町村施設班\11_県費予算\03_小規模防災機能強化事業補助金\01_補助金交付要綱\02_一部改正 R3.10\03_改正後データ\様式データ\"/>
    </mc:Choice>
  </mc:AlternateContent>
  <bookViews>
    <workbookView xWindow="0" yWindow="0" windowWidth="20490" windowHeight="7530" tabRatio="739"/>
  </bookViews>
  <sheets>
    <sheet name="様式５号（実績報告書）" sheetId="6" r:id="rId1"/>
    <sheet name="確定額算出内訳書" sheetId="8" r:id="rId2"/>
    <sheet name="確定額算出内訳書 (記入例)" sheetId="9" r:id="rId3"/>
    <sheet name="対象経費算出表" sheetId="7" r:id="rId4"/>
  </sheets>
  <definedNames>
    <definedName name="_xlnm.Print_Area" localSheetId="1">確定額算出内訳書!$B$2:$J$43</definedName>
    <definedName name="_xlnm.Print_Area" localSheetId="2">'確定額算出内訳書 (記入例)'!$B$2:$H$43</definedName>
    <definedName name="_xlnm.Print_Area" localSheetId="3">対象経費算出表!$B$2:$AL$52</definedName>
    <definedName name="_xlnm.Print_Area" localSheetId="0">'様式５号（実績報告書）'!$B$2:$M$38</definedName>
  </definedNames>
  <calcPr calcId="162913"/>
</workbook>
</file>

<file path=xl/calcChain.xml><?xml version="1.0" encoding="utf-8"?>
<calcChain xmlns="http://schemas.openxmlformats.org/spreadsheetml/2006/main">
  <c r="AG10" i="7" l="1"/>
  <c r="AG8" i="7"/>
  <c r="L26" i="8" l="1"/>
  <c r="E33" i="9" l="1"/>
  <c r="K32" i="9"/>
  <c r="L32" i="9" s="1"/>
  <c r="M32" i="9" s="1"/>
  <c r="G32" i="9" s="1"/>
  <c r="K31" i="9"/>
  <c r="L31" i="9" s="1"/>
  <c r="M31" i="9" s="1"/>
  <c r="G31" i="9" s="1"/>
  <c r="K30" i="9"/>
  <c r="L30" i="9" s="1"/>
  <c r="M30" i="9" s="1"/>
  <c r="G30" i="9" s="1"/>
  <c r="K29" i="9"/>
  <c r="L29" i="9" s="1"/>
  <c r="M29" i="9" s="1"/>
  <c r="G29" i="9" s="1"/>
  <c r="K28" i="9"/>
  <c r="L28" i="9" s="1"/>
  <c r="M28" i="9" s="1"/>
  <c r="G28" i="9" s="1"/>
  <c r="K27" i="9"/>
  <c r="L27" i="9" s="1"/>
  <c r="M27" i="9" s="1"/>
  <c r="G27" i="9" s="1"/>
  <c r="K26" i="9"/>
  <c r="L26" i="9" s="1"/>
  <c r="M26" i="9" s="1"/>
  <c r="G26" i="9" s="1"/>
  <c r="E20" i="9"/>
  <c r="G19" i="9"/>
  <c r="G18" i="9"/>
  <c r="G17" i="9"/>
  <c r="G16" i="9"/>
  <c r="G15" i="9"/>
  <c r="G14" i="9"/>
  <c r="G13" i="9"/>
  <c r="G20" i="9" s="1"/>
  <c r="E38" i="9" s="1"/>
  <c r="G33" i="9" l="1"/>
  <c r="E39" i="9" s="1"/>
  <c r="E40" i="9" s="1"/>
  <c r="E41" i="9" s="1"/>
  <c r="L29" i="8"/>
  <c r="L28" i="8"/>
  <c r="M28" i="8" s="1"/>
  <c r="N28" i="8" s="1"/>
  <c r="H28" i="8" s="1"/>
  <c r="L27" i="8"/>
  <c r="M27" i="8" s="1"/>
  <c r="N27" i="8" s="1"/>
  <c r="H27" i="8" s="1"/>
  <c r="H16" i="8"/>
  <c r="H15" i="8"/>
  <c r="F33" i="8" l="1"/>
  <c r="L32" i="8"/>
  <c r="M32" i="8" s="1"/>
  <c r="L31" i="8"/>
  <c r="M31" i="8" s="1"/>
  <c r="L30" i="8"/>
  <c r="M30" i="8" s="1"/>
  <c r="M29" i="8"/>
  <c r="N29" i="8" s="1"/>
  <c r="M26" i="8"/>
  <c r="F20" i="8"/>
  <c r="H19" i="8"/>
  <c r="H18" i="8"/>
  <c r="H17" i="8"/>
  <c r="H14" i="8"/>
  <c r="H13" i="8"/>
  <c r="N31" i="8" l="1"/>
  <c r="H31" i="8" s="1"/>
  <c r="N32" i="8"/>
  <c r="H32" i="8" s="1"/>
  <c r="N30" i="8"/>
  <c r="H30" i="8" s="1"/>
  <c r="H20" i="8"/>
  <c r="F38" i="8" s="1"/>
  <c r="I22" i="6" s="1"/>
  <c r="H29" i="8"/>
  <c r="N26" i="8"/>
  <c r="H26" i="8" s="1"/>
  <c r="AC47" i="7"/>
  <c r="Y47" i="7"/>
  <c r="U47" i="7"/>
  <c r="Q47" i="7"/>
  <c r="M47" i="7"/>
  <c r="I47" i="7"/>
  <c r="AH45" i="7"/>
  <c r="AH43" i="7"/>
  <c r="AC37" i="7"/>
  <c r="Y37" i="7"/>
  <c r="U37" i="7"/>
  <c r="Q37" i="7"/>
  <c r="M37" i="7"/>
  <c r="I37" i="7"/>
  <c r="AH35" i="7"/>
  <c r="AH33" i="7"/>
  <c r="U27" i="7"/>
  <c r="Q27" i="7"/>
  <c r="AC25" i="7"/>
  <c r="AC27" i="7" s="1"/>
  <c r="Y27" i="7"/>
  <c r="Q25" i="7"/>
  <c r="M27" i="7"/>
  <c r="I27" i="7"/>
  <c r="AG22" i="7"/>
  <c r="AC21" i="7"/>
  <c r="Y21" i="7"/>
  <c r="U21" i="7"/>
  <c r="Q21" i="7"/>
  <c r="M21" i="7"/>
  <c r="I21" i="7"/>
  <c r="M16" i="7"/>
  <c r="AC15" i="7"/>
  <c r="Y15" i="7"/>
  <c r="U15" i="7"/>
  <c r="Q15" i="7"/>
  <c r="M15" i="7"/>
  <c r="I15" i="7"/>
  <c r="AG14" i="7"/>
  <c r="AG13" i="7"/>
  <c r="AC12" i="7"/>
  <c r="Y12" i="7"/>
  <c r="U12" i="7"/>
  <c r="Q12" i="7"/>
  <c r="M12" i="7"/>
  <c r="I12" i="7"/>
  <c r="AG11" i="7"/>
  <c r="AC8" i="7"/>
  <c r="AC16" i="7" s="1"/>
  <c r="Y8" i="7"/>
  <c r="Y16" i="7" s="1"/>
  <c r="U8" i="7"/>
  <c r="U16" i="7" s="1"/>
  <c r="U18" i="7" s="1"/>
  <c r="U23" i="7" s="1"/>
  <c r="Q8" i="7"/>
  <c r="M8" i="7"/>
  <c r="I8" i="7"/>
  <c r="I16" i="7" s="1"/>
  <c r="AC18" i="7" l="1"/>
  <c r="AC23" i="7" s="1"/>
  <c r="AG15" i="7"/>
  <c r="AH47" i="7"/>
  <c r="AG21" i="7"/>
  <c r="M18" i="7"/>
  <c r="M23" i="7" s="1"/>
  <c r="AH37" i="7"/>
  <c r="H33" i="8"/>
  <c r="F39" i="8" s="1"/>
  <c r="AH27" i="7"/>
  <c r="I18" i="7"/>
  <c r="Y18" i="7"/>
  <c r="Y23" i="7" s="1"/>
  <c r="Q16" i="7"/>
  <c r="Q18" i="7" s="1"/>
  <c r="Q23" i="7" s="1"/>
  <c r="AG12" i="7"/>
  <c r="AH25" i="7"/>
  <c r="AG50" i="7" l="1"/>
  <c r="F40" i="8"/>
  <c r="I24" i="6" s="1"/>
  <c r="AG18" i="7"/>
  <c r="I23" i="7"/>
  <c r="AG16" i="7"/>
  <c r="F41" i="8" l="1"/>
  <c r="I26" i="6" s="1"/>
</calcChain>
</file>

<file path=xl/comments1.xml><?xml version="1.0" encoding="utf-8"?>
<comments xmlns="http://schemas.openxmlformats.org/spreadsheetml/2006/main">
  <authors>
    <author>伊藤　謙一</author>
  </authors>
  <commentList>
    <comment ref="E12" authorId="0" shapeId="0">
      <text>
        <r>
          <rPr>
            <sz val="9"/>
            <color indexed="81"/>
            <rFont val="ＭＳ Ｐゴシック"/>
            <family val="3"/>
            <charset val="128"/>
          </rPr>
          <t>交付決定時の対象工事費を記載してください。
（1,500千円以上4,000千円未満）</t>
        </r>
      </text>
    </comment>
    <comment ref="E26" authorId="0" shapeId="0">
      <text>
        <r>
          <rPr>
            <sz val="9"/>
            <color indexed="81"/>
            <rFont val="ＭＳ Ｐゴシック"/>
            <family val="3"/>
            <charset val="128"/>
          </rPr>
          <t>実工事費が1,500千円未満は補助対象外です。
交付決定額の全てを不用額としてください。</t>
        </r>
      </text>
    </comment>
    <comment ref="G27" authorId="0" shapeId="0">
      <text>
        <r>
          <rPr>
            <sz val="9"/>
            <color indexed="81"/>
            <rFont val="ＭＳ Ｐゴシック"/>
            <family val="3"/>
            <charset val="128"/>
          </rPr>
          <t>事業を実施しなかった場合は，交付決定額の全てを不用額としてください。</t>
        </r>
      </text>
    </comment>
    <comment ref="E30" authorId="0" shapeId="0">
      <text>
        <r>
          <rPr>
            <sz val="9"/>
            <color indexed="81"/>
            <rFont val="ＭＳ Ｐゴシック"/>
            <family val="3"/>
            <charset val="128"/>
          </rPr>
          <t>契約後の実工事費が上限額の4,000千円以上の場合は上限額未満としてください。</t>
        </r>
      </text>
    </comment>
    <comment ref="G30" authorId="0" shapeId="0">
      <text>
        <r>
          <rPr>
            <sz val="9"/>
            <color indexed="81"/>
            <rFont val="ＭＳ Ｐゴシック"/>
            <family val="3"/>
            <charset val="128"/>
          </rPr>
          <t>確定補助金額は最大1,333千円となります。</t>
        </r>
      </text>
    </comment>
    <comment ref="E33" authorId="0" shapeId="0">
      <text>
        <r>
          <rPr>
            <sz val="9"/>
            <color indexed="81"/>
            <rFont val="ＭＳ Ｐゴシック"/>
            <family val="3"/>
            <charset val="128"/>
          </rPr>
          <t>対象経費算出表のD欄と一致
（千円未満切り捨て）</t>
        </r>
      </text>
    </comment>
  </commentList>
</comments>
</file>

<file path=xl/comments2.xml><?xml version="1.0" encoding="utf-8"?>
<comments xmlns="http://schemas.openxmlformats.org/spreadsheetml/2006/main">
  <authors>
    <author>髙橋　大祐</author>
  </authors>
  <commentList>
    <comment ref="M4" authorId="0" shapeId="0">
      <text>
        <r>
          <rPr>
            <sz val="9"/>
            <color indexed="81"/>
            <rFont val="ＭＳ Ｐゴシック"/>
            <family val="3"/>
            <charset val="128"/>
          </rPr>
          <t>学校毎に作成願います。</t>
        </r>
      </text>
    </comment>
    <comment ref="AA5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髙橋　大祐:</t>
        </r>
        <r>
          <rPr>
            <sz val="9"/>
            <color indexed="81"/>
            <rFont val="ＭＳ Ｐゴシック"/>
            <family val="3"/>
            <charset val="128"/>
          </rPr>
          <t xml:space="preserve">
様式Xの対象工事費になります。
（千円未満切り捨て）</t>
        </r>
      </text>
    </comment>
  </commentList>
</comments>
</file>

<file path=xl/sharedStrings.xml><?xml version="1.0" encoding="utf-8"?>
<sst xmlns="http://schemas.openxmlformats.org/spreadsheetml/2006/main" count="216" uniqueCount="121">
  <si>
    <t>補助率</t>
    <rPh sb="0" eb="3">
      <t>ホジョリツ</t>
    </rPh>
    <phoneticPr fontId="2"/>
  </si>
  <si>
    <t>学校名</t>
    <rPh sb="0" eb="3">
      <t>ガッコウメイ</t>
    </rPh>
    <phoneticPr fontId="2"/>
  </si>
  <si>
    <t>建物区分</t>
    <rPh sb="0" eb="2">
      <t>タテモノ</t>
    </rPh>
    <rPh sb="2" eb="4">
      <t>クブン</t>
    </rPh>
    <phoneticPr fontId="2"/>
  </si>
  <si>
    <t>交付決定補助金額</t>
    <rPh sb="0" eb="2">
      <t>コウフ</t>
    </rPh>
    <rPh sb="2" eb="4">
      <t>ケッテイ</t>
    </rPh>
    <rPh sb="4" eb="6">
      <t>ホジョ</t>
    </rPh>
    <rPh sb="6" eb="7">
      <t>キン</t>
    </rPh>
    <rPh sb="7" eb="8">
      <t>ガク</t>
    </rPh>
    <phoneticPr fontId="2"/>
  </si>
  <si>
    <t>１．交付決定の内容</t>
    <rPh sb="2" eb="4">
      <t>コウフ</t>
    </rPh>
    <rPh sb="4" eb="6">
      <t>ケッテイ</t>
    </rPh>
    <rPh sb="7" eb="9">
      <t>ナイヨウ</t>
    </rPh>
    <phoneticPr fontId="2"/>
  </si>
  <si>
    <t>２．実績報告の内容</t>
    <rPh sb="2" eb="4">
      <t>ジッセキ</t>
    </rPh>
    <rPh sb="4" eb="6">
      <t>ホウコク</t>
    </rPh>
    <rPh sb="7" eb="9">
      <t>ナイヨウ</t>
    </rPh>
    <phoneticPr fontId="2"/>
  </si>
  <si>
    <t>合計</t>
    <rPh sb="0" eb="2">
      <t>ゴウケイ</t>
    </rPh>
    <phoneticPr fontId="2"/>
  </si>
  <si>
    <t>―</t>
    <phoneticPr fontId="2"/>
  </si>
  <si>
    <t>①交付決定額</t>
    <rPh sb="1" eb="3">
      <t>コウフ</t>
    </rPh>
    <rPh sb="3" eb="5">
      <t>ケッテイ</t>
    </rPh>
    <rPh sb="5" eb="6">
      <t>ガク</t>
    </rPh>
    <phoneticPr fontId="2"/>
  </si>
  <si>
    <t>②実績報告額</t>
    <rPh sb="1" eb="3">
      <t>ジッセキ</t>
    </rPh>
    <rPh sb="3" eb="5">
      <t>ホウコク</t>
    </rPh>
    <rPh sb="5" eb="6">
      <t>ガク</t>
    </rPh>
    <phoneticPr fontId="2"/>
  </si>
  <si>
    <t>３．補助額</t>
    <rPh sb="2" eb="4">
      <t>ホジョ</t>
    </rPh>
    <rPh sb="4" eb="5">
      <t>ガク</t>
    </rPh>
    <phoneticPr fontId="2"/>
  </si>
  <si>
    <t>設置者名：</t>
    <rPh sb="0" eb="3">
      <t>セッチシャ</t>
    </rPh>
    <rPh sb="3" eb="4">
      <t>メイ</t>
    </rPh>
    <phoneticPr fontId="2"/>
  </si>
  <si>
    <t>補助年度：</t>
    <rPh sb="0" eb="2">
      <t>ホジョ</t>
    </rPh>
    <rPh sb="2" eb="4">
      <t>ネンド</t>
    </rPh>
    <phoneticPr fontId="2"/>
  </si>
  <si>
    <t>校舎</t>
    <rPh sb="0" eb="2">
      <t>コウシャ</t>
    </rPh>
    <phoneticPr fontId="2"/>
  </si>
  <si>
    <t>屋体</t>
    <rPh sb="0" eb="2">
      <t>オクタイ</t>
    </rPh>
    <phoneticPr fontId="2"/>
  </si>
  <si>
    <t>武道場</t>
    <rPh sb="0" eb="3">
      <t>ブドウジョウ</t>
    </rPh>
    <phoneticPr fontId="2"/>
  </si>
  <si>
    <t>プール</t>
  </si>
  <si>
    <t>プール</t>
    <phoneticPr fontId="2"/>
  </si>
  <si>
    <t>その他</t>
    <rPh sb="2" eb="3">
      <t>タ</t>
    </rPh>
    <phoneticPr fontId="2"/>
  </si>
  <si>
    <t>（単位：千円）</t>
    <rPh sb="1" eb="3">
      <t>タンイ</t>
    </rPh>
    <rPh sb="4" eb="6">
      <t>センエン</t>
    </rPh>
    <phoneticPr fontId="2"/>
  </si>
  <si>
    <t>H30</t>
    <phoneticPr fontId="2"/>
  </si>
  <si>
    <t>東高等学校</t>
    <rPh sb="0" eb="1">
      <t>ヒガシ</t>
    </rPh>
    <rPh sb="1" eb="3">
      <t>コウトウ</t>
    </rPh>
    <rPh sb="3" eb="5">
      <t>ガッコウ</t>
    </rPh>
    <phoneticPr fontId="2"/>
  </si>
  <si>
    <t>北特別支援学校</t>
    <rPh sb="0" eb="1">
      <t>キタ</t>
    </rPh>
    <rPh sb="1" eb="3">
      <t>トクベツ</t>
    </rPh>
    <rPh sb="3" eb="5">
      <t>シエン</t>
    </rPh>
    <rPh sb="5" eb="7">
      <t>ガッコウ</t>
    </rPh>
    <phoneticPr fontId="2"/>
  </si>
  <si>
    <t>南幼稚園</t>
    <rPh sb="0" eb="1">
      <t>ミナミ</t>
    </rPh>
    <rPh sb="1" eb="4">
      <t>ヨウチエン</t>
    </rPh>
    <phoneticPr fontId="2"/>
  </si>
  <si>
    <t>西小学校</t>
    <rPh sb="0" eb="1">
      <t>ニシ</t>
    </rPh>
    <rPh sb="1" eb="4">
      <t>ショウガッコウ</t>
    </rPh>
    <rPh sb="2" eb="3">
      <t>チュウショウ</t>
    </rPh>
    <phoneticPr fontId="2"/>
  </si>
  <si>
    <t>中央中学校</t>
    <rPh sb="0" eb="2">
      <t>チュウオウ</t>
    </rPh>
    <rPh sb="2" eb="5">
      <t>チュウガッコウ</t>
    </rPh>
    <phoneticPr fontId="2"/>
  </si>
  <si>
    <t>園舎</t>
    <rPh sb="0" eb="2">
      <t>エンシャ</t>
    </rPh>
    <phoneticPr fontId="2"/>
  </si>
  <si>
    <t>建物
区分</t>
    <rPh sb="0" eb="2">
      <t>タテモノ</t>
    </rPh>
    <rPh sb="3" eb="5">
      <t>クブン</t>
    </rPh>
    <phoneticPr fontId="2"/>
  </si>
  <si>
    <t>備考</t>
    <rPh sb="0" eb="2">
      <t>ビコウ</t>
    </rPh>
    <phoneticPr fontId="2"/>
  </si>
  <si>
    <t>確定補助金額</t>
    <rPh sb="0" eb="2">
      <t>カクテイ</t>
    </rPh>
    <rPh sb="2" eb="4">
      <t>ホジョ</t>
    </rPh>
    <rPh sb="4" eb="5">
      <t>キン</t>
    </rPh>
    <rPh sb="5" eb="6">
      <t>ガク</t>
    </rPh>
    <phoneticPr fontId="2"/>
  </si>
  <si>
    <t>記</t>
    <rPh sb="0" eb="1">
      <t>キ</t>
    </rPh>
    <phoneticPr fontId="2"/>
  </si>
  <si>
    <t>対 象 経 費 算 出 表</t>
    <rPh sb="0" eb="1">
      <t>タイ</t>
    </rPh>
    <rPh sb="2" eb="3">
      <t>ゾウ</t>
    </rPh>
    <rPh sb="4" eb="5">
      <t>キョウ</t>
    </rPh>
    <rPh sb="6" eb="7">
      <t>ヒ</t>
    </rPh>
    <rPh sb="8" eb="9">
      <t>ザン</t>
    </rPh>
    <rPh sb="10" eb="11">
      <t>デ</t>
    </rPh>
    <rPh sb="12" eb="13">
      <t>ヒョウ</t>
    </rPh>
    <phoneticPr fontId="9"/>
  </si>
  <si>
    <t>施設整備計画に計上した学校名</t>
    <rPh sb="0" eb="2">
      <t>シセツ</t>
    </rPh>
    <rPh sb="2" eb="4">
      <t>セイビ</t>
    </rPh>
    <rPh sb="4" eb="6">
      <t>ケイカク</t>
    </rPh>
    <rPh sb="7" eb="9">
      <t>ケイジョウ</t>
    </rPh>
    <rPh sb="11" eb="14">
      <t>ガッコウメイ</t>
    </rPh>
    <phoneticPr fontId="9"/>
  </si>
  <si>
    <t>施設整備計画に計上した事業名</t>
    <rPh sb="0" eb="2">
      <t>シセツ</t>
    </rPh>
    <rPh sb="2" eb="4">
      <t>セイビ</t>
    </rPh>
    <rPh sb="4" eb="6">
      <t>ケイカク</t>
    </rPh>
    <rPh sb="7" eb="9">
      <t>ケイジョウ</t>
    </rPh>
    <rPh sb="11" eb="13">
      <t>ジギョウ</t>
    </rPh>
    <rPh sb="13" eb="14">
      <t>メイ</t>
    </rPh>
    <phoneticPr fontId="9"/>
  </si>
  <si>
    <t>（単位：円）</t>
    <rPh sb="1" eb="3">
      <t>タンイ</t>
    </rPh>
    <rPh sb="4" eb="5">
      <t>エン</t>
    </rPh>
    <phoneticPr fontId="9"/>
  </si>
  <si>
    <t>工事名</t>
    <phoneticPr fontId="9"/>
  </si>
  <si>
    <t>計</t>
    <rPh sb="0" eb="1">
      <t>ケイ</t>
    </rPh>
    <phoneticPr fontId="9"/>
  </si>
  <si>
    <t>区　分</t>
    <rPh sb="0" eb="1">
      <t>ク</t>
    </rPh>
    <rPh sb="2" eb="3">
      <t>ブン</t>
    </rPh>
    <phoneticPr fontId="9"/>
  </si>
  <si>
    <t>契約前の対象内外工事費</t>
    <rPh sb="8" eb="10">
      <t>コウジ</t>
    </rPh>
    <phoneticPr fontId="9"/>
  </si>
  <si>
    <t>工事費積算額
（税抜き）</t>
    <rPh sb="0" eb="3">
      <t>コウジヒ</t>
    </rPh>
    <rPh sb="3" eb="5">
      <t>セキサン</t>
    </rPh>
    <rPh sb="5" eb="6">
      <t>ガク</t>
    </rPh>
    <rPh sb="8" eb="10">
      <t>ゼイヌ</t>
    </rPh>
    <phoneticPr fontId="9"/>
  </si>
  <si>
    <t>①</t>
    <phoneticPr fontId="9"/>
  </si>
  <si>
    <t>（②＋⑤）</t>
    <phoneticPr fontId="9"/>
  </si>
  <si>
    <t>直接工事費</t>
    <phoneticPr fontId="9"/>
  </si>
  <si>
    <t>②</t>
    <phoneticPr fontId="9"/>
  </si>
  <si>
    <t>対象外経費</t>
    <rPh sb="0" eb="3">
      <t>タイショウガイ</t>
    </rPh>
    <rPh sb="3" eb="5">
      <t>ケイヒ</t>
    </rPh>
    <phoneticPr fontId="9"/>
  </si>
  <si>
    <t>③</t>
    <phoneticPr fontId="9"/>
  </si>
  <si>
    <t>対象内経費</t>
    <rPh sb="0" eb="2">
      <t>タイショウ</t>
    </rPh>
    <rPh sb="2" eb="3">
      <t>ナイ</t>
    </rPh>
    <rPh sb="3" eb="5">
      <t>ケイヒ</t>
    </rPh>
    <phoneticPr fontId="9"/>
  </si>
  <si>
    <t>④</t>
    <phoneticPr fontId="9"/>
  </si>
  <si>
    <t>共通費</t>
    <rPh sb="0" eb="1">
      <t>トモ</t>
    </rPh>
    <rPh sb="1" eb="2">
      <t>ツウ</t>
    </rPh>
    <rPh sb="2" eb="3">
      <t>ヒ</t>
    </rPh>
    <phoneticPr fontId="9"/>
  </si>
  <si>
    <t>⑤</t>
    <phoneticPr fontId="9"/>
  </si>
  <si>
    <t>仮設費</t>
    <rPh sb="0" eb="2">
      <t>カセツ</t>
    </rPh>
    <rPh sb="2" eb="3">
      <t>ヒ</t>
    </rPh>
    <phoneticPr fontId="9"/>
  </si>
  <si>
    <t>⑥</t>
    <phoneticPr fontId="9"/>
  </si>
  <si>
    <t>諸経費</t>
    <rPh sb="0" eb="3">
      <t>ショケイヒ</t>
    </rPh>
    <phoneticPr fontId="9"/>
  </si>
  <si>
    <t>⑦</t>
    <phoneticPr fontId="9"/>
  </si>
  <si>
    <t>対象内共通費</t>
    <rPh sb="2" eb="3">
      <t>ウチ</t>
    </rPh>
    <phoneticPr fontId="9"/>
  </si>
  <si>
    <t>⑧</t>
    <phoneticPr fontId="9"/>
  </si>
  <si>
    <t>（⑤×(④/②)）</t>
    <phoneticPr fontId="9"/>
  </si>
  <si>
    <t>対象内経費</t>
    <rPh sb="2" eb="3">
      <t>ウチ</t>
    </rPh>
    <phoneticPr fontId="9"/>
  </si>
  <si>
    <t>⑨</t>
    <phoneticPr fontId="9"/>
  </si>
  <si>
    <t>（④+⑧）</t>
    <phoneticPr fontId="9"/>
  </si>
  <si>
    <t>契約後の対象内外工事費</t>
    <rPh sb="8" eb="10">
      <t>コウジ</t>
    </rPh>
    <phoneticPr fontId="9"/>
  </si>
  <si>
    <t>契約年月日</t>
    <rPh sb="0" eb="2">
      <t>ケイヤク</t>
    </rPh>
    <rPh sb="2" eb="5">
      <t>ネンガッピ</t>
    </rPh>
    <phoneticPr fontId="9"/>
  </si>
  <si>
    <t>契約金額</t>
    <rPh sb="0" eb="2">
      <t>ケイヤク</t>
    </rPh>
    <rPh sb="2" eb="3">
      <t>キン</t>
    </rPh>
    <rPh sb="3" eb="4">
      <t>ガク</t>
    </rPh>
    <phoneticPr fontId="9"/>
  </si>
  <si>
    <t>⑩</t>
    <phoneticPr fontId="9"/>
  </si>
  <si>
    <t>(税抜)</t>
    <rPh sb="1" eb="2">
      <t>ゼイ</t>
    </rPh>
    <rPh sb="2" eb="3">
      <t>ヌ</t>
    </rPh>
    <phoneticPr fontId="9"/>
  </si>
  <si>
    <t>(税込)</t>
    <rPh sb="1" eb="3">
      <t>ゼイコ</t>
    </rPh>
    <phoneticPr fontId="9"/>
  </si>
  <si>
    <t>対象内経費率</t>
    <rPh sb="2" eb="3">
      <t>ウチ</t>
    </rPh>
    <rPh sb="5" eb="6">
      <t>リツ</t>
    </rPh>
    <phoneticPr fontId="9"/>
  </si>
  <si>
    <t>⑪</t>
    <phoneticPr fontId="9"/>
  </si>
  <si>
    <t>（⑨/①）</t>
    <phoneticPr fontId="9"/>
  </si>
  <si>
    <t>⑫</t>
    <phoneticPr fontId="9"/>
  </si>
  <si>
    <t>A</t>
    <phoneticPr fontId="9"/>
  </si>
  <si>
    <t>（⑩下段×⑪）</t>
    <rPh sb="2" eb="4">
      <t>ゲダン</t>
    </rPh>
    <phoneticPr fontId="9"/>
  </si>
  <si>
    <t>⑬</t>
    <phoneticPr fontId="9"/>
  </si>
  <si>
    <t>（⑩下段－⑫）</t>
    <rPh sb="2" eb="4">
      <t>カダン</t>
    </rPh>
    <phoneticPr fontId="9"/>
  </si>
  <si>
    <t>耐震診断経費・耐力度調査</t>
    <rPh sb="0" eb="2">
      <t>タイシン</t>
    </rPh>
    <rPh sb="2" eb="4">
      <t>シンダン</t>
    </rPh>
    <rPh sb="4" eb="6">
      <t>ケイヒ</t>
    </rPh>
    <rPh sb="7" eb="10">
      <t>タイリョクド</t>
    </rPh>
    <rPh sb="10" eb="12">
      <t>チョウサ</t>
    </rPh>
    <phoneticPr fontId="9"/>
  </si>
  <si>
    <t>経費名</t>
    <rPh sb="0" eb="2">
      <t>ケイヒ</t>
    </rPh>
    <rPh sb="2" eb="3">
      <t>メイ</t>
    </rPh>
    <phoneticPr fontId="9"/>
  </si>
  <si>
    <t>経費の支出年度</t>
    <rPh sb="0" eb="2">
      <t>ケイヒ</t>
    </rPh>
    <rPh sb="3" eb="5">
      <t>シシュツ</t>
    </rPh>
    <rPh sb="5" eb="7">
      <t>ネンド</t>
    </rPh>
    <phoneticPr fontId="9"/>
  </si>
  <si>
    <t>契約金額
（税込み）</t>
    <rPh sb="0" eb="2">
      <t>ケイヤク</t>
    </rPh>
    <rPh sb="2" eb="4">
      <t>キンガク</t>
    </rPh>
    <rPh sb="6" eb="8">
      <t>ゼイコ</t>
    </rPh>
    <phoneticPr fontId="9"/>
  </si>
  <si>
    <t>⑭</t>
    <phoneticPr fontId="9"/>
  </si>
  <si>
    <t>⑭の内訳</t>
    <rPh sb="2" eb="4">
      <t>ウチワケ</t>
    </rPh>
    <phoneticPr fontId="9"/>
  </si>
  <si>
    <t>B</t>
    <phoneticPr fontId="9"/>
  </si>
  <si>
    <t>工事監理委託費・設計費等</t>
    <rPh sb="0" eb="2">
      <t>コウジ</t>
    </rPh>
    <rPh sb="2" eb="4">
      <t>カンリ</t>
    </rPh>
    <rPh sb="4" eb="7">
      <t>イタクヒ</t>
    </rPh>
    <rPh sb="8" eb="11">
      <t>セッケイヒ</t>
    </rPh>
    <rPh sb="11" eb="12">
      <t>ナド</t>
    </rPh>
    <phoneticPr fontId="9"/>
  </si>
  <si>
    <t>⑮</t>
    <phoneticPr fontId="9"/>
  </si>
  <si>
    <t>⑮の内訳</t>
    <rPh sb="2" eb="4">
      <t>ウチワケ</t>
    </rPh>
    <phoneticPr fontId="9"/>
  </si>
  <si>
    <t>C</t>
    <phoneticPr fontId="9"/>
  </si>
  <si>
    <t>注）本表における「税込み」及び「税込み額」は、算出の元となる各金額に課税される「消費税及び地方消費税を含めた額」を指す。</t>
    <rPh sb="0" eb="1">
      <t>チュウ</t>
    </rPh>
    <rPh sb="2" eb="3">
      <t>ホン</t>
    </rPh>
    <rPh sb="3" eb="4">
      <t>ヒョウ</t>
    </rPh>
    <rPh sb="9" eb="11">
      <t>ゼイコ</t>
    </rPh>
    <rPh sb="13" eb="14">
      <t>オヨ</t>
    </rPh>
    <rPh sb="16" eb="18">
      <t>ゼイコ</t>
    </rPh>
    <rPh sb="19" eb="20">
      <t>ガク</t>
    </rPh>
    <rPh sb="23" eb="25">
      <t>サンシュツ</t>
    </rPh>
    <rPh sb="26" eb="27">
      <t>モト</t>
    </rPh>
    <rPh sb="30" eb="31">
      <t>カク</t>
    </rPh>
    <rPh sb="31" eb="33">
      <t>キンガク</t>
    </rPh>
    <rPh sb="34" eb="36">
      <t>カゼイ</t>
    </rPh>
    <rPh sb="40" eb="43">
      <t>ショウヒゼイ</t>
    </rPh>
    <rPh sb="43" eb="44">
      <t>オヨ</t>
    </rPh>
    <rPh sb="45" eb="47">
      <t>チホウ</t>
    </rPh>
    <rPh sb="47" eb="50">
      <t>ショウヒゼイ</t>
    </rPh>
    <rPh sb="51" eb="52">
      <t>フク</t>
    </rPh>
    <rPh sb="54" eb="55">
      <t>ガク</t>
    </rPh>
    <rPh sb="57" eb="58">
      <t>サ</t>
    </rPh>
    <phoneticPr fontId="9"/>
  </si>
  <si>
    <t>事業に要した経費</t>
    <rPh sb="0" eb="2">
      <t>ジギョウ</t>
    </rPh>
    <rPh sb="3" eb="4">
      <t>ヨウ</t>
    </rPh>
    <rPh sb="6" eb="8">
      <t>ケイヒ</t>
    </rPh>
    <phoneticPr fontId="9"/>
  </si>
  <si>
    <t>D</t>
    <phoneticPr fontId="9"/>
  </si>
  <si>
    <t>(A+B+C)</t>
    <phoneticPr fontId="9"/>
  </si>
  <si>
    <t>宮城県知事　殿</t>
    <rPh sb="0" eb="3">
      <t>ミヤギケン</t>
    </rPh>
    <rPh sb="3" eb="5">
      <t>チジ</t>
    </rPh>
    <rPh sb="6" eb="7">
      <t>ドノ</t>
    </rPh>
    <phoneticPr fontId="2"/>
  </si>
  <si>
    <t>様式第５号</t>
    <rPh sb="0" eb="2">
      <t>ヨウシキ</t>
    </rPh>
    <rPh sb="2" eb="3">
      <t>ダイ</t>
    </rPh>
    <rPh sb="4" eb="5">
      <t>ゴウ</t>
    </rPh>
    <phoneticPr fontId="2"/>
  </si>
  <si>
    <t>第　　　　　号</t>
    <rPh sb="0" eb="1">
      <t>ダイ</t>
    </rPh>
    <rPh sb="6" eb="7">
      <t>ゴウ</t>
    </rPh>
    <phoneticPr fontId="2"/>
  </si>
  <si>
    <t>小規模防災機能強化事業完了実績報告書</t>
    <rPh sb="0" eb="3">
      <t>ショウキボ</t>
    </rPh>
    <rPh sb="3" eb="5">
      <t>ボウサイ</t>
    </rPh>
    <rPh sb="5" eb="7">
      <t>キノウ</t>
    </rPh>
    <rPh sb="7" eb="9">
      <t>キョウカ</t>
    </rPh>
    <rPh sb="9" eb="11">
      <t>ジギョウ</t>
    </rPh>
    <rPh sb="11" eb="13">
      <t>カンリョウ</t>
    </rPh>
    <rPh sb="13" eb="15">
      <t>ジッセキ</t>
    </rPh>
    <rPh sb="15" eb="18">
      <t>ホウコクショ</t>
    </rPh>
    <phoneticPr fontId="2"/>
  </si>
  <si>
    <t>確定額算出内訳書</t>
    <rPh sb="0" eb="3">
      <t>カクテイガク</t>
    </rPh>
    <rPh sb="3" eb="5">
      <t>サンシュツ</t>
    </rPh>
    <rPh sb="5" eb="8">
      <t>ウチワケショ</t>
    </rPh>
    <phoneticPr fontId="2"/>
  </si>
  <si>
    <t>○○市</t>
    <rPh sb="2" eb="3">
      <t>シ</t>
    </rPh>
    <phoneticPr fontId="2"/>
  </si>
  <si>
    <t>④不用額</t>
    <rPh sb="1" eb="3">
      <t>フヨウ</t>
    </rPh>
    <rPh sb="3" eb="4">
      <t>ガク</t>
    </rPh>
    <phoneticPr fontId="2"/>
  </si>
  <si>
    <t>小規模防災機能強化補助事業</t>
    <rPh sb="0" eb="3">
      <t>ショウキボ</t>
    </rPh>
    <rPh sb="3" eb="5">
      <t>ボウサイ</t>
    </rPh>
    <rPh sb="5" eb="7">
      <t>キノウ</t>
    </rPh>
    <rPh sb="7" eb="9">
      <t>キョウカ</t>
    </rPh>
    <rPh sb="9" eb="11">
      <t>ホジョ</t>
    </rPh>
    <rPh sb="11" eb="13">
      <t>ジギョウ</t>
    </rPh>
    <phoneticPr fontId="2"/>
  </si>
  <si>
    <t>実工事費</t>
    <rPh sb="0" eb="1">
      <t>ジツ</t>
    </rPh>
    <rPh sb="1" eb="4">
      <t>コウジヒ</t>
    </rPh>
    <phoneticPr fontId="2"/>
  </si>
  <si>
    <t>対象
事業</t>
    <rPh sb="0" eb="2">
      <t>タイショウ</t>
    </rPh>
    <rPh sb="3" eb="5">
      <t>ジギョウ</t>
    </rPh>
    <phoneticPr fontId="2"/>
  </si>
  <si>
    <t>事 業 名：</t>
    <rPh sb="0" eb="1">
      <t>コト</t>
    </rPh>
    <rPh sb="2" eb="3">
      <t>ギョウ</t>
    </rPh>
    <rPh sb="4" eb="5">
      <t>メイ</t>
    </rPh>
    <phoneticPr fontId="2"/>
  </si>
  <si>
    <r>
      <t xml:space="preserve">③補助額
</t>
    </r>
    <r>
      <rPr>
        <sz val="10"/>
        <color theme="1"/>
        <rFont val="ＭＳ Ｐゴシック"/>
        <family val="3"/>
        <charset val="128"/>
        <scheme val="minor"/>
      </rPr>
      <t>　（①と②の少ない方の額）</t>
    </r>
    <rPh sb="1" eb="4">
      <t>ホジョガク</t>
    </rPh>
    <rPh sb="11" eb="12">
      <t>スク</t>
    </rPh>
    <rPh sb="14" eb="15">
      <t>ホウ</t>
    </rPh>
    <rPh sb="16" eb="17">
      <t>ガク</t>
    </rPh>
    <phoneticPr fontId="2"/>
  </si>
  <si>
    <t>○</t>
    <phoneticPr fontId="2"/>
  </si>
  <si>
    <t>×</t>
    <phoneticPr fontId="2"/>
  </si>
  <si>
    <t>工事取り止めのため</t>
    <rPh sb="0" eb="2">
      <t>コウジ</t>
    </rPh>
    <rPh sb="2" eb="3">
      <t>ト</t>
    </rPh>
    <rPh sb="4" eb="5">
      <t>ヤ</t>
    </rPh>
    <phoneticPr fontId="2"/>
  </si>
  <si>
    <t>補助対象外</t>
    <rPh sb="0" eb="2">
      <t>ホジョ</t>
    </rPh>
    <rPh sb="2" eb="5">
      <t>タイショウガイ</t>
    </rPh>
    <phoneticPr fontId="2"/>
  </si>
  <si>
    <t>【記入例】黄色のセルのみ入力すること。</t>
    <rPh sb="1" eb="4">
      <t>キニュウレイ</t>
    </rPh>
    <rPh sb="5" eb="7">
      <t>キイロ</t>
    </rPh>
    <rPh sb="12" eb="14">
      <t>ニュウリョク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</si>
  <si>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2"/>
  </si>
  <si>
    <t>　　　　　年　　月　　日付け　　第　　　号で交付決定を受けた小規模防災機能強化事業</t>
    <rPh sb="22" eb="24">
      <t>コウフ</t>
    </rPh>
    <rPh sb="24" eb="26">
      <t>ケッテイ</t>
    </rPh>
    <rPh sb="27" eb="28">
      <t>ウ</t>
    </rPh>
    <phoneticPr fontId="2"/>
  </si>
  <si>
    <t>千円</t>
    <rPh sb="0" eb="2">
      <t>センエン</t>
    </rPh>
    <phoneticPr fontId="2"/>
  </si>
  <si>
    <t>千円）</t>
    <rPh sb="0" eb="2">
      <t>センエン</t>
    </rPh>
    <phoneticPr fontId="2"/>
  </si>
  <si>
    <t>１　交付決定額</t>
    <rPh sb="2" eb="4">
      <t>コウフ</t>
    </rPh>
    <rPh sb="4" eb="6">
      <t>ケッテイ</t>
    </rPh>
    <rPh sb="6" eb="7">
      <t>ガク</t>
    </rPh>
    <phoneticPr fontId="2"/>
  </si>
  <si>
    <t>２　確定額</t>
    <rPh sb="2" eb="4">
      <t>カクテイ</t>
    </rPh>
    <rPh sb="4" eb="5">
      <t>ガク</t>
    </rPh>
    <phoneticPr fontId="2"/>
  </si>
  <si>
    <t>費補助金について，事業が完了したので補助金等交付規則（昭和５１年宮城県規則第３６号）</t>
    <rPh sb="9" eb="11">
      <t>ジギョウ</t>
    </rPh>
    <rPh sb="12" eb="14">
      <t>カンリョウ</t>
    </rPh>
    <rPh sb="22" eb="24">
      <t>コウフ</t>
    </rPh>
    <rPh sb="24" eb="26">
      <t>キソク</t>
    </rPh>
    <rPh sb="27" eb="29">
      <t>ショウワ</t>
    </rPh>
    <rPh sb="31" eb="32">
      <t>ネン</t>
    </rPh>
    <rPh sb="32" eb="35">
      <t>ミヤギケン</t>
    </rPh>
    <rPh sb="35" eb="37">
      <t>キソク</t>
    </rPh>
    <rPh sb="37" eb="38">
      <t>ダイ</t>
    </rPh>
    <rPh sb="40" eb="41">
      <t>ゴウ</t>
    </rPh>
    <phoneticPr fontId="2"/>
  </si>
  <si>
    <t>・添付書類</t>
    <rPh sb="1" eb="3">
      <t>テンプ</t>
    </rPh>
    <rPh sb="3" eb="5">
      <t>ショルイ</t>
    </rPh>
    <phoneticPr fontId="2"/>
  </si>
  <si>
    <t>（交付決定額のうち，不用額</t>
    <rPh sb="1" eb="3">
      <t>コウフ</t>
    </rPh>
    <rPh sb="3" eb="5">
      <t>ケッテイ</t>
    </rPh>
    <rPh sb="5" eb="6">
      <t>ガク</t>
    </rPh>
    <rPh sb="10" eb="12">
      <t>フヨウ</t>
    </rPh>
    <rPh sb="12" eb="13">
      <t>ガク</t>
    </rPh>
    <phoneticPr fontId="2"/>
  </si>
  <si>
    <t>黄色の網掛けセルに入力してください。</t>
    <rPh sb="0" eb="2">
      <t>キイロ</t>
    </rPh>
    <rPh sb="3" eb="5">
      <t>アミカ</t>
    </rPh>
    <rPh sb="9" eb="11">
      <t>ニュウリョク</t>
    </rPh>
    <phoneticPr fontId="2"/>
  </si>
  <si>
    <t>⑴　確定額算出内訳書</t>
    <rPh sb="2" eb="5">
      <t>カクテイガク</t>
    </rPh>
    <rPh sb="5" eb="7">
      <t>サンシュツ</t>
    </rPh>
    <rPh sb="7" eb="10">
      <t>ウチワケショ</t>
    </rPh>
    <phoneticPr fontId="2"/>
  </si>
  <si>
    <t>⑵　対象経費算出表</t>
    <rPh sb="2" eb="4">
      <t>タイショウ</t>
    </rPh>
    <rPh sb="4" eb="6">
      <t>ケイヒ</t>
    </rPh>
    <rPh sb="6" eb="8">
      <t>サンシュツ</t>
    </rPh>
    <rPh sb="8" eb="9">
      <t>ヒョウ</t>
    </rPh>
    <phoneticPr fontId="2"/>
  </si>
  <si>
    <t>⑶　その他知事が必要と認める書類</t>
    <rPh sb="4" eb="5">
      <t>タ</t>
    </rPh>
    <rPh sb="5" eb="7">
      <t>チジ</t>
    </rPh>
    <rPh sb="8" eb="10">
      <t>ヒツヨウ</t>
    </rPh>
    <rPh sb="11" eb="12">
      <t>ミト</t>
    </rPh>
    <rPh sb="14" eb="16">
      <t>ショルイ</t>
    </rPh>
    <phoneticPr fontId="2"/>
  </si>
  <si>
    <t>市町村長名</t>
    <rPh sb="0" eb="3">
      <t>シチョウソン</t>
    </rPh>
    <rPh sb="3" eb="4">
      <t>チョウ</t>
    </rPh>
    <rPh sb="4" eb="5">
      <t>メイ</t>
    </rPh>
    <phoneticPr fontId="2"/>
  </si>
  <si>
    <t>第１２条の規定により，関係書類を添えて下記のとおり報告します。</t>
    <rPh sb="25" eb="27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</si>
</sst>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_);[Red]\(#,##0\)"/>
    <numFmt numFmtId="178" formatCode="[$-411]ggge&quot;年&quot;m&quot;月&quot;d&quot;日&quot;;@"/>
    <numFmt numFmtId="179" formatCode="0.0000000_);[Red]\(0.0000000\)"/>
    <numFmt numFmtId="180" formatCode="#,##0_ ;[Red]\-#,##0\ 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9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/>
      <top/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double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 diagonalDown="1">
      <left style="double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>
      <left/>
      <right style="thin">
        <color auto="1"/>
      </right>
      <top/>
      <bottom style="thin">
        <color auto="1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Down="1">
      <left style="double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double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7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12" fontId="0" fillId="0" borderId="1" xfId="0" applyNumberFormat="1" applyBorder="1" applyAlignment="1">
      <alignment horizontal="center" vertical="center"/>
    </xf>
    <xf numFmtId="12" fontId="0" fillId="0" borderId="2" xfId="0" applyNumberForma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3" xfId="1" applyFont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1" xfId="0" applyNumberFormat="1" applyBorder="1">
      <alignment vertical="center"/>
    </xf>
    <xf numFmtId="38" fontId="0" fillId="0" borderId="6" xfId="0" applyNumberFormat="1" applyBorder="1">
      <alignment vertical="center"/>
    </xf>
    <xf numFmtId="38" fontId="0" fillId="0" borderId="5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2" borderId="1" xfId="1" applyFont="1" applyFill="1" applyBorder="1">
      <alignment vertical="center"/>
    </xf>
    <xf numFmtId="38" fontId="0" fillId="2" borderId="2" xfId="1" applyFont="1" applyFill="1" applyBorder="1">
      <alignment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10" fillId="0" borderId="0" xfId="3" applyFont="1" applyFill="1">
      <alignment vertical="center"/>
    </xf>
    <xf numFmtId="0" fontId="8" fillId="0" borderId="0" xfId="3" applyFont="1" applyFill="1" applyBorder="1" applyAlignment="1">
      <alignment horizontal="center" vertical="center" shrinkToFit="1"/>
    </xf>
    <xf numFmtId="0" fontId="10" fillId="0" borderId="0" xfId="3" applyFont="1" applyFill="1" applyBorder="1" applyAlignment="1">
      <alignment vertical="center"/>
    </xf>
    <xf numFmtId="0" fontId="10" fillId="0" borderId="0" xfId="3" applyFont="1" applyFill="1" applyAlignment="1">
      <alignment vertical="center" shrinkToFit="1"/>
    </xf>
    <xf numFmtId="0" fontId="12" fillId="0" borderId="0" xfId="3" applyFont="1" applyFill="1" applyBorder="1" applyAlignment="1"/>
    <xf numFmtId="0" fontId="12" fillId="0" borderId="0" xfId="3" applyFont="1" applyFill="1" applyBorder="1" applyAlignment="1">
      <alignment horizontal="right"/>
    </xf>
    <xf numFmtId="0" fontId="10" fillId="0" borderId="13" xfId="3" applyFont="1" applyFill="1" applyBorder="1" applyAlignment="1">
      <alignment vertical="center" shrinkToFit="1"/>
    </xf>
    <xf numFmtId="0" fontId="10" fillId="0" borderId="15" xfId="3" applyFont="1" applyFill="1" applyBorder="1" applyAlignment="1">
      <alignment horizontal="center" vertical="center" shrinkToFit="1"/>
    </xf>
    <xf numFmtId="0" fontId="12" fillId="0" borderId="0" xfId="3" applyFont="1" applyFill="1" applyBorder="1">
      <alignment vertical="center"/>
    </xf>
    <xf numFmtId="0" fontId="12" fillId="0" borderId="0" xfId="3" applyFont="1" applyFill="1">
      <alignment vertical="center"/>
    </xf>
    <xf numFmtId="0" fontId="10" fillId="0" borderId="22" xfId="3" applyFont="1" applyFill="1" applyBorder="1" applyAlignment="1">
      <alignment vertical="center" shrinkToFit="1"/>
    </xf>
    <xf numFmtId="0" fontId="10" fillId="0" borderId="24" xfId="3" applyFont="1" applyFill="1" applyBorder="1" applyAlignment="1">
      <alignment horizontal="center" vertical="center" shrinkToFit="1"/>
    </xf>
    <xf numFmtId="0" fontId="13" fillId="0" borderId="32" xfId="3" applyFont="1" applyFill="1" applyBorder="1" applyAlignment="1">
      <alignment vertical="center" shrinkToFit="1"/>
    </xf>
    <xf numFmtId="0" fontId="13" fillId="0" borderId="37" xfId="3" applyFont="1" applyFill="1" applyBorder="1" applyAlignment="1">
      <alignment horizontal="center" vertical="center" shrinkToFit="1"/>
    </xf>
    <xf numFmtId="0" fontId="14" fillId="0" borderId="32" xfId="3" applyFont="1" applyFill="1" applyBorder="1" applyAlignment="1">
      <alignment vertical="center" shrinkToFit="1"/>
    </xf>
    <xf numFmtId="0" fontId="13" fillId="0" borderId="43" xfId="3" applyFont="1" applyFill="1" applyBorder="1" applyAlignment="1">
      <alignment horizontal="center" vertical="center" shrinkToFit="1"/>
    </xf>
    <xf numFmtId="0" fontId="14" fillId="0" borderId="46" xfId="3" applyFont="1" applyFill="1" applyBorder="1" applyAlignment="1">
      <alignment vertical="center" shrinkToFit="1"/>
    </xf>
    <xf numFmtId="0" fontId="13" fillId="0" borderId="49" xfId="3" applyFont="1" applyFill="1" applyBorder="1" applyAlignment="1">
      <alignment horizontal="center" vertical="center" shrinkToFit="1"/>
    </xf>
    <xf numFmtId="0" fontId="13" fillId="0" borderId="15" xfId="3" applyFont="1" applyFill="1" applyBorder="1" applyAlignment="1">
      <alignment horizontal="center" vertical="center" shrinkToFit="1"/>
    </xf>
    <xf numFmtId="0" fontId="15" fillId="0" borderId="71" xfId="3" applyFont="1" applyFill="1" applyBorder="1" applyAlignment="1">
      <alignment horizontal="center" vertical="center" shrinkToFit="1"/>
    </xf>
    <xf numFmtId="0" fontId="15" fillId="0" borderId="73" xfId="3" applyFont="1" applyFill="1" applyBorder="1" applyAlignment="1">
      <alignment horizontal="center" vertical="center" shrinkToFit="1"/>
    </xf>
    <xf numFmtId="180" fontId="12" fillId="0" borderId="84" xfId="3" applyNumberFormat="1" applyFont="1" applyFill="1" applyBorder="1" applyAlignment="1">
      <alignment horizontal="center" vertical="center" shrinkToFit="1"/>
    </xf>
    <xf numFmtId="180" fontId="12" fillId="0" borderId="85" xfId="3" applyNumberFormat="1" applyFont="1" applyFill="1" applyBorder="1" applyAlignment="1">
      <alignment horizontal="right" vertical="center" shrinkToFit="1"/>
    </xf>
    <xf numFmtId="180" fontId="12" fillId="0" borderId="34" xfId="3" applyNumberFormat="1" applyFont="1" applyFill="1" applyBorder="1" applyAlignment="1">
      <alignment horizontal="center" vertical="center" shrinkToFit="1"/>
    </xf>
    <xf numFmtId="180" fontId="12" fillId="0" borderId="27" xfId="3" applyNumberFormat="1" applyFont="1" applyFill="1" applyBorder="1" applyAlignment="1">
      <alignment horizontal="right" vertical="center" shrinkToFit="1"/>
    </xf>
    <xf numFmtId="0" fontId="13" fillId="0" borderId="0" xfId="3" applyFont="1" applyFill="1" applyBorder="1" applyAlignment="1">
      <alignment horizontal="distributed" vertical="center" textRotation="255"/>
    </xf>
    <xf numFmtId="0" fontId="14" fillId="0" borderId="0" xfId="3" applyFont="1" applyFill="1" applyBorder="1" applyAlignment="1">
      <alignment horizontal="center" vertical="center" shrinkToFit="1"/>
    </xf>
    <xf numFmtId="0" fontId="13" fillId="0" borderId="0" xfId="3" applyFont="1" applyFill="1" applyBorder="1" applyAlignment="1">
      <alignment horizontal="center" vertical="center" shrinkToFit="1"/>
    </xf>
    <xf numFmtId="177" fontId="10" fillId="0" borderId="0" xfId="3" applyNumberFormat="1" applyFont="1" applyFill="1" applyBorder="1" applyAlignment="1">
      <alignment vertical="center" shrinkToFit="1"/>
    </xf>
    <xf numFmtId="180" fontId="10" fillId="0" borderId="0" xfId="3" applyNumberFormat="1" applyFont="1" applyFill="1" applyBorder="1" applyAlignment="1">
      <alignment horizontal="right" vertical="center" shrinkToFit="1"/>
    </xf>
    <xf numFmtId="180" fontId="10" fillId="0" borderId="0" xfId="2" applyNumberFormat="1" applyFont="1" applyFill="1" applyBorder="1" applyAlignment="1">
      <alignment vertical="center" shrinkToFit="1"/>
    </xf>
    <xf numFmtId="0" fontId="13" fillId="0" borderId="87" xfId="3" applyFont="1" applyFill="1" applyBorder="1" applyAlignment="1">
      <alignment vertical="center" shrinkToFit="1"/>
    </xf>
    <xf numFmtId="0" fontId="13" fillId="0" borderId="20" xfId="3" applyFont="1" applyFill="1" applyBorder="1" applyAlignment="1">
      <alignment vertical="center" shrinkToFit="1"/>
    </xf>
    <xf numFmtId="0" fontId="13" fillId="0" borderId="25" xfId="3" applyFont="1" applyFill="1" applyBorder="1" applyAlignment="1">
      <alignment vertical="center" shrinkToFit="1"/>
    </xf>
    <xf numFmtId="0" fontId="13" fillId="0" borderId="24" xfId="3" applyFont="1" applyFill="1" applyBorder="1" applyAlignment="1">
      <alignment horizontal="center" vertical="center" shrinkToFit="1"/>
    </xf>
    <xf numFmtId="38" fontId="12" fillId="0" borderId="34" xfId="2" applyFont="1" applyFill="1" applyBorder="1" applyAlignment="1">
      <alignment vertical="center"/>
    </xf>
    <xf numFmtId="0" fontId="14" fillId="0" borderId="33" xfId="3" applyFont="1" applyFill="1" applyBorder="1">
      <alignment vertical="center"/>
    </xf>
    <xf numFmtId="38" fontId="12" fillId="0" borderId="84" xfId="2" applyFont="1" applyFill="1" applyBorder="1" applyAlignment="1">
      <alignment vertical="center"/>
    </xf>
    <xf numFmtId="0" fontId="16" fillId="0" borderId="32" xfId="3" applyFont="1" applyBorder="1" applyAlignment="1">
      <alignment vertical="center" textRotation="255"/>
    </xf>
    <xf numFmtId="38" fontId="12" fillId="0" borderId="103" xfId="2" applyFont="1" applyFill="1" applyBorder="1" applyAlignment="1">
      <alignment vertical="center"/>
    </xf>
    <xf numFmtId="38" fontId="12" fillId="0" borderId="34" xfId="2" applyFont="1" applyFill="1" applyBorder="1" applyAlignment="1">
      <alignment horizontal="center" vertical="center"/>
    </xf>
    <xf numFmtId="0" fontId="16" fillId="0" borderId="22" xfId="3" applyFont="1" applyBorder="1" applyAlignment="1">
      <alignment vertical="center" textRotation="255"/>
    </xf>
    <xf numFmtId="38" fontId="12" fillId="0" borderId="27" xfId="2" applyFont="1" applyFill="1" applyBorder="1" applyAlignment="1">
      <alignment vertical="center"/>
    </xf>
    <xf numFmtId="0" fontId="13" fillId="0" borderId="105" xfId="3" applyFont="1" applyFill="1" applyBorder="1" applyAlignment="1">
      <alignment horizontal="distributed" vertical="center" textRotation="255"/>
    </xf>
    <xf numFmtId="0" fontId="14" fillId="0" borderId="105" xfId="3" applyFont="1" applyFill="1" applyBorder="1" applyAlignment="1">
      <alignment vertical="center" shrinkToFit="1"/>
    </xf>
    <xf numFmtId="0" fontId="13" fillId="0" borderId="105" xfId="3" applyFont="1" applyFill="1" applyBorder="1" applyAlignment="1">
      <alignment horizontal="center" vertical="center" shrinkToFit="1"/>
    </xf>
    <xf numFmtId="177" fontId="10" fillId="0" borderId="105" xfId="3" applyNumberFormat="1" applyFont="1" applyFill="1" applyBorder="1" applyAlignment="1">
      <alignment horizontal="right" vertical="center" shrinkToFit="1"/>
    </xf>
    <xf numFmtId="180" fontId="10" fillId="0" borderId="105" xfId="3" applyNumberFormat="1" applyFont="1" applyFill="1" applyBorder="1" applyAlignment="1">
      <alignment horizontal="right" vertical="center" shrinkToFit="1"/>
    </xf>
    <xf numFmtId="180" fontId="10" fillId="0" borderId="105" xfId="2" applyNumberFormat="1" applyFont="1" applyFill="1" applyBorder="1" applyAlignment="1">
      <alignment horizontal="right" vertical="center" shrinkToFit="1"/>
    </xf>
    <xf numFmtId="0" fontId="10" fillId="0" borderId="17" xfId="3" applyFont="1" applyFill="1" applyBorder="1" applyAlignment="1">
      <alignment horizontal="center" vertical="center" textRotation="255"/>
    </xf>
    <xf numFmtId="0" fontId="7" fillId="0" borderId="17" xfId="3" applyFont="1" applyBorder="1" applyAlignment="1">
      <alignment vertical="center" textRotation="255"/>
    </xf>
    <xf numFmtId="0" fontId="10" fillId="0" borderId="17" xfId="3" applyFont="1" applyFill="1" applyBorder="1" applyAlignment="1">
      <alignment horizontal="center" vertical="center" textRotation="255" shrinkToFit="1"/>
    </xf>
    <xf numFmtId="0" fontId="10" fillId="0" borderId="17" xfId="3" applyFont="1" applyFill="1" applyBorder="1" applyAlignment="1">
      <alignment horizontal="center" vertical="center" shrinkToFit="1"/>
    </xf>
    <xf numFmtId="177" fontId="10" fillId="0" borderId="17" xfId="3" applyNumberFormat="1" applyFont="1" applyFill="1" applyBorder="1" applyAlignment="1">
      <alignment horizontal="center" vertical="center"/>
    </xf>
    <xf numFmtId="177" fontId="10" fillId="0" borderId="105" xfId="3" applyNumberFormat="1" applyFont="1" applyFill="1" applyBorder="1" applyAlignment="1">
      <alignment horizontal="center" vertical="center"/>
    </xf>
    <xf numFmtId="38" fontId="10" fillId="0" borderId="17" xfId="2" applyFont="1" applyFill="1" applyBorder="1" applyAlignment="1">
      <alignment vertical="center"/>
    </xf>
    <xf numFmtId="38" fontId="10" fillId="0" borderId="17" xfId="2" applyFont="1" applyFill="1" applyBorder="1" applyAlignment="1">
      <alignment horizontal="center" vertical="center"/>
    </xf>
    <xf numFmtId="0" fontId="10" fillId="0" borderId="0" xfId="3" applyFont="1" applyFill="1" applyBorder="1">
      <alignment vertical="center"/>
    </xf>
    <xf numFmtId="38" fontId="10" fillId="0" borderId="106" xfId="2" applyFont="1" applyFill="1" applyBorder="1" applyAlignment="1">
      <alignment horizontal="center" vertical="center"/>
    </xf>
    <xf numFmtId="38" fontId="17" fillId="0" borderId="109" xfId="3" applyNumberFormat="1" applyFont="1" applyFill="1" applyBorder="1" applyAlignment="1">
      <alignment horizontal="center" vertical="center" shrinkToFit="1"/>
    </xf>
    <xf numFmtId="0" fontId="10" fillId="0" borderId="0" xfId="3" applyFont="1" applyFill="1" applyBorder="1" applyAlignment="1">
      <alignment vertical="center" shrinkToFit="1"/>
    </xf>
    <xf numFmtId="0" fontId="10" fillId="0" borderId="0" xfId="3" applyFont="1" applyFill="1" applyBorder="1" applyAlignment="1">
      <alignment horizontal="center" vertical="center" shrinkToFit="1"/>
    </xf>
    <xf numFmtId="0" fontId="12" fillId="0" borderId="0" xfId="3" applyFont="1" applyFill="1" applyBorder="1" applyAlignment="1">
      <alignment vertical="center"/>
    </xf>
    <xf numFmtId="0" fontId="10" fillId="0" borderId="0" xfId="3" applyFont="1" applyFill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38" fontId="0" fillId="2" borderId="3" xfId="1" applyFont="1" applyFill="1" applyBorder="1">
      <alignment vertical="center"/>
    </xf>
    <xf numFmtId="12" fontId="0" fillId="0" borderId="3" xfId="0" applyNumberForma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38" fontId="0" fillId="0" borderId="88" xfId="0" applyNumberFormat="1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5" fillId="0" borderId="1" xfId="0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2" xfId="0" applyFont="1" applyBorder="1" applyAlignment="1">
      <alignment vertical="center" shrinkToFit="1"/>
    </xf>
    <xf numFmtId="0" fontId="6" fillId="0" borderId="0" xfId="0" applyFont="1" applyAlignment="1">
      <alignment horizontal="right" vertical="center" indent="1"/>
    </xf>
    <xf numFmtId="0" fontId="23" fillId="0" borderId="0" xfId="0" applyFont="1">
      <alignment vertical="center"/>
    </xf>
    <xf numFmtId="0" fontId="24" fillId="0" borderId="0" xfId="3" applyFont="1" applyFill="1">
      <alignment vertical="center"/>
    </xf>
    <xf numFmtId="0" fontId="6" fillId="0" borderId="0" xfId="0" applyFont="1" applyAlignment="1">
      <alignment horizontal="left" vertical="center" indent="1"/>
    </xf>
    <xf numFmtId="0" fontId="25" fillId="0" borderId="0" xfId="3" applyFont="1" applyFill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6" fontId="6" fillId="0" borderId="14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0" fillId="0" borderId="88" xfId="0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2" fillId="0" borderId="0" xfId="3" applyFont="1" applyFill="1" applyBorder="1" applyAlignment="1">
      <alignment horizontal="left" vertical="center" wrapText="1"/>
    </xf>
    <xf numFmtId="38" fontId="12" fillId="0" borderId="106" xfId="3" applyNumberFormat="1" applyFont="1" applyFill="1" applyBorder="1" applyAlignment="1">
      <alignment horizontal="center" vertical="center" shrinkToFit="1"/>
    </xf>
    <xf numFmtId="38" fontId="12" fillId="0" borderId="107" xfId="3" applyNumberFormat="1" applyFont="1" applyFill="1" applyBorder="1" applyAlignment="1">
      <alignment horizontal="center" vertical="center" shrinkToFit="1"/>
    </xf>
    <xf numFmtId="38" fontId="12" fillId="0" borderId="108" xfId="3" applyNumberFormat="1" applyFont="1" applyFill="1" applyBorder="1" applyAlignment="1">
      <alignment horizontal="center" vertical="center" shrinkToFit="1"/>
    </xf>
    <xf numFmtId="38" fontId="12" fillId="0" borderId="107" xfId="2" applyFont="1" applyFill="1" applyBorder="1" applyAlignment="1">
      <alignment vertical="center"/>
    </xf>
    <xf numFmtId="38" fontId="12" fillId="0" borderId="108" xfId="2" applyFont="1" applyFill="1" applyBorder="1" applyAlignment="1">
      <alignment vertical="center"/>
    </xf>
    <xf numFmtId="38" fontId="12" fillId="0" borderId="110" xfId="2" applyFont="1" applyFill="1" applyBorder="1" applyAlignment="1">
      <alignment vertical="center"/>
    </xf>
    <xf numFmtId="38" fontId="12" fillId="0" borderId="111" xfId="2" applyFont="1" applyFill="1" applyBorder="1" applyAlignment="1">
      <alignment vertical="center"/>
    </xf>
    <xf numFmtId="38" fontId="12" fillId="0" borderId="109" xfId="3" applyNumberFormat="1" applyFont="1" applyFill="1" applyBorder="1" applyAlignment="1">
      <alignment horizontal="center" vertical="center" shrinkToFit="1"/>
    </xf>
    <xf numFmtId="38" fontId="12" fillId="0" borderId="110" xfId="3" applyNumberFormat="1" applyFont="1" applyFill="1" applyBorder="1" applyAlignment="1">
      <alignment horizontal="center" vertical="center" shrinkToFit="1"/>
    </xf>
    <xf numFmtId="38" fontId="12" fillId="0" borderId="111" xfId="3" applyNumberFormat="1" applyFont="1" applyFill="1" applyBorder="1" applyAlignment="1">
      <alignment horizontal="center" vertical="center" shrinkToFit="1"/>
    </xf>
    <xf numFmtId="0" fontId="12" fillId="2" borderId="9" xfId="3" applyFont="1" applyFill="1" applyBorder="1" applyAlignment="1">
      <alignment vertical="center" wrapText="1"/>
    </xf>
    <xf numFmtId="0" fontId="12" fillId="2" borderId="1" xfId="3" applyFont="1" applyFill="1" applyBorder="1" applyAlignment="1">
      <alignment vertical="center" wrapText="1"/>
    </xf>
    <xf numFmtId="0" fontId="12" fillId="2" borderId="4" xfId="3" applyFont="1" applyFill="1" applyBorder="1" applyAlignment="1">
      <alignment vertical="center" wrapText="1"/>
    </xf>
    <xf numFmtId="0" fontId="12" fillId="2" borderId="101" xfId="3" applyFont="1" applyFill="1" applyBorder="1" applyAlignment="1">
      <alignment vertical="center" wrapText="1"/>
    </xf>
    <xf numFmtId="0" fontId="12" fillId="2" borderId="72" xfId="3" applyFont="1" applyFill="1" applyBorder="1" applyAlignment="1">
      <alignment vertical="center" wrapText="1"/>
    </xf>
    <xf numFmtId="0" fontId="12" fillId="2" borderId="102" xfId="3" applyFont="1" applyFill="1" applyBorder="1" applyAlignment="1">
      <alignment vertical="center" wrapText="1"/>
    </xf>
    <xf numFmtId="38" fontId="12" fillId="0" borderId="9" xfId="2" applyFont="1" applyFill="1" applyBorder="1" applyAlignment="1">
      <alignment horizontal="right" vertical="center"/>
    </xf>
    <xf numFmtId="38" fontId="12" fillId="0" borderId="1" xfId="2" applyFont="1" applyFill="1" applyBorder="1" applyAlignment="1">
      <alignment horizontal="right" vertical="center"/>
    </xf>
    <xf numFmtId="38" fontId="12" fillId="0" borderId="99" xfId="2" applyFont="1" applyFill="1" applyBorder="1" applyAlignment="1">
      <alignment horizontal="right" vertical="center"/>
    </xf>
    <xf numFmtId="38" fontId="12" fillId="0" borderId="101" xfId="2" applyFont="1" applyFill="1" applyBorder="1" applyAlignment="1">
      <alignment horizontal="right" vertical="center"/>
    </xf>
    <xf numFmtId="38" fontId="12" fillId="0" borderId="72" xfId="2" applyFont="1" applyFill="1" applyBorder="1" applyAlignment="1">
      <alignment horizontal="right" vertical="center"/>
    </xf>
    <xf numFmtId="38" fontId="12" fillId="0" borderId="100" xfId="2" applyFont="1" applyFill="1" applyBorder="1" applyAlignment="1">
      <alignment horizontal="right" vertical="center"/>
    </xf>
    <xf numFmtId="0" fontId="13" fillId="0" borderId="79" xfId="3" applyFont="1" applyFill="1" applyBorder="1" applyAlignment="1">
      <alignment horizontal="center" vertical="center" shrinkToFit="1"/>
    </xf>
    <xf numFmtId="0" fontId="13" fillId="0" borderId="3" xfId="3" applyFont="1" applyFill="1" applyBorder="1" applyAlignment="1">
      <alignment horizontal="center" vertical="center" shrinkToFit="1"/>
    </xf>
    <xf numFmtId="0" fontId="13" fillId="0" borderId="97" xfId="3" applyFont="1" applyFill="1" applyBorder="1" applyAlignment="1">
      <alignment horizontal="center" vertical="center" shrinkToFit="1"/>
    </xf>
    <xf numFmtId="0" fontId="13" fillId="0" borderId="91" xfId="3" applyFont="1" applyFill="1" applyBorder="1" applyAlignment="1">
      <alignment horizontal="center" vertical="center" shrinkToFit="1"/>
    </xf>
    <xf numFmtId="0" fontId="13" fillId="0" borderId="5" xfId="3" applyFont="1" applyFill="1" applyBorder="1" applyAlignment="1">
      <alignment horizontal="center" vertical="center" shrinkToFit="1"/>
    </xf>
    <xf numFmtId="0" fontId="13" fillId="0" borderId="104" xfId="3" applyFont="1" applyFill="1" applyBorder="1" applyAlignment="1">
      <alignment horizontal="center" vertical="center" shrinkToFit="1"/>
    </xf>
    <xf numFmtId="177" fontId="12" fillId="0" borderId="79" xfId="3" applyNumberFormat="1" applyFont="1" applyFill="1" applyBorder="1" applyAlignment="1">
      <alignment vertical="center"/>
    </xf>
    <xf numFmtId="177" fontId="12" fillId="0" borderId="3" xfId="3" applyNumberFormat="1" applyFont="1" applyFill="1" applyBorder="1" applyAlignment="1">
      <alignment vertical="center"/>
    </xf>
    <xf numFmtId="177" fontId="12" fillId="0" borderId="46" xfId="3" applyNumberFormat="1" applyFont="1" applyFill="1" applyBorder="1" applyAlignment="1">
      <alignment vertical="center"/>
    </xf>
    <xf numFmtId="177" fontId="12" fillId="0" borderId="91" xfId="3" applyNumberFormat="1" applyFont="1" applyFill="1" applyBorder="1" applyAlignment="1">
      <alignment vertical="center"/>
    </xf>
    <xf numFmtId="177" fontId="12" fillId="0" borderId="5" xfId="3" applyNumberFormat="1" applyFont="1" applyFill="1" applyBorder="1" applyAlignment="1">
      <alignment vertical="center"/>
    </xf>
    <xf numFmtId="177" fontId="12" fillId="0" borderId="92" xfId="3" applyNumberFormat="1" applyFont="1" applyFill="1" applyBorder="1" applyAlignment="1">
      <alignment vertical="center"/>
    </xf>
    <xf numFmtId="38" fontId="12" fillId="0" borderId="79" xfId="2" applyFont="1" applyFill="1" applyBorder="1" applyAlignment="1">
      <alignment horizontal="right" vertical="center"/>
    </xf>
    <xf numFmtId="38" fontId="12" fillId="0" borderId="3" xfId="2" applyFont="1" applyFill="1" applyBorder="1" applyAlignment="1">
      <alignment horizontal="right" vertical="center"/>
    </xf>
    <xf numFmtId="38" fontId="12" fillId="0" borderId="97" xfId="2" applyFont="1" applyFill="1" applyBorder="1" applyAlignment="1">
      <alignment horizontal="right" vertical="center"/>
    </xf>
    <xf numFmtId="38" fontId="12" fillId="0" borderId="91" xfId="2" applyFont="1" applyFill="1" applyBorder="1" applyAlignment="1">
      <alignment horizontal="right" vertical="center"/>
    </xf>
    <xf numFmtId="38" fontId="12" fillId="0" borderId="5" xfId="2" applyFont="1" applyFill="1" applyBorder="1" applyAlignment="1">
      <alignment horizontal="right" vertical="center"/>
    </xf>
    <xf numFmtId="38" fontId="12" fillId="0" borderId="104" xfId="2" applyFont="1" applyFill="1" applyBorder="1" applyAlignment="1">
      <alignment horizontal="right" vertical="center"/>
    </xf>
    <xf numFmtId="0" fontId="13" fillId="0" borderId="86" xfId="3" applyFont="1" applyFill="1" applyBorder="1" applyAlignment="1">
      <alignment horizontal="center" vertical="center" textRotation="255"/>
    </xf>
    <xf numFmtId="0" fontId="13" fillId="0" borderId="90" xfId="3" applyFont="1" applyFill="1" applyBorder="1" applyAlignment="1">
      <alignment horizontal="center" vertical="center" textRotation="255"/>
    </xf>
    <xf numFmtId="0" fontId="13" fillId="0" borderId="96" xfId="3" applyFont="1" applyFill="1" applyBorder="1" applyAlignment="1">
      <alignment horizontal="center" vertical="center" textRotation="255"/>
    </xf>
    <xf numFmtId="0" fontId="13" fillId="0" borderId="21" xfId="3" applyFont="1" applyFill="1" applyBorder="1" applyAlignment="1">
      <alignment horizontal="center" vertical="center" textRotation="255"/>
    </xf>
    <xf numFmtId="0" fontId="13" fillId="0" borderId="11" xfId="3" applyFont="1" applyFill="1" applyBorder="1" applyAlignment="1">
      <alignment horizontal="center" vertical="center" textRotation="255" shrinkToFit="1"/>
    </xf>
    <xf numFmtId="0" fontId="13" fillId="0" borderId="33" xfId="3" applyFont="1" applyFill="1" applyBorder="1" applyAlignment="1">
      <alignment horizontal="center" vertical="center" textRotation="255" shrinkToFit="1"/>
    </xf>
    <xf numFmtId="0" fontId="13" fillId="0" borderId="26" xfId="3" applyFont="1" applyFill="1" applyBorder="1" applyAlignment="1">
      <alignment horizontal="center" vertical="center" textRotation="255" shrinkToFit="1"/>
    </xf>
    <xf numFmtId="0" fontId="13" fillId="0" borderId="1" xfId="3" applyFont="1" applyFill="1" applyBorder="1" applyAlignment="1">
      <alignment horizontal="center" vertical="center" shrinkToFit="1"/>
    </xf>
    <xf numFmtId="0" fontId="13" fillId="0" borderId="99" xfId="3" applyFont="1" applyFill="1" applyBorder="1" applyAlignment="1">
      <alignment horizontal="center" vertical="center" shrinkToFit="1"/>
    </xf>
    <xf numFmtId="0" fontId="13" fillId="0" borderId="72" xfId="3" applyFont="1" applyFill="1" applyBorder="1" applyAlignment="1">
      <alignment horizontal="center" vertical="center" shrinkToFit="1"/>
    </xf>
    <xf numFmtId="0" fontId="13" fillId="0" borderId="100" xfId="3" applyFont="1" applyFill="1" applyBorder="1" applyAlignment="1">
      <alignment horizontal="center" vertical="center" shrinkToFit="1"/>
    </xf>
    <xf numFmtId="177" fontId="12" fillId="2" borderId="9" xfId="3" applyNumberFormat="1" applyFont="1" applyFill="1" applyBorder="1" applyAlignment="1">
      <alignment vertical="center"/>
    </xf>
    <xf numFmtId="177" fontId="12" fillId="2" borderId="1" xfId="3" applyNumberFormat="1" applyFont="1" applyFill="1" applyBorder="1" applyAlignment="1">
      <alignment vertical="center"/>
    </xf>
    <xf numFmtId="177" fontId="12" fillId="2" borderId="4" xfId="3" applyNumberFormat="1" applyFont="1" applyFill="1" applyBorder="1" applyAlignment="1">
      <alignment vertical="center"/>
    </xf>
    <xf numFmtId="177" fontId="12" fillId="2" borderId="101" xfId="3" applyNumberFormat="1" applyFont="1" applyFill="1" applyBorder="1" applyAlignment="1">
      <alignment vertical="center"/>
    </xf>
    <xf numFmtId="177" fontId="12" fillId="2" borderId="72" xfId="3" applyNumberFormat="1" applyFont="1" applyFill="1" applyBorder="1" applyAlignment="1">
      <alignment vertical="center"/>
    </xf>
    <xf numFmtId="177" fontId="12" fillId="2" borderId="102" xfId="3" applyNumberFormat="1" applyFont="1" applyFill="1" applyBorder="1" applyAlignment="1">
      <alignment vertical="center"/>
    </xf>
    <xf numFmtId="177" fontId="12" fillId="2" borderId="1" xfId="3" applyNumberFormat="1" applyFont="1" applyFill="1" applyBorder="1" applyAlignment="1">
      <alignment vertical="center" shrinkToFit="1"/>
    </xf>
    <xf numFmtId="177" fontId="12" fillId="2" borderId="72" xfId="3" applyNumberFormat="1" applyFont="1" applyFill="1" applyBorder="1" applyAlignment="1">
      <alignment vertical="center" shrinkToFit="1"/>
    </xf>
    <xf numFmtId="0" fontId="12" fillId="2" borderId="1" xfId="3" applyFont="1" applyFill="1" applyBorder="1" applyAlignment="1">
      <alignment vertical="center"/>
    </xf>
    <xf numFmtId="0" fontId="12" fillId="2" borderId="72" xfId="3" applyFont="1" applyFill="1" applyBorder="1" applyAlignment="1">
      <alignment vertical="center"/>
    </xf>
    <xf numFmtId="0" fontId="13" fillId="0" borderId="32" xfId="3" applyFont="1" applyFill="1" applyBorder="1" applyAlignment="1">
      <alignment horizontal="center" vertical="center" wrapText="1" shrinkToFit="1"/>
    </xf>
    <xf numFmtId="0" fontId="13" fillId="0" borderId="0" xfId="3" applyFont="1" applyFill="1" applyBorder="1" applyAlignment="1">
      <alignment horizontal="center" vertical="center" wrapText="1" shrinkToFit="1"/>
    </xf>
    <xf numFmtId="0" fontId="13" fillId="0" borderId="14" xfId="3" applyFont="1" applyFill="1" applyBorder="1" applyAlignment="1">
      <alignment horizontal="center" vertical="center" wrapText="1" shrinkToFit="1"/>
    </xf>
    <xf numFmtId="0" fontId="13" fillId="0" borderId="15" xfId="3" applyFont="1" applyFill="1" applyBorder="1" applyAlignment="1">
      <alignment horizontal="center" vertical="center" shrinkToFit="1"/>
    </xf>
    <xf numFmtId="0" fontId="10" fillId="0" borderId="93" xfId="3" applyFont="1" applyFill="1" applyBorder="1" applyAlignment="1">
      <alignment horizontal="center" vertical="center"/>
    </xf>
    <xf numFmtId="0" fontId="10" fillId="0" borderId="94" xfId="3" applyFont="1" applyFill="1" applyBorder="1" applyAlignment="1">
      <alignment horizontal="center" vertical="center"/>
    </xf>
    <xf numFmtId="0" fontId="10" fillId="0" borderId="95" xfId="3" applyFont="1" applyFill="1" applyBorder="1" applyAlignment="1">
      <alignment horizontal="center" vertical="center"/>
    </xf>
    <xf numFmtId="0" fontId="13" fillId="0" borderId="66" xfId="3" applyFont="1" applyFill="1" applyBorder="1" applyAlignment="1">
      <alignment horizontal="center" vertical="center" shrinkToFit="1"/>
    </xf>
    <xf numFmtId="0" fontId="10" fillId="2" borderId="17" xfId="3" applyFont="1" applyFill="1" applyBorder="1" applyAlignment="1">
      <alignment horizontal="center" vertical="center" wrapText="1"/>
    </xf>
    <xf numFmtId="0" fontId="10" fillId="2" borderId="10" xfId="3" applyFont="1" applyFill="1" applyBorder="1" applyAlignment="1">
      <alignment horizontal="center" vertical="center" wrapText="1"/>
    </xf>
    <xf numFmtId="0" fontId="10" fillId="2" borderId="88" xfId="3" applyFont="1" applyFill="1" applyBorder="1" applyAlignment="1">
      <alignment horizontal="center" vertical="center"/>
    </xf>
    <xf numFmtId="0" fontId="10" fillId="2" borderId="5" xfId="3" applyFont="1" applyFill="1" applyBorder="1" applyAlignment="1">
      <alignment horizontal="center" vertical="center"/>
    </xf>
    <xf numFmtId="0" fontId="10" fillId="2" borderId="18" xfId="3" applyFont="1" applyFill="1" applyBorder="1" applyAlignment="1">
      <alignment horizontal="center" vertical="center" shrinkToFit="1"/>
    </xf>
    <xf numFmtId="0" fontId="10" fillId="2" borderId="26" xfId="3" applyFont="1" applyFill="1" applyBorder="1" applyAlignment="1">
      <alignment horizontal="center" vertical="center" shrinkToFit="1"/>
    </xf>
    <xf numFmtId="0" fontId="10" fillId="2" borderId="89" xfId="3" applyFont="1" applyFill="1" applyBorder="1" applyAlignment="1">
      <alignment horizontal="center" vertical="center"/>
    </xf>
    <xf numFmtId="0" fontId="10" fillId="2" borderId="65" xfId="3" applyFont="1" applyFill="1" applyBorder="1" applyAlignment="1">
      <alignment horizontal="center" vertical="center"/>
    </xf>
    <xf numFmtId="0" fontId="10" fillId="2" borderId="91" xfId="3" applyFont="1" applyFill="1" applyBorder="1" applyAlignment="1">
      <alignment horizontal="center" vertical="center"/>
    </xf>
    <xf numFmtId="0" fontId="10" fillId="2" borderId="92" xfId="3" applyFont="1" applyFill="1" applyBorder="1" applyAlignment="1">
      <alignment horizontal="center" vertical="center"/>
    </xf>
    <xf numFmtId="38" fontId="12" fillId="0" borderId="74" xfId="2" applyFont="1" applyFill="1" applyBorder="1" applyAlignment="1">
      <alignment horizontal="right" vertical="center"/>
    </xf>
    <xf numFmtId="38" fontId="12" fillId="0" borderId="11" xfId="2" applyFont="1" applyFill="1" applyBorder="1" applyAlignment="1">
      <alignment horizontal="right" vertical="center"/>
    </xf>
    <xf numFmtId="38" fontId="12" fillId="0" borderId="98" xfId="2" applyFont="1" applyFill="1" applyBorder="1" applyAlignment="1">
      <alignment horizontal="right" vertical="center"/>
    </xf>
    <xf numFmtId="0" fontId="10" fillId="0" borderId="19" xfId="3" applyFont="1" applyFill="1" applyBorder="1" applyAlignment="1">
      <alignment horizontal="center" vertical="center"/>
    </xf>
    <xf numFmtId="0" fontId="10" fillId="0" borderId="17" xfId="3" applyFont="1" applyFill="1" applyBorder="1" applyAlignment="1">
      <alignment horizontal="center" vertical="center"/>
    </xf>
    <xf numFmtId="0" fontId="10" fillId="0" borderId="20" xfId="3" applyFont="1" applyFill="1" applyBorder="1" applyAlignment="1">
      <alignment horizontal="center" vertical="center"/>
    </xf>
    <xf numFmtId="0" fontId="10" fillId="0" borderId="27" xfId="3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center" vertical="center"/>
    </xf>
    <xf numFmtId="0" fontId="10" fillId="0" borderId="28" xfId="3" applyFont="1" applyFill="1" applyBorder="1" applyAlignment="1">
      <alignment horizontal="center" vertical="center"/>
    </xf>
    <xf numFmtId="0" fontId="13" fillId="0" borderId="23" xfId="3" applyFont="1" applyFill="1" applyBorder="1" applyAlignment="1">
      <alignment horizontal="center" vertical="center" shrinkToFit="1"/>
    </xf>
    <xf numFmtId="0" fontId="14" fillId="0" borderId="65" xfId="3" applyFont="1" applyFill="1" applyBorder="1" applyAlignment="1">
      <alignment horizontal="center" vertical="center" shrinkToFit="1"/>
    </xf>
    <xf numFmtId="0" fontId="14" fillId="0" borderId="66" xfId="3" applyFont="1" applyFill="1" applyBorder="1" applyAlignment="1">
      <alignment horizontal="center" vertical="center" shrinkToFit="1"/>
    </xf>
    <xf numFmtId="0" fontId="14" fillId="0" borderId="67" xfId="3" applyFont="1" applyFill="1" applyBorder="1" applyAlignment="1">
      <alignment horizontal="center" vertical="center" shrinkToFit="1"/>
    </xf>
    <xf numFmtId="178" fontId="10" fillId="2" borderId="66" xfId="3" applyNumberFormat="1" applyFont="1" applyFill="1" applyBorder="1" applyAlignment="1">
      <alignment horizontal="center" vertical="center" shrinkToFit="1"/>
    </xf>
    <xf numFmtId="178" fontId="10" fillId="2" borderId="88" xfId="3" applyNumberFormat="1" applyFont="1" applyFill="1" applyBorder="1" applyAlignment="1">
      <alignment horizontal="center" vertical="center" shrinkToFit="1"/>
    </xf>
    <xf numFmtId="177" fontId="12" fillId="2" borderId="79" xfId="3" applyNumberFormat="1" applyFont="1" applyFill="1" applyBorder="1" applyAlignment="1">
      <alignment vertical="center"/>
    </xf>
    <xf numFmtId="177" fontId="12" fillId="2" borderId="3" xfId="3" applyNumberFormat="1" applyFont="1" applyFill="1" applyBorder="1" applyAlignment="1">
      <alignment vertical="center"/>
    </xf>
    <xf numFmtId="177" fontId="12" fillId="2" borderId="46" xfId="3" applyNumberFormat="1" applyFont="1" applyFill="1" applyBorder="1" applyAlignment="1">
      <alignment vertical="center"/>
    </xf>
    <xf numFmtId="177" fontId="12" fillId="2" borderId="74" xfId="3" applyNumberFormat="1" applyFont="1" applyFill="1" applyBorder="1" applyAlignment="1">
      <alignment vertical="center"/>
    </xf>
    <xf numFmtId="177" fontId="12" fillId="2" borderId="11" xfId="3" applyNumberFormat="1" applyFont="1" applyFill="1" applyBorder="1" applyAlignment="1">
      <alignment vertical="center"/>
    </xf>
    <xf numFmtId="177" fontId="12" fillId="2" borderId="35" xfId="3" applyNumberFormat="1" applyFont="1" applyFill="1" applyBorder="1" applyAlignment="1">
      <alignment vertical="center"/>
    </xf>
    <xf numFmtId="177" fontId="12" fillId="2" borderId="3" xfId="3" applyNumberFormat="1" applyFont="1" applyFill="1" applyBorder="1" applyAlignment="1">
      <alignment vertical="center" shrinkToFit="1"/>
    </xf>
    <xf numFmtId="177" fontId="12" fillId="2" borderId="11" xfId="3" applyNumberFormat="1" applyFont="1" applyFill="1" applyBorder="1" applyAlignment="1">
      <alignment vertical="center" shrinkToFit="1"/>
    </xf>
    <xf numFmtId="0" fontId="12" fillId="2" borderId="3" xfId="3" applyFont="1" applyFill="1" applyBorder="1" applyAlignment="1">
      <alignment vertical="center" wrapText="1"/>
    </xf>
    <xf numFmtId="0" fontId="12" fillId="2" borderId="11" xfId="3" applyFont="1" applyFill="1" applyBorder="1" applyAlignment="1">
      <alignment vertical="center" wrapText="1"/>
    </xf>
    <xf numFmtId="0" fontId="12" fillId="2" borderId="79" xfId="3" applyFont="1" applyFill="1" applyBorder="1" applyAlignment="1">
      <alignment vertical="center" wrapText="1"/>
    </xf>
    <xf numFmtId="0" fontId="12" fillId="2" borderId="46" xfId="3" applyFont="1" applyFill="1" applyBorder="1" applyAlignment="1">
      <alignment vertical="center" wrapText="1"/>
    </xf>
    <xf numFmtId="0" fontId="12" fillId="2" borderId="74" xfId="3" applyFont="1" applyFill="1" applyBorder="1" applyAlignment="1">
      <alignment vertical="center" wrapText="1"/>
    </xf>
    <xf numFmtId="0" fontId="12" fillId="2" borderId="35" xfId="3" applyFont="1" applyFill="1" applyBorder="1" applyAlignment="1">
      <alignment vertical="center" wrapText="1"/>
    </xf>
    <xf numFmtId="180" fontId="12" fillId="0" borderId="36" xfId="2" applyNumberFormat="1" applyFont="1" applyFill="1" applyBorder="1" applyAlignment="1">
      <alignment horizontal="right" vertical="center" shrinkToFit="1"/>
    </xf>
    <xf numFmtId="180" fontId="12" fillId="0" borderId="37" xfId="2" applyNumberFormat="1" applyFont="1" applyFill="1" applyBorder="1" applyAlignment="1">
      <alignment horizontal="right" vertical="center" shrinkToFit="1"/>
    </xf>
    <xf numFmtId="180" fontId="12" fillId="0" borderId="10" xfId="2" applyNumberFormat="1" applyFont="1" applyFill="1" applyBorder="1" applyAlignment="1">
      <alignment horizontal="right" vertical="center" shrinkToFit="1"/>
    </xf>
    <xf numFmtId="180" fontId="12" fillId="0" borderId="28" xfId="2" applyNumberFormat="1" applyFont="1" applyFill="1" applyBorder="1" applyAlignment="1">
      <alignment horizontal="right" vertical="center" shrinkToFit="1"/>
    </xf>
    <xf numFmtId="0" fontId="14" fillId="0" borderId="22" xfId="3" applyFont="1" applyFill="1" applyBorder="1" applyAlignment="1">
      <alignment horizontal="center" vertical="center" shrinkToFit="1"/>
    </xf>
    <xf numFmtId="0" fontId="14" fillId="0" borderId="10" xfId="3" applyFont="1" applyFill="1" applyBorder="1" applyAlignment="1">
      <alignment horizontal="center" vertical="center" shrinkToFit="1"/>
    </xf>
    <xf numFmtId="180" fontId="12" fillId="0" borderId="76" xfId="3" applyNumberFormat="1" applyFont="1" applyFill="1" applyBorder="1" applyAlignment="1">
      <alignment horizontal="right" vertical="center" shrinkToFit="1"/>
    </xf>
    <xf numFmtId="180" fontId="12" fillId="0" borderId="77" xfId="3" applyNumberFormat="1" applyFont="1" applyFill="1" applyBorder="1" applyAlignment="1">
      <alignment horizontal="right" vertical="center" shrinkToFit="1"/>
    </xf>
    <xf numFmtId="180" fontId="12" fillId="0" borderId="78" xfId="3" applyNumberFormat="1" applyFont="1" applyFill="1" applyBorder="1" applyAlignment="1">
      <alignment horizontal="right" vertical="center" shrinkToFit="1"/>
    </xf>
    <xf numFmtId="180" fontId="12" fillId="0" borderId="81" xfId="3" applyNumberFormat="1" applyFont="1" applyFill="1" applyBorder="1" applyAlignment="1">
      <alignment horizontal="right" vertical="center" shrinkToFit="1"/>
    </xf>
    <xf numFmtId="180" fontId="12" fillId="0" borderId="82" xfId="3" applyNumberFormat="1" applyFont="1" applyFill="1" applyBorder="1" applyAlignment="1">
      <alignment horizontal="right" vertical="center" shrinkToFit="1"/>
    </xf>
    <xf numFmtId="180" fontId="12" fillId="0" borderId="83" xfId="3" applyNumberFormat="1" applyFont="1" applyFill="1" applyBorder="1" applyAlignment="1">
      <alignment horizontal="right" vertical="center" shrinkToFit="1"/>
    </xf>
    <xf numFmtId="0" fontId="15" fillId="0" borderId="46" xfId="3" applyFont="1" applyFill="1" applyBorder="1" applyAlignment="1">
      <alignment horizontal="center" vertical="center" shrinkToFit="1"/>
    </xf>
    <xf numFmtId="0" fontId="15" fillId="0" borderId="14" xfId="3" applyFont="1" applyFill="1" applyBorder="1" applyAlignment="1">
      <alignment horizontal="center" vertical="center" shrinkToFit="1"/>
    </xf>
    <xf numFmtId="0" fontId="13" fillId="0" borderId="35" xfId="3" applyFont="1" applyFill="1" applyBorder="1" applyAlignment="1">
      <alignment horizontal="center" vertical="center" shrinkToFit="1"/>
    </xf>
    <xf numFmtId="0" fontId="13" fillId="0" borderId="36" xfId="3" applyFont="1" applyFill="1" applyBorder="1" applyAlignment="1">
      <alignment horizontal="center" vertical="center" shrinkToFit="1"/>
    </xf>
    <xf numFmtId="0" fontId="13" fillId="0" borderId="56" xfId="3" applyFont="1" applyFill="1" applyBorder="1" applyAlignment="1">
      <alignment horizontal="center" vertical="center" shrinkToFit="1"/>
    </xf>
    <xf numFmtId="177" fontId="12" fillId="0" borderId="0" xfId="3" applyNumberFormat="1" applyFont="1" applyFill="1" applyBorder="1" applyAlignment="1">
      <alignment vertical="center" shrinkToFit="1"/>
    </xf>
    <xf numFmtId="177" fontId="12" fillId="0" borderId="14" xfId="3" applyNumberFormat="1" applyFont="1" applyFill="1" applyBorder="1" applyAlignment="1">
      <alignment vertical="center" shrinkToFit="1"/>
    </xf>
    <xf numFmtId="177" fontId="12" fillId="0" borderId="11" xfId="3" applyNumberFormat="1" applyFont="1" applyFill="1" applyBorder="1" applyAlignment="1">
      <alignment vertical="center" shrinkToFit="1"/>
    </xf>
    <xf numFmtId="177" fontId="12" fillId="0" borderId="3" xfId="3" applyNumberFormat="1" applyFont="1" applyFill="1" applyBorder="1" applyAlignment="1">
      <alignment vertical="center" shrinkToFit="1"/>
    </xf>
    <xf numFmtId="0" fontId="13" fillId="0" borderId="37" xfId="3" applyFont="1" applyFill="1" applyBorder="1" applyAlignment="1">
      <alignment horizontal="center" vertical="center" shrinkToFit="1"/>
    </xf>
    <xf numFmtId="179" fontId="12" fillId="0" borderId="36" xfId="3" applyNumberFormat="1" applyFont="1" applyFill="1" applyBorder="1" applyAlignment="1">
      <alignment vertical="center" shrinkToFit="1"/>
    </xf>
    <xf numFmtId="179" fontId="12" fillId="0" borderId="74" xfId="3" applyNumberFormat="1" applyFont="1" applyFill="1" applyBorder="1" applyAlignment="1">
      <alignment vertical="center" shrinkToFit="1"/>
    </xf>
    <xf numFmtId="179" fontId="12" fillId="0" borderId="14" xfId="3" applyNumberFormat="1" applyFont="1" applyFill="1" applyBorder="1" applyAlignment="1">
      <alignment vertical="center" shrinkToFit="1"/>
    </xf>
    <xf numFmtId="179" fontId="12" fillId="0" borderId="79" xfId="3" applyNumberFormat="1" applyFont="1" applyFill="1" applyBorder="1" applyAlignment="1">
      <alignment vertical="center" shrinkToFit="1"/>
    </xf>
    <xf numFmtId="179" fontId="12" fillId="0" borderId="35" xfId="3" applyNumberFormat="1" applyFont="1" applyFill="1" applyBorder="1" applyAlignment="1">
      <alignment vertical="center" shrinkToFit="1"/>
    </xf>
    <xf numFmtId="179" fontId="12" fillId="0" borderId="46" xfId="3" applyNumberFormat="1" applyFont="1" applyFill="1" applyBorder="1" applyAlignment="1">
      <alignment vertical="center" shrinkToFit="1"/>
    </xf>
    <xf numFmtId="177" fontId="12" fillId="0" borderId="36" xfId="3" applyNumberFormat="1" applyFont="1" applyFill="1" applyBorder="1" applyAlignment="1">
      <alignment vertical="center" shrinkToFit="1"/>
    </xf>
    <xf numFmtId="177" fontId="12" fillId="0" borderId="36" xfId="3" applyNumberFormat="1" applyFont="1" applyFill="1" applyBorder="1" applyAlignment="1">
      <alignment horizontal="right" vertical="center" shrinkToFit="1"/>
    </xf>
    <xf numFmtId="177" fontId="12" fillId="0" borderId="37" xfId="3" applyNumberFormat="1" applyFont="1" applyFill="1" applyBorder="1" applyAlignment="1">
      <alignment horizontal="right" vertical="center" shrinkToFit="1"/>
    </xf>
    <xf numFmtId="177" fontId="12" fillId="0" borderId="14" xfId="3" applyNumberFormat="1" applyFont="1" applyFill="1" applyBorder="1" applyAlignment="1">
      <alignment horizontal="right" vertical="center" shrinkToFit="1"/>
    </xf>
    <xf numFmtId="177" fontId="12" fillId="0" borderId="56" xfId="3" applyNumberFormat="1" applyFont="1" applyFill="1" applyBorder="1" applyAlignment="1">
      <alignment horizontal="right" vertical="center" shrinkToFit="1"/>
    </xf>
    <xf numFmtId="0" fontId="14" fillId="0" borderId="46" xfId="3" applyFont="1" applyFill="1" applyBorder="1" applyAlignment="1">
      <alignment horizontal="center" vertical="center" shrinkToFit="1"/>
    </xf>
    <xf numFmtId="0" fontId="14" fillId="0" borderId="14" xfId="3" applyFont="1" applyFill="1" applyBorder="1" applyAlignment="1">
      <alignment horizontal="center" vertical="center" shrinkToFit="1"/>
    </xf>
    <xf numFmtId="177" fontId="10" fillId="0" borderId="68" xfId="3" applyNumberFormat="1" applyFont="1" applyFill="1" applyBorder="1" applyAlignment="1">
      <alignment horizontal="right" vertical="center" shrinkToFit="1"/>
    </xf>
    <xf numFmtId="177" fontId="10" fillId="0" borderId="69" xfId="3" applyNumberFormat="1" applyFont="1" applyFill="1" applyBorder="1" applyAlignment="1">
      <alignment horizontal="right" vertical="center" shrinkToFit="1"/>
    </xf>
    <xf numFmtId="177" fontId="10" fillId="0" borderId="70" xfId="3" applyNumberFormat="1" applyFont="1" applyFill="1" applyBorder="1" applyAlignment="1">
      <alignment horizontal="right" vertical="center" shrinkToFit="1"/>
    </xf>
    <xf numFmtId="0" fontId="13" fillId="0" borderId="46" xfId="3" applyFont="1" applyFill="1" applyBorder="1" applyAlignment="1">
      <alignment horizontal="center" vertical="center" shrinkToFit="1"/>
    </xf>
    <xf numFmtId="0" fontId="13" fillId="0" borderId="14" xfId="3" applyFont="1" applyFill="1" applyBorder="1" applyAlignment="1">
      <alignment horizontal="center" vertical="center" shrinkToFit="1"/>
    </xf>
    <xf numFmtId="177" fontId="12" fillId="0" borderId="39" xfId="3" applyNumberFormat="1" applyFont="1" applyFill="1" applyBorder="1" applyAlignment="1">
      <alignment vertical="center" shrinkToFit="1"/>
    </xf>
    <xf numFmtId="177" fontId="12" fillId="0" borderId="72" xfId="3" applyNumberFormat="1" applyFont="1" applyFill="1" applyBorder="1" applyAlignment="1">
      <alignment vertical="center" shrinkToFit="1"/>
    </xf>
    <xf numFmtId="177" fontId="12" fillId="0" borderId="38" xfId="3" applyNumberFormat="1" applyFont="1" applyFill="1" applyBorder="1" applyAlignment="1">
      <alignment horizontal="right" vertical="center" shrinkToFit="1"/>
    </xf>
    <xf numFmtId="177" fontId="12" fillId="0" borderId="39" xfId="3" applyNumberFormat="1" applyFont="1" applyFill="1" applyBorder="1" applyAlignment="1">
      <alignment horizontal="right" vertical="center" shrinkToFit="1"/>
    </xf>
    <xf numFmtId="177" fontId="12" fillId="0" borderId="40" xfId="3" applyNumberFormat="1" applyFont="1" applyFill="1" applyBorder="1" applyAlignment="1">
      <alignment horizontal="right" vertical="center" shrinkToFit="1"/>
    </xf>
    <xf numFmtId="177" fontId="12" fillId="2" borderId="14" xfId="3" applyNumberFormat="1" applyFont="1" applyFill="1" applyBorder="1" applyAlignment="1">
      <alignment vertical="center" shrinkToFit="1"/>
    </xf>
    <xf numFmtId="177" fontId="12" fillId="0" borderId="51" xfId="3" applyNumberFormat="1" applyFont="1" applyFill="1" applyBorder="1" applyAlignment="1">
      <alignment horizontal="right" vertical="center" shrinkToFit="1"/>
    </xf>
    <xf numFmtId="177" fontId="12" fillId="0" borderId="48" xfId="3" applyNumberFormat="1" applyFont="1" applyFill="1" applyBorder="1" applyAlignment="1">
      <alignment horizontal="right" vertical="center" shrinkToFit="1"/>
    </xf>
    <xf numFmtId="177" fontId="12" fillId="0" borderId="49" xfId="3" applyNumberFormat="1" applyFont="1" applyFill="1" applyBorder="1" applyAlignment="1">
      <alignment horizontal="right" vertical="center" shrinkToFit="1"/>
    </xf>
    <xf numFmtId="0" fontId="13" fillId="0" borderId="29" xfId="3" applyFont="1" applyFill="1" applyBorder="1" applyAlignment="1">
      <alignment horizontal="distributed" vertical="center" textRotation="255" wrapText="1"/>
    </xf>
    <xf numFmtId="0" fontId="13" fillId="0" borderId="31" xfId="3" applyFont="1" applyFill="1" applyBorder="1" applyAlignment="1">
      <alignment horizontal="distributed" vertical="center" textRotation="255"/>
    </xf>
    <xf numFmtId="0" fontId="13" fillId="0" borderId="63" xfId="3" applyFont="1" applyFill="1" applyBorder="1" applyAlignment="1">
      <alignment horizontal="distributed" vertical="center" textRotation="255"/>
    </xf>
    <xf numFmtId="0" fontId="13" fillId="0" borderId="65" xfId="3" applyFont="1" applyFill="1" applyBorder="1" applyAlignment="1">
      <alignment horizontal="center" vertical="center" shrinkToFit="1"/>
    </xf>
    <xf numFmtId="0" fontId="13" fillId="0" borderId="67" xfId="3" applyFont="1" applyFill="1" applyBorder="1" applyAlignment="1">
      <alignment horizontal="center" vertical="center" shrinkToFit="1"/>
    </xf>
    <xf numFmtId="178" fontId="10" fillId="2" borderId="17" xfId="3" applyNumberFormat="1" applyFont="1" applyFill="1" applyBorder="1" applyAlignment="1">
      <alignment horizontal="center" vertical="center" shrinkToFit="1"/>
    </xf>
    <xf numFmtId="178" fontId="10" fillId="2" borderId="18" xfId="3" applyNumberFormat="1" applyFont="1" applyFill="1" applyBorder="1" applyAlignment="1">
      <alignment horizontal="center" vertical="center" shrinkToFit="1"/>
    </xf>
    <xf numFmtId="0" fontId="13" fillId="0" borderId="29" xfId="3" applyFont="1" applyFill="1" applyBorder="1" applyAlignment="1">
      <alignment horizontal="center" vertical="center" textRotation="255"/>
    </xf>
    <xf numFmtId="0" fontId="13" fillId="0" borderId="31" xfId="3" applyFont="1" applyFill="1" applyBorder="1" applyAlignment="1">
      <alignment horizontal="center" vertical="center" textRotation="255"/>
    </xf>
    <xf numFmtId="179" fontId="12" fillId="0" borderId="75" xfId="3" applyNumberFormat="1" applyFont="1" applyFill="1" applyBorder="1" applyAlignment="1">
      <alignment vertical="center" shrinkToFit="1"/>
    </xf>
    <xf numFmtId="179" fontId="12" fillId="0" borderId="80" xfId="3" applyNumberFormat="1" applyFont="1" applyFill="1" applyBorder="1" applyAlignment="1">
      <alignment vertical="center" shrinkToFit="1"/>
    </xf>
    <xf numFmtId="0" fontId="13" fillId="0" borderId="28" xfId="3" applyFont="1" applyFill="1" applyBorder="1" applyAlignment="1">
      <alignment horizontal="center" vertical="center" shrinkToFit="1"/>
    </xf>
    <xf numFmtId="177" fontId="12" fillId="0" borderId="10" xfId="3" applyNumberFormat="1" applyFont="1" applyFill="1" applyBorder="1" applyAlignment="1">
      <alignment vertical="center" shrinkToFit="1"/>
    </xf>
    <xf numFmtId="177" fontId="12" fillId="0" borderId="33" xfId="3" applyNumberFormat="1" applyFont="1" applyFill="1" applyBorder="1" applyAlignment="1">
      <alignment vertical="center" shrinkToFit="1"/>
    </xf>
    <xf numFmtId="177" fontId="12" fillId="0" borderId="26" xfId="3" applyNumberFormat="1" applyFont="1" applyFill="1" applyBorder="1" applyAlignment="1">
      <alignment vertical="center" shrinkToFit="1"/>
    </xf>
    <xf numFmtId="177" fontId="12" fillId="0" borderId="53" xfId="3" applyNumberFormat="1" applyFont="1" applyFill="1" applyBorder="1" applyAlignment="1">
      <alignment vertical="center" shrinkToFit="1"/>
    </xf>
    <xf numFmtId="177" fontId="12" fillId="0" borderId="58" xfId="3" applyNumberFormat="1" applyFont="1" applyFill="1" applyBorder="1" applyAlignment="1">
      <alignment vertical="center" shrinkToFit="1"/>
    </xf>
    <xf numFmtId="177" fontId="12" fillId="0" borderId="52" xfId="3" applyNumberFormat="1" applyFont="1" applyFill="1" applyBorder="1" applyAlignment="1">
      <alignment vertical="center" shrinkToFit="1"/>
    </xf>
    <xf numFmtId="177" fontId="12" fillId="0" borderId="57" xfId="3" applyNumberFormat="1" applyFont="1" applyFill="1" applyBorder="1" applyAlignment="1">
      <alignment vertical="center" shrinkToFit="1"/>
    </xf>
    <xf numFmtId="177" fontId="12" fillId="2" borderId="42" xfId="3" applyNumberFormat="1" applyFont="1" applyFill="1" applyBorder="1" applyAlignment="1">
      <alignment vertical="center" shrinkToFit="1"/>
    </xf>
    <xf numFmtId="177" fontId="12" fillId="0" borderId="48" xfId="3" applyNumberFormat="1" applyFont="1" applyFill="1" applyBorder="1" applyAlignment="1">
      <alignment vertical="center" shrinkToFit="1"/>
    </xf>
    <xf numFmtId="177" fontId="12" fillId="2" borderId="36" xfId="3" applyNumberFormat="1" applyFont="1" applyFill="1" applyBorder="1" applyAlignment="1">
      <alignment vertical="center" shrinkToFit="1"/>
    </xf>
    <xf numFmtId="177" fontId="12" fillId="0" borderId="54" xfId="3" applyNumberFormat="1" applyFont="1" applyFill="1" applyBorder="1" applyAlignment="1">
      <alignment horizontal="right" vertical="center" shrinkToFit="1"/>
    </xf>
    <xf numFmtId="177" fontId="12" fillId="0" borderId="52" xfId="3" applyNumberFormat="1" applyFont="1" applyFill="1" applyBorder="1" applyAlignment="1">
      <alignment horizontal="right" vertical="center" shrinkToFit="1"/>
    </xf>
    <xf numFmtId="177" fontId="12" fillId="0" borderId="55" xfId="3" applyNumberFormat="1" applyFont="1" applyFill="1" applyBorder="1" applyAlignment="1">
      <alignment horizontal="right" vertical="center" shrinkToFit="1"/>
    </xf>
    <xf numFmtId="177" fontId="12" fillId="0" borderId="59" xfId="3" applyNumberFormat="1" applyFont="1" applyFill="1" applyBorder="1" applyAlignment="1">
      <alignment horizontal="right" vertical="center" shrinkToFit="1"/>
    </xf>
    <xf numFmtId="177" fontId="12" fillId="0" borderId="57" xfId="3" applyNumberFormat="1" applyFont="1" applyFill="1" applyBorder="1" applyAlignment="1">
      <alignment horizontal="right" vertical="center" shrinkToFit="1"/>
    </xf>
    <xf numFmtId="177" fontId="12" fillId="0" borderId="60" xfId="3" applyNumberFormat="1" applyFont="1" applyFill="1" applyBorder="1" applyAlignment="1">
      <alignment horizontal="right" vertical="center" shrinkToFit="1"/>
    </xf>
    <xf numFmtId="0" fontId="13" fillId="0" borderId="0" xfId="3" applyFont="1" applyFill="1" applyBorder="1" applyAlignment="1">
      <alignment horizontal="center" vertical="center" shrinkToFit="1"/>
    </xf>
    <xf numFmtId="177" fontId="12" fillId="0" borderId="61" xfId="3" applyNumberFormat="1" applyFont="1" applyFill="1" applyBorder="1" applyAlignment="1">
      <alignment vertical="center" shrinkToFit="1"/>
    </xf>
    <xf numFmtId="177" fontId="12" fillId="0" borderId="63" xfId="3" applyNumberFormat="1" applyFont="1" applyFill="1" applyBorder="1" applyAlignment="1">
      <alignment vertical="center" shrinkToFit="1"/>
    </xf>
    <xf numFmtId="177" fontId="12" fillId="0" borderId="62" xfId="3" applyNumberFormat="1" applyFont="1" applyFill="1" applyBorder="1" applyAlignment="1">
      <alignment vertical="center" shrinkToFit="1"/>
    </xf>
    <xf numFmtId="177" fontId="12" fillId="0" borderId="64" xfId="3" applyNumberFormat="1" applyFont="1" applyFill="1" applyBorder="1" applyAlignment="1">
      <alignment vertical="center" shrinkToFit="1"/>
    </xf>
    <xf numFmtId="177" fontId="12" fillId="0" borderId="34" xfId="3" applyNumberFormat="1" applyFont="1" applyFill="1" applyBorder="1" applyAlignment="1">
      <alignment horizontal="right" vertical="center" shrinkToFit="1"/>
    </xf>
    <xf numFmtId="177" fontId="12" fillId="0" borderId="0" xfId="3" applyNumberFormat="1" applyFont="1" applyFill="1" applyBorder="1" applyAlignment="1">
      <alignment horizontal="right" vertical="center" shrinkToFit="1"/>
    </xf>
    <xf numFmtId="177" fontId="12" fillId="0" borderId="15" xfId="3" applyNumberFormat="1" applyFont="1" applyFill="1" applyBorder="1" applyAlignment="1">
      <alignment horizontal="right" vertical="center" shrinkToFit="1"/>
    </xf>
    <xf numFmtId="0" fontId="15" fillId="0" borderId="32" xfId="3" applyFont="1" applyFill="1" applyBorder="1" applyAlignment="1">
      <alignment horizontal="center" vertical="center" shrinkToFit="1"/>
    </xf>
    <xf numFmtId="0" fontId="15" fillId="0" borderId="0" xfId="3" applyFont="1" applyFill="1" applyBorder="1" applyAlignment="1">
      <alignment horizontal="center" vertical="center" shrinkToFit="1"/>
    </xf>
    <xf numFmtId="177" fontId="12" fillId="0" borderId="45" xfId="3" applyNumberFormat="1" applyFont="1" applyFill="1" applyBorder="1" applyAlignment="1">
      <alignment horizontal="right" vertical="center" shrinkToFit="1"/>
    </xf>
    <xf numFmtId="177" fontId="12" fillId="0" borderId="42" xfId="3" applyNumberFormat="1" applyFont="1" applyFill="1" applyBorder="1" applyAlignment="1">
      <alignment horizontal="right" vertical="center" shrinkToFit="1"/>
    </xf>
    <xf numFmtId="177" fontId="12" fillId="0" borderId="43" xfId="3" applyNumberFormat="1" applyFont="1" applyFill="1" applyBorder="1" applyAlignment="1">
      <alignment horizontal="right" vertical="center" shrinkToFit="1"/>
    </xf>
    <xf numFmtId="0" fontId="15" fillId="0" borderId="47" xfId="3" applyFont="1" applyFill="1" applyBorder="1" applyAlignment="1">
      <alignment horizontal="center" vertical="center" shrinkToFit="1"/>
    </xf>
    <xf numFmtId="0" fontId="15" fillId="0" borderId="48" xfId="3" applyFont="1" applyFill="1" applyBorder="1" applyAlignment="1">
      <alignment horizontal="center" vertical="center" shrinkToFit="1"/>
    </xf>
    <xf numFmtId="177" fontId="12" fillId="0" borderId="50" xfId="3" applyNumberFormat="1" applyFont="1" applyFill="1" applyBorder="1" applyAlignment="1">
      <alignment vertical="center" shrinkToFit="1"/>
    </xf>
    <xf numFmtId="0" fontId="15" fillId="0" borderId="41" xfId="3" applyFont="1" applyFill="1" applyBorder="1" applyAlignment="1">
      <alignment horizontal="center" vertical="center" shrinkToFit="1"/>
    </xf>
    <xf numFmtId="0" fontId="15" fillId="0" borderId="42" xfId="3" applyFont="1" applyFill="1" applyBorder="1" applyAlignment="1">
      <alignment horizontal="center" vertical="center" shrinkToFit="1"/>
    </xf>
    <xf numFmtId="177" fontId="12" fillId="2" borderId="44" xfId="3" applyNumberFormat="1" applyFont="1" applyFill="1" applyBorder="1" applyAlignment="1">
      <alignment vertical="center" shrinkToFit="1"/>
    </xf>
    <xf numFmtId="0" fontId="6" fillId="0" borderId="36" xfId="3" applyFont="1" applyFill="1" applyBorder="1" applyAlignment="1">
      <alignment horizontal="center" vertical="center" shrinkToFit="1"/>
    </xf>
    <xf numFmtId="177" fontId="12" fillId="2" borderId="0" xfId="3" applyNumberFormat="1" applyFont="1" applyFill="1" applyBorder="1" applyAlignment="1">
      <alignment vertical="center" shrinkToFit="1"/>
    </xf>
    <xf numFmtId="177" fontId="12" fillId="2" borderId="33" xfId="3" applyNumberFormat="1" applyFont="1" applyFill="1" applyBorder="1" applyAlignment="1">
      <alignment vertical="center" shrinkToFit="1"/>
    </xf>
    <xf numFmtId="0" fontId="15" fillId="0" borderId="47" xfId="3" applyNumberFormat="1" applyFont="1" applyFill="1" applyBorder="1" applyAlignment="1">
      <alignment horizontal="center" vertical="center" shrinkToFit="1"/>
    </xf>
    <xf numFmtId="0" fontId="15" fillId="0" borderId="48" xfId="3" applyNumberFormat="1" applyFont="1" applyFill="1" applyBorder="1" applyAlignment="1">
      <alignment horizontal="center" vertical="center" shrinkToFit="1"/>
    </xf>
    <xf numFmtId="0" fontId="15" fillId="0" borderId="41" xfId="3" applyNumberFormat="1" applyFont="1" applyFill="1" applyBorder="1" applyAlignment="1">
      <alignment horizontal="center" vertical="center" shrinkToFit="1"/>
    </xf>
    <xf numFmtId="0" fontId="15" fillId="0" borderId="42" xfId="3" applyNumberFormat="1" applyFont="1" applyFill="1" applyBorder="1" applyAlignment="1">
      <alignment horizontal="center" vertical="center" shrinkToFit="1"/>
    </xf>
    <xf numFmtId="177" fontId="12" fillId="0" borderId="18" xfId="3" applyNumberFormat="1" applyFont="1" applyFill="1" applyBorder="1" applyAlignment="1">
      <alignment vertical="center" shrinkToFit="1"/>
    </xf>
    <xf numFmtId="177" fontId="12" fillId="0" borderId="17" xfId="3" applyNumberFormat="1" applyFont="1" applyFill="1" applyBorder="1" applyAlignment="1">
      <alignment vertical="center" shrinkToFit="1"/>
    </xf>
    <xf numFmtId="177" fontId="12" fillId="0" borderId="19" xfId="3" applyNumberFormat="1" applyFont="1" applyFill="1" applyBorder="1" applyAlignment="1">
      <alignment horizontal="right" vertical="center" shrinkToFit="1"/>
    </xf>
    <xf numFmtId="177" fontId="12" fillId="0" borderId="17" xfId="3" applyNumberFormat="1" applyFont="1" applyFill="1" applyBorder="1" applyAlignment="1">
      <alignment horizontal="right" vertical="center" shrinkToFit="1"/>
    </xf>
    <xf numFmtId="177" fontId="12" fillId="0" borderId="20" xfId="3" applyNumberFormat="1" applyFont="1" applyFill="1" applyBorder="1" applyAlignment="1">
      <alignment horizontal="right" vertical="center" shrinkToFit="1"/>
    </xf>
    <xf numFmtId="177" fontId="10" fillId="2" borderId="18" xfId="3" applyNumberFormat="1" applyFont="1" applyFill="1" applyBorder="1" applyAlignment="1">
      <alignment horizontal="center" vertical="center" wrapText="1"/>
    </xf>
    <xf numFmtId="177" fontId="10" fillId="2" borderId="18" xfId="3" applyNumberFormat="1" applyFont="1" applyFill="1" applyBorder="1" applyAlignment="1">
      <alignment horizontal="center" vertical="center"/>
    </xf>
    <xf numFmtId="177" fontId="10" fillId="2" borderId="26" xfId="3" applyNumberFormat="1" applyFont="1" applyFill="1" applyBorder="1" applyAlignment="1">
      <alignment horizontal="center" vertical="center"/>
    </xf>
    <xf numFmtId="177" fontId="10" fillId="2" borderId="17" xfId="3" applyNumberFormat="1" applyFont="1" applyFill="1" applyBorder="1" applyAlignment="1">
      <alignment horizontal="center" vertical="center" wrapText="1"/>
    </xf>
    <xf numFmtId="177" fontId="10" fillId="2" borderId="17" xfId="3" applyNumberFormat="1" applyFont="1" applyFill="1" applyBorder="1" applyAlignment="1">
      <alignment horizontal="center" vertical="center"/>
    </xf>
    <xf numFmtId="177" fontId="10" fillId="2" borderId="10" xfId="3" applyNumberFormat="1" applyFont="1" applyFill="1" applyBorder="1" applyAlignment="1">
      <alignment horizontal="center" vertical="center"/>
    </xf>
    <xf numFmtId="0" fontId="10" fillId="0" borderId="19" xfId="3" applyFont="1" applyFill="1" applyBorder="1" applyAlignment="1">
      <alignment horizontal="center" vertical="center" shrinkToFit="1"/>
    </xf>
    <xf numFmtId="0" fontId="10" fillId="0" borderId="17" xfId="3" applyFont="1" applyFill="1" applyBorder="1" applyAlignment="1">
      <alignment horizontal="center" vertical="center" shrinkToFit="1"/>
    </xf>
    <xf numFmtId="0" fontId="10" fillId="0" borderId="20" xfId="3" applyFont="1" applyFill="1" applyBorder="1" applyAlignment="1">
      <alignment horizontal="center" vertical="center" shrinkToFit="1"/>
    </xf>
    <xf numFmtId="0" fontId="10" fillId="0" borderId="27" xfId="3" applyFont="1" applyFill="1" applyBorder="1" applyAlignment="1">
      <alignment horizontal="center" vertical="center" shrinkToFit="1"/>
    </xf>
    <xf numFmtId="0" fontId="10" fillId="0" borderId="10" xfId="3" applyFont="1" applyFill="1" applyBorder="1" applyAlignment="1">
      <alignment horizontal="center" vertical="center" shrinkToFit="1"/>
    </xf>
    <xf numFmtId="0" fontId="10" fillId="0" borderId="28" xfId="3" applyFont="1" applyFill="1" applyBorder="1" applyAlignment="1">
      <alignment horizontal="center" vertical="center" shrinkToFit="1"/>
    </xf>
    <xf numFmtId="0" fontId="10" fillId="0" borderId="23" xfId="3" applyFont="1" applyFill="1" applyBorder="1" applyAlignment="1">
      <alignment horizontal="center" vertical="center" shrinkToFit="1"/>
    </xf>
    <xf numFmtId="0" fontId="14" fillId="0" borderId="30" xfId="3" applyFont="1" applyFill="1" applyBorder="1" applyAlignment="1">
      <alignment horizontal="center" vertical="center" wrapText="1" shrinkToFit="1"/>
    </xf>
    <xf numFmtId="0" fontId="14" fillId="0" borderId="17" xfId="3" applyFont="1" applyFill="1" applyBorder="1" applyAlignment="1">
      <alignment horizontal="center" vertical="center" shrinkToFit="1"/>
    </xf>
    <xf numFmtId="0" fontId="13" fillId="0" borderId="20" xfId="3" applyFont="1" applyFill="1" applyBorder="1" applyAlignment="1">
      <alignment horizontal="center" vertical="center" shrinkToFit="1"/>
    </xf>
    <xf numFmtId="0" fontId="8" fillId="0" borderId="0" xfId="3" applyFont="1" applyFill="1" applyBorder="1" applyAlignment="1">
      <alignment horizontal="center" vertical="center" shrinkToFit="1"/>
    </xf>
    <xf numFmtId="0" fontId="8" fillId="0" borderId="1" xfId="3" applyFont="1" applyFill="1" applyBorder="1" applyAlignment="1">
      <alignment horizontal="center" vertical="center" shrinkToFit="1"/>
    </xf>
    <xf numFmtId="0" fontId="11" fillId="0" borderId="1" xfId="3" applyFont="1" applyFill="1" applyBorder="1" applyAlignment="1">
      <alignment horizontal="center" vertical="center" shrinkToFit="1"/>
    </xf>
    <xf numFmtId="0" fontId="11" fillId="0" borderId="11" xfId="3" applyFont="1" applyFill="1" applyBorder="1" applyAlignment="1">
      <alignment horizontal="center" vertical="center" shrinkToFit="1"/>
    </xf>
    <xf numFmtId="0" fontId="10" fillId="0" borderId="11" xfId="3" applyFont="1" applyFill="1" applyBorder="1" applyAlignment="1">
      <alignment horizontal="center" vertical="center" shrinkToFit="1"/>
    </xf>
    <xf numFmtId="0" fontId="10" fillId="0" borderId="12" xfId="3" applyFont="1" applyFill="1" applyBorder="1" applyAlignment="1">
      <alignment horizontal="center" vertical="distributed" textRotation="255" indent="1"/>
    </xf>
    <xf numFmtId="0" fontId="10" fillId="0" borderId="21" xfId="3" applyFont="1" applyFill="1" applyBorder="1" applyAlignment="1">
      <alignment horizontal="center" vertical="distributed" textRotation="255" indent="1"/>
    </xf>
    <xf numFmtId="0" fontId="10" fillId="0" borderId="14" xfId="3" applyFont="1" applyFill="1" applyBorder="1" applyAlignment="1">
      <alignment horizontal="center" vertical="center" shrinkToFit="1"/>
    </xf>
    <xf numFmtId="177" fontId="10" fillId="2" borderId="16" xfId="3" applyNumberFormat="1" applyFont="1" applyFill="1" applyBorder="1" applyAlignment="1">
      <alignment horizontal="center" vertical="center" wrapText="1"/>
    </xf>
    <xf numFmtId="177" fontId="10" fillId="2" borderId="25" xfId="3" applyNumberFormat="1" applyFont="1" applyFill="1" applyBorder="1" applyAlignment="1">
      <alignment horizontal="center"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B2:M35"/>
  <sheetViews>
    <sheetView showGridLines="0" tabSelected="1" view="pageBreakPreview" zoomScaleNormal="100" zoomScaleSheetLayoutView="100" workbookViewId="0"/>
  </sheetViews>
  <sheetFormatPr defaultRowHeight="18" customHeight="1" x14ac:dyDescent="0.15"/>
  <cols>
    <col min="1" max="1" width="5.625" style="25" customWidth="1"/>
    <col min="2" max="2" width="2.625" style="25" customWidth="1"/>
    <col min="3" max="3" width="3" style="25" customWidth="1"/>
    <col min="4" max="4" width="9" style="25" customWidth="1"/>
    <col min="5" max="12" width="9" style="25"/>
    <col min="13" max="13" width="3" style="25" customWidth="1"/>
    <col min="14" max="16384" width="9" style="25"/>
  </cols>
  <sheetData>
    <row r="2" spans="2:13" ht="18" customHeight="1" x14ac:dyDescent="0.15">
      <c r="B2" s="25" t="s">
        <v>90</v>
      </c>
    </row>
    <row r="4" spans="2:13" ht="18" customHeight="1" x14ac:dyDescent="0.15">
      <c r="L4" s="111" t="s">
        <v>91</v>
      </c>
    </row>
    <row r="5" spans="2:13" ht="18" customHeight="1" x14ac:dyDescent="0.15">
      <c r="L5" s="111" t="s">
        <v>106</v>
      </c>
    </row>
    <row r="8" spans="2:13" ht="18" customHeight="1" x14ac:dyDescent="0.15">
      <c r="C8" s="114" t="s">
        <v>89</v>
      </c>
    </row>
    <row r="10" spans="2:13" ht="18" customHeight="1" x14ac:dyDescent="0.15">
      <c r="K10" s="116" t="s">
        <v>119</v>
      </c>
    </row>
    <row r="13" spans="2:13" ht="18" customHeight="1" x14ac:dyDescent="0.15">
      <c r="C13" s="117" t="s">
        <v>92</v>
      </c>
      <c r="D13" s="118"/>
      <c r="E13" s="118"/>
      <c r="F13" s="118"/>
      <c r="G13" s="118"/>
      <c r="H13" s="118"/>
      <c r="I13" s="118"/>
      <c r="J13" s="118"/>
      <c r="K13" s="118"/>
      <c r="L13" s="118"/>
      <c r="M13" s="118"/>
    </row>
    <row r="14" spans="2:13" ht="18" customHeight="1" x14ac:dyDescent="0.15"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2:13" ht="18" customHeight="1" x14ac:dyDescent="0.15">
      <c r="C15" s="120" t="s">
        <v>107</v>
      </c>
      <c r="D15" s="120"/>
      <c r="E15" s="120"/>
      <c r="F15" s="120"/>
      <c r="G15" s="120"/>
      <c r="H15" s="120"/>
      <c r="I15" s="120"/>
      <c r="J15" s="120"/>
      <c r="K15" s="120"/>
      <c r="L15" s="120"/>
      <c r="M15" s="120"/>
    </row>
    <row r="16" spans="2:13" ht="18" customHeight="1" x14ac:dyDescent="0.15">
      <c r="C16" s="120" t="s">
        <v>112</v>
      </c>
      <c r="D16" s="120"/>
      <c r="E16" s="120"/>
      <c r="F16" s="120"/>
      <c r="G16" s="120"/>
      <c r="H16" s="120"/>
      <c r="I16" s="120"/>
      <c r="J16" s="120"/>
      <c r="K16" s="120"/>
      <c r="L16" s="120"/>
      <c r="M16" s="120"/>
    </row>
    <row r="17" spans="3:13" ht="18" customHeight="1" x14ac:dyDescent="0.15">
      <c r="C17" s="120" t="s">
        <v>120</v>
      </c>
      <c r="D17" s="120"/>
      <c r="E17" s="120"/>
      <c r="F17" s="120"/>
      <c r="G17" s="120"/>
      <c r="H17" s="120"/>
      <c r="I17" s="120"/>
      <c r="J17" s="120"/>
      <c r="K17" s="120"/>
      <c r="L17" s="120"/>
      <c r="M17" s="120"/>
    </row>
    <row r="18" spans="3:13" ht="18" customHeight="1" x14ac:dyDescent="0.15"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</row>
    <row r="20" spans="3:13" ht="18" customHeight="1" x14ac:dyDescent="0.15">
      <c r="C20" s="117" t="s">
        <v>30</v>
      </c>
      <c r="D20" s="118"/>
      <c r="E20" s="118"/>
      <c r="F20" s="118"/>
      <c r="G20" s="118"/>
      <c r="H20" s="118"/>
      <c r="I20" s="118"/>
      <c r="J20" s="118"/>
      <c r="K20" s="118"/>
      <c r="L20" s="118"/>
      <c r="M20" s="118"/>
    </row>
    <row r="22" spans="3:13" ht="18" customHeight="1" x14ac:dyDescent="0.15">
      <c r="E22" s="25" t="s">
        <v>110</v>
      </c>
      <c r="I22" s="119" t="str">
        <f>IF(確定額算出内訳書!F38=0, "",確定額算出内訳書!F38)</f>
        <v/>
      </c>
      <c r="J22" s="119"/>
      <c r="K22" s="25" t="s">
        <v>108</v>
      </c>
    </row>
    <row r="24" spans="3:13" ht="18" customHeight="1" x14ac:dyDescent="0.15">
      <c r="E24" s="25" t="s">
        <v>111</v>
      </c>
      <c r="I24" s="119" t="str">
        <f>IF(確定額算出内訳書!F40=0, "",確定額算出内訳書!F40)</f>
        <v/>
      </c>
      <c r="J24" s="119"/>
      <c r="K24" s="25" t="s">
        <v>108</v>
      </c>
    </row>
    <row r="26" spans="3:13" ht="18" customHeight="1" x14ac:dyDescent="0.15">
      <c r="E26" s="25" t="s">
        <v>114</v>
      </c>
      <c r="I26" s="119" t="str">
        <f>IF(確定額算出内訳書!F41=0, "",確定額算出内訳書!F41)</f>
        <v/>
      </c>
      <c r="J26" s="119"/>
      <c r="K26" s="25" t="s">
        <v>109</v>
      </c>
    </row>
    <row r="32" spans="3:13" ht="18" customHeight="1" x14ac:dyDescent="0.15">
      <c r="E32" s="25" t="s">
        <v>113</v>
      </c>
    </row>
    <row r="33" spans="5:5" ht="18" customHeight="1" x14ac:dyDescent="0.15">
      <c r="E33" s="25" t="s">
        <v>116</v>
      </c>
    </row>
    <row r="34" spans="5:5" ht="18" customHeight="1" x14ac:dyDescent="0.15">
      <c r="E34" s="25" t="s">
        <v>117</v>
      </c>
    </row>
    <row r="35" spans="5:5" ht="18" customHeight="1" x14ac:dyDescent="0.15">
      <c r="E35" s="25" t="s">
        <v>118</v>
      </c>
    </row>
  </sheetData>
  <mergeCells count="9">
    <mergeCell ref="C13:M13"/>
    <mergeCell ref="C20:M20"/>
    <mergeCell ref="I26:J26"/>
    <mergeCell ref="C15:M15"/>
    <mergeCell ref="C16:M16"/>
    <mergeCell ref="C17:M17"/>
    <mergeCell ref="C18:M18"/>
    <mergeCell ref="I22:J22"/>
    <mergeCell ref="I24:J24"/>
  </mergeCells>
  <phoneticPr fontId="2"/>
  <printOptions horizontalCentered="1"/>
  <pageMargins left="0.59055118110236227" right="0.19685039370078741" top="0.78740157480314965" bottom="0.3937007874015748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N41"/>
  <sheetViews>
    <sheetView showGridLines="0" view="pageBreakPreview" zoomScaleNormal="100" zoomScaleSheetLayoutView="100" workbookViewId="0"/>
  </sheetViews>
  <sheetFormatPr defaultRowHeight="13.5" x14ac:dyDescent="0.15"/>
  <cols>
    <col min="1" max="1" width="5.625" customWidth="1"/>
    <col min="2" max="2" width="2.625" customWidth="1"/>
    <col min="3" max="3" width="5.625" customWidth="1"/>
    <col min="4" max="4" width="16.75" customWidth="1"/>
    <col min="5" max="5" width="5.625" customWidth="1"/>
    <col min="6" max="6" width="12.375" customWidth="1"/>
    <col min="8" max="8" width="16.5" customWidth="1"/>
    <col min="9" max="9" width="14.125" customWidth="1"/>
    <col min="10" max="10" width="2.625" customWidth="1"/>
  </cols>
  <sheetData>
    <row r="1" spans="1:13" ht="18" customHeight="1" x14ac:dyDescent="0.15">
      <c r="A1" s="115" t="s">
        <v>115</v>
      </c>
    </row>
    <row r="3" spans="1:13" ht="21" customHeight="1" x14ac:dyDescent="0.15">
      <c r="C3" s="124" t="s">
        <v>93</v>
      </c>
      <c r="D3" s="125"/>
      <c r="E3" s="125"/>
      <c r="F3" s="125"/>
      <c r="G3" s="125"/>
      <c r="H3" s="125"/>
      <c r="I3" s="125"/>
    </row>
    <row r="4" spans="1:13" ht="15" customHeight="1" x14ac:dyDescent="0.15">
      <c r="C4" s="99"/>
      <c r="D4" s="100"/>
      <c r="E4" s="100"/>
      <c r="F4" s="100"/>
      <c r="G4" s="100"/>
      <c r="H4" s="100"/>
      <c r="I4" s="100"/>
    </row>
    <row r="5" spans="1:13" x14ac:dyDescent="0.15">
      <c r="D5" s="98" t="s">
        <v>99</v>
      </c>
      <c r="E5" t="s">
        <v>96</v>
      </c>
    </row>
    <row r="6" spans="1:13" x14ac:dyDescent="0.15">
      <c r="D6" s="98" t="s">
        <v>12</v>
      </c>
      <c r="E6" s="126"/>
      <c r="F6" s="127"/>
      <c r="M6" t="s">
        <v>2</v>
      </c>
    </row>
    <row r="7" spans="1:13" x14ac:dyDescent="0.15">
      <c r="D7" s="98" t="s">
        <v>11</v>
      </c>
      <c r="E7" s="128"/>
      <c r="F7" s="128"/>
      <c r="M7" t="s">
        <v>26</v>
      </c>
    </row>
    <row r="8" spans="1:13" x14ac:dyDescent="0.15">
      <c r="D8" s="1"/>
      <c r="E8" s="13"/>
      <c r="F8" s="13"/>
      <c r="M8" t="s">
        <v>13</v>
      </c>
    </row>
    <row r="9" spans="1:13" x14ac:dyDescent="0.15">
      <c r="M9" t="s">
        <v>14</v>
      </c>
    </row>
    <row r="10" spans="1:13" x14ac:dyDescent="0.15">
      <c r="C10" s="9" t="s">
        <v>4</v>
      </c>
      <c r="M10" t="s">
        <v>15</v>
      </c>
    </row>
    <row r="11" spans="1:13" x14ac:dyDescent="0.15">
      <c r="I11" s="15" t="s">
        <v>19</v>
      </c>
      <c r="M11" t="s">
        <v>17</v>
      </c>
    </row>
    <row r="12" spans="1:13" ht="24" x14ac:dyDescent="0.15">
      <c r="C12" s="104" t="s">
        <v>98</v>
      </c>
      <c r="D12" s="14" t="s">
        <v>1</v>
      </c>
      <c r="E12" s="22" t="s">
        <v>27</v>
      </c>
      <c r="F12" s="23" t="s">
        <v>97</v>
      </c>
      <c r="G12" s="23" t="s">
        <v>0</v>
      </c>
      <c r="H12" s="22" t="s">
        <v>3</v>
      </c>
      <c r="I12" s="24" t="s">
        <v>28</v>
      </c>
      <c r="M12" t="s">
        <v>18</v>
      </c>
    </row>
    <row r="13" spans="1:13" x14ac:dyDescent="0.15">
      <c r="C13" s="18"/>
      <c r="D13" s="18"/>
      <c r="E13" s="19"/>
      <c r="F13" s="16"/>
      <c r="G13" s="3">
        <v>0.33333333333333331</v>
      </c>
      <c r="H13" s="5">
        <f>ROUNDDOWN((F13*G13),0)</f>
        <v>0</v>
      </c>
      <c r="I13" s="106"/>
    </row>
    <row r="14" spans="1:13" x14ac:dyDescent="0.15">
      <c r="C14" s="18"/>
      <c r="D14" s="18"/>
      <c r="E14" s="19"/>
      <c r="F14" s="16"/>
      <c r="G14" s="3">
        <v>0.33333333333333331</v>
      </c>
      <c r="H14" s="5">
        <f t="shared" ref="H14:H19" si="0">ROUNDDOWN((F14*G14),0)</f>
        <v>0</v>
      </c>
      <c r="I14" s="106"/>
    </row>
    <row r="15" spans="1:13" x14ac:dyDescent="0.15">
      <c r="C15" s="18"/>
      <c r="D15" s="18"/>
      <c r="E15" s="19"/>
      <c r="F15" s="16"/>
      <c r="G15" s="3">
        <v>0.33333333333333331</v>
      </c>
      <c r="H15" s="5">
        <f t="shared" ref="H15:H16" si="1">ROUNDDOWN((F15*G15),0)</f>
        <v>0</v>
      </c>
      <c r="I15" s="106"/>
    </row>
    <row r="16" spans="1:13" x14ac:dyDescent="0.15">
      <c r="C16" s="18"/>
      <c r="D16" s="18"/>
      <c r="E16" s="19"/>
      <c r="F16" s="16"/>
      <c r="G16" s="3">
        <v>0.33333333333333331</v>
      </c>
      <c r="H16" s="5">
        <f t="shared" si="1"/>
        <v>0</v>
      </c>
      <c r="I16" s="106"/>
    </row>
    <row r="17" spans="3:14" x14ac:dyDescent="0.15">
      <c r="C17" s="18"/>
      <c r="D17" s="94"/>
      <c r="E17" s="95"/>
      <c r="F17" s="96"/>
      <c r="G17" s="97">
        <v>0.33333333333333331</v>
      </c>
      <c r="H17" s="7">
        <f t="shared" si="0"/>
        <v>0</v>
      </c>
      <c r="I17" s="109"/>
    </row>
    <row r="18" spans="3:14" x14ac:dyDescent="0.15">
      <c r="C18" s="18"/>
      <c r="D18" s="18"/>
      <c r="E18" s="19"/>
      <c r="F18" s="16"/>
      <c r="G18" s="3">
        <v>0.33333333333333331</v>
      </c>
      <c r="H18" s="5">
        <f t="shared" si="0"/>
        <v>0</v>
      </c>
      <c r="I18" s="106"/>
    </row>
    <row r="19" spans="3:14" ht="14.25" thickBot="1" x14ac:dyDescent="0.2">
      <c r="C19" s="20"/>
      <c r="D19" s="20"/>
      <c r="E19" s="21"/>
      <c r="F19" s="17"/>
      <c r="G19" s="4">
        <v>0.33333333333333331</v>
      </c>
      <c r="H19" s="6">
        <f t="shared" si="0"/>
        <v>0</v>
      </c>
      <c r="I19" s="110"/>
    </row>
    <row r="20" spans="3:14" ht="14.25" thickTop="1" x14ac:dyDescent="0.15">
      <c r="C20" s="103"/>
      <c r="D20" s="2" t="s">
        <v>6</v>
      </c>
      <c r="E20" s="2" t="s">
        <v>7</v>
      </c>
      <c r="F20" s="7">
        <f>SUM(F13:F19)</f>
        <v>0</v>
      </c>
      <c r="G20" s="2" t="s">
        <v>7</v>
      </c>
      <c r="H20" s="7">
        <f>SUM(H13:H19)</f>
        <v>0</v>
      </c>
      <c r="I20" s="2" t="s">
        <v>7</v>
      </c>
    </row>
    <row r="21" spans="3:14" x14ac:dyDescent="0.15">
      <c r="E21" s="1"/>
      <c r="G21" s="1"/>
    </row>
    <row r="22" spans="3:14" x14ac:dyDescent="0.15">
      <c r="E22" s="1"/>
      <c r="G22" s="1"/>
    </row>
    <row r="23" spans="3:14" x14ac:dyDescent="0.15">
      <c r="C23" s="9" t="s">
        <v>5</v>
      </c>
      <c r="D23" s="9"/>
      <c r="E23" s="1"/>
      <c r="G23" s="1"/>
    </row>
    <row r="24" spans="3:14" x14ac:dyDescent="0.15">
      <c r="E24" s="1"/>
      <c r="G24" s="1"/>
      <c r="I24" s="15" t="s">
        <v>19</v>
      </c>
    </row>
    <row r="25" spans="3:14" ht="24" x14ac:dyDescent="0.15">
      <c r="C25" s="104" t="s">
        <v>98</v>
      </c>
      <c r="D25" s="14" t="s">
        <v>1</v>
      </c>
      <c r="E25" s="22" t="s">
        <v>27</v>
      </c>
      <c r="F25" s="23" t="s">
        <v>97</v>
      </c>
      <c r="G25" s="23" t="s">
        <v>0</v>
      </c>
      <c r="H25" s="22" t="s">
        <v>29</v>
      </c>
      <c r="I25" s="24" t="s">
        <v>28</v>
      </c>
    </row>
    <row r="26" spans="3:14" x14ac:dyDescent="0.15">
      <c r="C26" s="18"/>
      <c r="D26" s="18"/>
      <c r="E26" s="19"/>
      <c r="F26" s="16"/>
      <c r="G26" s="3">
        <v>0.33333333333333331</v>
      </c>
      <c r="H26" s="5">
        <f>N26</f>
        <v>0</v>
      </c>
      <c r="I26" s="106"/>
      <c r="L26">
        <f>IF(F26&lt;1500,0,F26)</f>
        <v>0</v>
      </c>
      <c r="M26">
        <f>ROUNDDOWN(L26*G26,0)</f>
        <v>0</v>
      </c>
      <c r="N26">
        <f t="shared" ref="N26:N31" si="2">IF(M26&gt;1333,1333,M26)</f>
        <v>0</v>
      </c>
    </row>
    <row r="27" spans="3:14" x14ac:dyDescent="0.15">
      <c r="C27" s="18"/>
      <c r="D27" s="18"/>
      <c r="E27" s="19"/>
      <c r="F27" s="16"/>
      <c r="G27" s="3">
        <v>0.33333333333333331</v>
      </c>
      <c r="H27" s="5">
        <f t="shared" ref="H27:H28" si="3">N27</f>
        <v>0</v>
      </c>
      <c r="I27" s="106"/>
      <c r="L27">
        <f t="shared" ref="L27:L32" si="4">IF(F27&lt;1500,0,F27)</f>
        <v>0</v>
      </c>
      <c r="M27">
        <f t="shared" ref="M27:M28" si="5">ROUNDDOWN(L27*G27,0)</f>
        <v>0</v>
      </c>
      <c r="N27">
        <f t="shared" ref="N27:N28" si="6">IF(M27&gt;1333,1333,M27)</f>
        <v>0</v>
      </c>
    </row>
    <row r="28" spans="3:14" x14ac:dyDescent="0.15">
      <c r="C28" s="18"/>
      <c r="D28" s="18"/>
      <c r="E28" s="19"/>
      <c r="F28" s="16"/>
      <c r="G28" s="3">
        <v>0.33333333333333331</v>
      </c>
      <c r="H28" s="5">
        <f t="shared" si="3"/>
        <v>0</v>
      </c>
      <c r="I28" s="106"/>
      <c r="L28">
        <f t="shared" si="4"/>
        <v>0</v>
      </c>
      <c r="M28">
        <f t="shared" si="5"/>
        <v>0</v>
      </c>
      <c r="N28">
        <f t="shared" si="6"/>
        <v>0</v>
      </c>
    </row>
    <row r="29" spans="3:14" x14ac:dyDescent="0.15">
      <c r="C29" s="18"/>
      <c r="D29" s="18"/>
      <c r="E29" s="19"/>
      <c r="F29" s="16"/>
      <c r="G29" s="3">
        <v>0.33333333333333331</v>
      </c>
      <c r="H29" s="5">
        <f t="shared" ref="H29:H32" si="7">N29</f>
        <v>0</v>
      </c>
      <c r="I29" s="106"/>
      <c r="L29">
        <f t="shared" si="4"/>
        <v>0</v>
      </c>
      <c r="M29">
        <f t="shared" ref="M29:M32" si="8">ROUNDDOWN(L29*G29,0)</f>
        <v>0</v>
      </c>
      <c r="N29">
        <f t="shared" si="2"/>
        <v>0</v>
      </c>
    </row>
    <row r="30" spans="3:14" x14ac:dyDescent="0.15">
      <c r="C30" s="18"/>
      <c r="D30" s="18"/>
      <c r="E30" s="19"/>
      <c r="F30" s="16"/>
      <c r="G30" s="3">
        <v>0.33333333333333331</v>
      </c>
      <c r="H30" s="5">
        <f t="shared" si="7"/>
        <v>0</v>
      </c>
      <c r="I30" s="106"/>
      <c r="L30">
        <f t="shared" si="4"/>
        <v>0</v>
      </c>
      <c r="M30">
        <f t="shared" si="8"/>
        <v>0</v>
      </c>
      <c r="N30">
        <f t="shared" si="2"/>
        <v>0</v>
      </c>
    </row>
    <row r="31" spans="3:14" x14ac:dyDescent="0.15">
      <c r="C31" s="18"/>
      <c r="D31" s="18"/>
      <c r="E31" s="19"/>
      <c r="F31" s="16"/>
      <c r="G31" s="3">
        <v>0.33333333333333331</v>
      </c>
      <c r="H31" s="5">
        <f t="shared" si="7"/>
        <v>0</v>
      </c>
      <c r="I31" s="106"/>
      <c r="L31">
        <f t="shared" si="4"/>
        <v>0</v>
      </c>
      <c r="M31">
        <f t="shared" si="8"/>
        <v>0</v>
      </c>
      <c r="N31">
        <f t="shared" si="2"/>
        <v>0</v>
      </c>
    </row>
    <row r="32" spans="3:14" ht="14.25" thickBot="1" x14ac:dyDescent="0.2">
      <c r="C32" s="20"/>
      <c r="D32" s="20"/>
      <c r="E32" s="21"/>
      <c r="F32" s="17"/>
      <c r="G32" s="4">
        <v>0.33333333333333331</v>
      </c>
      <c r="H32" s="6">
        <f t="shared" si="7"/>
        <v>0</v>
      </c>
      <c r="I32" s="110"/>
      <c r="L32">
        <f t="shared" si="4"/>
        <v>0</v>
      </c>
      <c r="M32">
        <f t="shared" si="8"/>
        <v>0</v>
      </c>
      <c r="N32">
        <f>IF(M32&gt;1333,1333,M32)</f>
        <v>0</v>
      </c>
    </row>
    <row r="33" spans="3:9" ht="14.25" thickTop="1" x14ac:dyDescent="0.15">
      <c r="C33" s="102"/>
      <c r="D33" s="2" t="s">
        <v>6</v>
      </c>
      <c r="E33" s="2" t="s">
        <v>7</v>
      </c>
      <c r="F33" s="7">
        <f>SUM(F26:F32)</f>
        <v>0</v>
      </c>
      <c r="G33" s="8" t="s">
        <v>7</v>
      </c>
      <c r="H33" s="7">
        <f>SUM(H26:H32)</f>
        <v>0</v>
      </c>
      <c r="I33" s="2" t="s">
        <v>7</v>
      </c>
    </row>
    <row r="36" spans="3:9" x14ac:dyDescent="0.15">
      <c r="C36" s="9" t="s">
        <v>10</v>
      </c>
    </row>
    <row r="37" spans="3:9" x14ac:dyDescent="0.15">
      <c r="F37" s="15" t="s">
        <v>19</v>
      </c>
    </row>
    <row r="38" spans="3:9" x14ac:dyDescent="0.15">
      <c r="D38" s="129" t="s">
        <v>8</v>
      </c>
      <c r="E38" s="129"/>
      <c r="F38" s="10">
        <f>H20</f>
        <v>0</v>
      </c>
    </row>
    <row r="39" spans="3:9" ht="14.25" thickBot="1" x14ac:dyDescent="0.2">
      <c r="D39" s="130" t="s">
        <v>9</v>
      </c>
      <c r="E39" s="130"/>
      <c r="F39" s="12">
        <f>H33</f>
        <v>0</v>
      </c>
    </row>
    <row r="40" spans="3:9" ht="30" customHeight="1" thickBot="1" x14ac:dyDescent="0.2">
      <c r="D40" s="121" t="s">
        <v>100</v>
      </c>
      <c r="E40" s="122"/>
      <c r="F40" s="11">
        <f>MIN(F38:F39)</f>
        <v>0</v>
      </c>
    </row>
    <row r="41" spans="3:9" x14ac:dyDescent="0.15">
      <c r="D41" s="123" t="s">
        <v>95</v>
      </c>
      <c r="E41" s="123"/>
      <c r="F41" s="101">
        <f>F38-F40</f>
        <v>0</v>
      </c>
    </row>
  </sheetData>
  <mergeCells count="7">
    <mergeCell ref="D40:E40"/>
    <mergeCell ref="D41:E41"/>
    <mergeCell ref="C3:I3"/>
    <mergeCell ref="E6:F6"/>
    <mergeCell ref="E7:F7"/>
    <mergeCell ref="D38:E38"/>
    <mergeCell ref="D39:E39"/>
  </mergeCells>
  <phoneticPr fontId="2"/>
  <dataValidations count="2">
    <dataValidation type="list" allowBlank="1" showInputMessage="1" showErrorMessage="1" sqref="E13:E19 E26">
      <formula1>$M$7:$M$12</formula1>
    </dataValidation>
    <dataValidation type="list" allowBlank="1" showInputMessage="1" showErrorMessage="1" sqref="E27:E32">
      <formula1>$M$8:$M$12</formula1>
    </dataValidation>
  </dataValidations>
  <pageMargins left="0.59055118110236227" right="0.19685039370078741" top="0.78740157480314965" bottom="0.19685039370078741" header="0.31496062992125984" footer="0.31496062992125984"/>
  <pageSetup paperSize="9" scale="110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41"/>
  <sheetViews>
    <sheetView showGridLines="0" view="pageBreakPreview" zoomScaleNormal="100" zoomScaleSheetLayoutView="100" workbookViewId="0"/>
  </sheetViews>
  <sheetFormatPr defaultRowHeight="13.5" x14ac:dyDescent="0.15"/>
  <cols>
    <col min="1" max="1" width="7.5" customWidth="1"/>
    <col min="2" max="2" width="5.625" customWidth="1"/>
    <col min="3" max="3" width="16.75" customWidth="1"/>
    <col min="4" max="4" width="5.625" customWidth="1"/>
    <col min="5" max="5" width="12.375" customWidth="1"/>
    <col min="7" max="7" width="16.5" customWidth="1"/>
    <col min="8" max="8" width="14.125" customWidth="1"/>
  </cols>
  <sheetData>
    <row r="2" spans="2:12" x14ac:dyDescent="0.15">
      <c r="B2" s="112" t="s">
        <v>105</v>
      </c>
    </row>
    <row r="3" spans="2:12" ht="21" customHeight="1" x14ac:dyDescent="0.15">
      <c r="B3" s="124" t="s">
        <v>93</v>
      </c>
      <c r="C3" s="125"/>
      <c r="D3" s="125"/>
      <c r="E3" s="125"/>
      <c r="F3" s="125"/>
      <c r="G3" s="125"/>
      <c r="H3" s="125"/>
    </row>
    <row r="4" spans="2:12" ht="15" customHeight="1" x14ac:dyDescent="0.15">
      <c r="B4" s="99"/>
      <c r="C4" s="100"/>
      <c r="D4" s="100"/>
      <c r="E4" s="100"/>
      <c r="F4" s="100"/>
      <c r="G4" s="100"/>
      <c r="H4" s="100"/>
    </row>
    <row r="5" spans="2:12" x14ac:dyDescent="0.15">
      <c r="C5" s="98" t="s">
        <v>99</v>
      </c>
      <c r="D5" t="s">
        <v>96</v>
      </c>
    </row>
    <row r="6" spans="2:12" x14ac:dyDescent="0.15">
      <c r="C6" s="98" t="s">
        <v>12</v>
      </c>
      <c r="D6" s="126" t="s">
        <v>20</v>
      </c>
      <c r="E6" s="127"/>
      <c r="L6" t="s">
        <v>2</v>
      </c>
    </row>
    <row r="7" spans="2:12" x14ac:dyDescent="0.15">
      <c r="C7" s="98" t="s">
        <v>11</v>
      </c>
      <c r="D7" s="128" t="s">
        <v>94</v>
      </c>
      <c r="E7" s="128"/>
      <c r="L7" t="s">
        <v>26</v>
      </c>
    </row>
    <row r="8" spans="2:12" x14ac:dyDescent="0.15">
      <c r="C8" s="92"/>
      <c r="D8" s="13"/>
      <c r="E8" s="13"/>
      <c r="L8" t="s">
        <v>13</v>
      </c>
    </row>
    <row r="9" spans="2:12" x14ac:dyDescent="0.15">
      <c r="L9" t="s">
        <v>14</v>
      </c>
    </row>
    <row r="10" spans="2:12" x14ac:dyDescent="0.15">
      <c r="B10" s="9" t="s">
        <v>4</v>
      </c>
      <c r="L10" t="s">
        <v>15</v>
      </c>
    </row>
    <row r="11" spans="2:12" x14ac:dyDescent="0.15">
      <c r="H11" s="15" t="s">
        <v>19</v>
      </c>
      <c r="L11" t="s">
        <v>17</v>
      </c>
    </row>
    <row r="12" spans="2:12" ht="24" x14ac:dyDescent="0.15">
      <c r="B12" s="104" t="s">
        <v>98</v>
      </c>
      <c r="C12" s="14" t="s">
        <v>1</v>
      </c>
      <c r="D12" s="22" t="s">
        <v>27</v>
      </c>
      <c r="E12" s="23" t="s">
        <v>97</v>
      </c>
      <c r="F12" s="23" t="s">
        <v>0</v>
      </c>
      <c r="G12" s="22" t="s">
        <v>3</v>
      </c>
      <c r="H12" s="24" t="s">
        <v>28</v>
      </c>
      <c r="L12" t="s">
        <v>18</v>
      </c>
    </row>
    <row r="13" spans="2:12" x14ac:dyDescent="0.15">
      <c r="B13" s="93" t="s">
        <v>101</v>
      </c>
      <c r="C13" s="18" t="s">
        <v>23</v>
      </c>
      <c r="D13" s="19" t="s">
        <v>26</v>
      </c>
      <c r="E13" s="16">
        <v>1800</v>
      </c>
      <c r="F13" s="3">
        <v>0.33333333333333331</v>
      </c>
      <c r="G13" s="5">
        <f>ROUNDDOWN((E13*F13),0)</f>
        <v>600</v>
      </c>
      <c r="H13" s="106"/>
    </row>
    <row r="14" spans="2:12" x14ac:dyDescent="0.15">
      <c r="B14" s="93" t="s">
        <v>101</v>
      </c>
      <c r="C14" s="18" t="s">
        <v>24</v>
      </c>
      <c r="D14" s="19" t="s">
        <v>16</v>
      </c>
      <c r="E14" s="16">
        <v>1500</v>
      </c>
      <c r="F14" s="3">
        <v>0.33333333333333331</v>
      </c>
      <c r="G14" s="5">
        <f t="shared" ref="G14:G19" si="0">ROUNDDOWN((E14*F14),0)</f>
        <v>500</v>
      </c>
      <c r="H14" s="106"/>
    </row>
    <row r="15" spans="2:12" x14ac:dyDescent="0.15">
      <c r="B15" s="93" t="s">
        <v>101</v>
      </c>
      <c r="C15" s="18" t="s">
        <v>25</v>
      </c>
      <c r="D15" s="19" t="s">
        <v>15</v>
      </c>
      <c r="E15" s="16">
        <v>2250</v>
      </c>
      <c r="F15" s="3">
        <v>0.33333333333333331</v>
      </c>
      <c r="G15" s="5">
        <f t="shared" si="0"/>
        <v>750</v>
      </c>
      <c r="H15" s="106"/>
    </row>
    <row r="16" spans="2:12" x14ac:dyDescent="0.15">
      <c r="B16" s="93" t="s">
        <v>101</v>
      </c>
      <c r="C16" s="18" t="s">
        <v>21</v>
      </c>
      <c r="D16" s="19" t="s">
        <v>14</v>
      </c>
      <c r="E16" s="16">
        <v>3300</v>
      </c>
      <c r="F16" s="3">
        <v>0.33333333333333331</v>
      </c>
      <c r="G16" s="5">
        <f t="shared" si="0"/>
        <v>1100</v>
      </c>
      <c r="H16" s="106"/>
    </row>
    <row r="17" spans="2:13" x14ac:dyDescent="0.15">
      <c r="B17" s="93" t="s">
        <v>101</v>
      </c>
      <c r="C17" s="18" t="s">
        <v>22</v>
      </c>
      <c r="D17" s="19" t="s">
        <v>13</v>
      </c>
      <c r="E17" s="16">
        <v>3810</v>
      </c>
      <c r="F17" s="97">
        <v>0.33333333333333331</v>
      </c>
      <c r="G17" s="7">
        <f t="shared" si="0"/>
        <v>1270</v>
      </c>
      <c r="H17" s="109"/>
    </row>
    <row r="18" spans="2:13" x14ac:dyDescent="0.15">
      <c r="B18" s="93"/>
      <c r="C18" s="18"/>
      <c r="D18" s="19"/>
      <c r="E18" s="16"/>
      <c r="F18" s="3">
        <v>0.33333333333333331</v>
      </c>
      <c r="G18" s="5">
        <f t="shared" si="0"/>
        <v>0</v>
      </c>
      <c r="H18" s="106"/>
    </row>
    <row r="19" spans="2:13" ht="14.25" thickBot="1" x14ac:dyDescent="0.2">
      <c r="B19" s="105"/>
      <c r="C19" s="20"/>
      <c r="D19" s="21"/>
      <c r="E19" s="17"/>
      <c r="F19" s="4">
        <v>0.33333333333333331</v>
      </c>
      <c r="G19" s="6">
        <f t="shared" si="0"/>
        <v>0</v>
      </c>
      <c r="H19" s="110"/>
    </row>
    <row r="20" spans="2:13" ht="14.25" thickTop="1" x14ac:dyDescent="0.15">
      <c r="B20" s="103"/>
      <c r="C20" s="2" t="s">
        <v>6</v>
      </c>
      <c r="D20" s="2" t="s">
        <v>7</v>
      </c>
      <c r="E20" s="7">
        <f>SUM(E13:E19)</f>
        <v>12660</v>
      </c>
      <c r="F20" s="2" t="s">
        <v>7</v>
      </c>
      <c r="G20" s="7">
        <f>SUM(G13:G19)</f>
        <v>4220</v>
      </c>
      <c r="H20" s="2" t="s">
        <v>7</v>
      </c>
    </row>
    <row r="21" spans="2:13" x14ac:dyDescent="0.15">
      <c r="D21" s="92"/>
      <c r="F21" s="92"/>
    </row>
    <row r="22" spans="2:13" x14ac:dyDescent="0.15">
      <c r="D22" s="92"/>
      <c r="F22" s="92"/>
    </row>
    <row r="23" spans="2:13" x14ac:dyDescent="0.15">
      <c r="B23" s="9" t="s">
        <v>5</v>
      </c>
      <c r="C23" s="9"/>
      <c r="D23" s="92"/>
      <c r="F23" s="92"/>
    </row>
    <row r="24" spans="2:13" x14ac:dyDescent="0.15">
      <c r="D24" s="92"/>
      <c r="F24" s="92"/>
      <c r="H24" s="15" t="s">
        <v>19</v>
      </c>
    </row>
    <row r="25" spans="2:13" ht="24" x14ac:dyDescent="0.15">
      <c r="B25" s="104" t="s">
        <v>98</v>
      </c>
      <c r="C25" s="14" t="s">
        <v>1</v>
      </c>
      <c r="D25" s="22" t="s">
        <v>27</v>
      </c>
      <c r="E25" s="23" t="s">
        <v>97</v>
      </c>
      <c r="F25" s="23" t="s">
        <v>0</v>
      </c>
      <c r="G25" s="22" t="s">
        <v>29</v>
      </c>
      <c r="H25" s="24" t="s">
        <v>28</v>
      </c>
    </row>
    <row r="26" spans="2:13" x14ac:dyDescent="0.15">
      <c r="B26" s="93" t="s">
        <v>102</v>
      </c>
      <c r="C26" s="18" t="s">
        <v>23</v>
      </c>
      <c r="D26" s="19" t="s">
        <v>26</v>
      </c>
      <c r="E26" s="16">
        <v>1400</v>
      </c>
      <c r="F26" s="3">
        <v>0.33333333333333331</v>
      </c>
      <c r="G26" s="5">
        <f>M26</f>
        <v>0</v>
      </c>
      <c r="H26" s="106" t="s">
        <v>104</v>
      </c>
      <c r="K26">
        <f t="shared" ref="K26:K32" si="1">IF(E26&lt;1500,0,E26)</f>
        <v>0</v>
      </c>
      <c r="L26">
        <f>ROUNDDOWN(K26*F26,0)</f>
        <v>0</v>
      </c>
      <c r="M26">
        <f t="shared" ref="M26:M31" si="2">IF(L26&gt;1333,1333,L26)</f>
        <v>0</v>
      </c>
    </row>
    <row r="27" spans="2:13" x14ac:dyDescent="0.15">
      <c r="B27" s="93" t="s">
        <v>102</v>
      </c>
      <c r="C27" s="18" t="s">
        <v>24</v>
      </c>
      <c r="D27" s="19" t="s">
        <v>16</v>
      </c>
      <c r="E27" s="16">
        <v>0</v>
      </c>
      <c r="F27" s="3">
        <v>0.33333333333333331</v>
      </c>
      <c r="G27" s="5">
        <f t="shared" ref="G27:G32" si="3">M27</f>
        <v>0</v>
      </c>
      <c r="H27" s="107" t="s">
        <v>103</v>
      </c>
      <c r="K27">
        <f t="shared" si="1"/>
        <v>0</v>
      </c>
      <c r="L27">
        <f t="shared" ref="L27:L32" si="4">ROUNDDOWN(K27*F27,0)</f>
        <v>0</v>
      </c>
      <c r="M27">
        <f t="shared" si="2"/>
        <v>0</v>
      </c>
    </row>
    <row r="28" spans="2:13" x14ac:dyDescent="0.15">
      <c r="B28" s="93" t="s">
        <v>101</v>
      </c>
      <c r="C28" s="18" t="s">
        <v>25</v>
      </c>
      <c r="D28" s="19" t="s">
        <v>15</v>
      </c>
      <c r="E28" s="16">
        <v>2250</v>
      </c>
      <c r="F28" s="3">
        <v>0.33333333333333331</v>
      </c>
      <c r="G28" s="5">
        <f t="shared" si="3"/>
        <v>750</v>
      </c>
      <c r="H28" s="107"/>
      <c r="K28">
        <f t="shared" si="1"/>
        <v>2250</v>
      </c>
      <c r="L28">
        <f t="shared" si="4"/>
        <v>750</v>
      </c>
      <c r="M28">
        <f t="shared" si="2"/>
        <v>750</v>
      </c>
    </row>
    <row r="29" spans="2:13" x14ac:dyDescent="0.15">
      <c r="B29" s="93" t="s">
        <v>101</v>
      </c>
      <c r="C29" s="18" t="s">
        <v>21</v>
      </c>
      <c r="D29" s="19" t="s">
        <v>14</v>
      </c>
      <c r="E29" s="16">
        <v>3085</v>
      </c>
      <c r="F29" s="3">
        <v>0.33333333333333331</v>
      </c>
      <c r="G29" s="5">
        <f t="shared" si="3"/>
        <v>1028</v>
      </c>
      <c r="H29" s="107"/>
      <c r="K29">
        <f t="shared" si="1"/>
        <v>3085</v>
      </c>
      <c r="L29">
        <f t="shared" si="4"/>
        <v>1028</v>
      </c>
      <c r="M29">
        <f t="shared" si="2"/>
        <v>1028</v>
      </c>
    </row>
    <row r="30" spans="2:13" x14ac:dyDescent="0.15">
      <c r="B30" s="93" t="s">
        <v>101</v>
      </c>
      <c r="C30" s="18" t="s">
        <v>22</v>
      </c>
      <c r="D30" s="19" t="s">
        <v>13</v>
      </c>
      <c r="E30" s="16">
        <v>3999</v>
      </c>
      <c r="F30" s="3">
        <v>0.33333333333333331</v>
      </c>
      <c r="G30" s="5">
        <f t="shared" si="3"/>
        <v>1333</v>
      </c>
      <c r="H30" s="107"/>
      <c r="K30">
        <f t="shared" si="1"/>
        <v>3999</v>
      </c>
      <c r="L30">
        <f t="shared" si="4"/>
        <v>1333</v>
      </c>
      <c r="M30">
        <f t="shared" si="2"/>
        <v>1333</v>
      </c>
    </row>
    <row r="31" spans="2:13" x14ac:dyDescent="0.15">
      <c r="B31" s="93"/>
      <c r="C31" s="18"/>
      <c r="D31" s="19"/>
      <c r="E31" s="16"/>
      <c r="F31" s="3">
        <v>0.33333333333333331</v>
      </c>
      <c r="G31" s="5">
        <f t="shared" si="3"/>
        <v>0</v>
      </c>
      <c r="H31" s="107"/>
      <c r="K31">
        <f t="shared" si="1"/>
        <v>0</v>
      </c>
      <c r="L31">
        <f t="shared" si="4"/>
        <v>0</v>
      </c>
      <c r="M31">
        <f t="shared" si="2"/>
        <v>0</v>
      </c>
    </row>
    <row r="32" spans="2:13" ht="14.25" thickBot="1" x14ac:dyDescent="0.2">
      <c r="B32" s="105"/>
      <c r="C32" s="20"/>
      <c r="D32" s="21"/>
      <c r="E32" s="17"/>
      <c r="F32" s="4">
        <v>0.33333333333333331</v>
      </c>
      <c r="G32" s="6">
        <f t="shared" si="3"/>
        <v>0</v>
      </c>
      <c r="H32" s="108"/>
      <c r="K32">
        <f t="shared" si="1"/>
        <v>0</v>
      </c>
      <c r="L32">
        <f t="shared" si="4"/>
        <v>0</v>
      </c>
      <c r="M32">
        <f>IF(L32&gt;1333,1333,L32)</f>
        <v>0</v>
      </c>
    </row>
    <row r="33" spans="2:8" ht="14.25" thickTop="1" x14ac:dyDescent="0.15">
      <c r="B33" s="102"/>
      <c r="C33" s="2" t="s">
        <v>6</v>
      </c>
      <c r="D33" s="2" t="s">
        <v>7</v>
      </c>
      <c r="E33" s="7">
        <f>SUM(E26:E32)</f>
        <v>10734</v>
      </c>
      <c r="F33" s="8" t="s">
        <v>7</v>
      </c>
      <c r="G33" s="7">
        <f>SUM(G26:G32)</f>
        <v>3111</v>
      </c>
      <c r="H33" s="2" t="s">
        <v>7</v>
      </c>
    </row>
    <row r="36" spans="2:8" x14ac:dyDescent="0.15">
      <c r="B36" s="9" t="s">
        <v>10</v>
      </c>
    </row>
    <row r="37" spans="2:8" x14ac:dyDescent="0.15">
      <c r="E37" s="15" t="s">
        <v>19</v>
      </c>
    </row>
    <row r="38" spans="2:8" x14ac:dyDescent="0.15">
      <c r="C38" s="129" t="s">
        <v>8</v>
      </c>
      <c r="D38" s="129"/>
      <c r="E38" s="10">
        <f>G20</f>
        <v>4220</v>
      </c>
    </row>
    <row r="39" spans="2:8" ht="14.25" thickBot="1" x14ac:dyDescent="0.2">
      <c r="C39" s="130" t="s">
        <v>9</v>
      </c>
      <c r="D39" s="130"/>
      <c r="E39" s="12">
        <f>G33</f>
        <v>3111</v>
      </c>
    </row>
    <row r="40" spans="2:8" ht="30" customHeight="1" thickBot="1" x14ac:dyDescent="0.2">
      <c r="C40" s="121" t="s">
        <v>100</v>
      </c>
      <c r="D40" s="122"/>
      <c r="E40" s="11">
        <f>MIN(E38:E39)</f>
        <v>3111</v>
      </c>
    </row>
    <row r="41" spans="2:8" x14ac:dyDescent="0.15">
      <c r="C41" s="123" t="s">
        <v>95</v>
      </c>
      <c r="D41" s="123"/>
      <c r="E41" s="101">
        <f>E38-E40</f>
        <v>1109</v>
      </c>
    </row>
  </sheetData>
  <mergeCells count="7">
    <mergeCell ref="C41:D41"/>
    <mergeCell ref="B3:H3"/>
    <mergeCell ref="D6:E6"/>
    <mergeCell ref="D7:E7"/>
    <mergeCell ref="C38:D38"/>
    <mergeCell ref="C39:D39"/>
    <mergeCell ref="C40:D40"/>
  </mergeCells>
  <phoneticPr fontId="2"/>
  <dataValidations count="2">
    <dataValidation type="list" allowBlank="1" showInputMessage="1" showErrorMessage="1" sqref="D31:D32">
      <formula1>$L$8:$L$12</formula1>
    </dataValidation>
    <dataValidation type="list" allowBlank="1" showInputMessage="1" showErrorMessage="1" sqref="D13:D19 D26:D30">
      <formula1>$L$7:$L$12</formula1>
    </dataValidation>
  </dataValidations>
  <pageMargins left="0.70866141732283472" right="0.70866141732283472" top="0.74803149606299213" bottom="0.74803149606299213" header="0.31496062992125984" footer="0.31496062992125984"/>
  <pageSetup paperSize="9" scale="110" fitToWidth="0" fitToHeight="0" orientation="portrait" cellComments="asDisplayed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79998168889431442"/>
  </sheetPr>
  <dimension ref="A1:AP56"/>
  <sheetViews>
    <sheetView showGridLines="0" showZeros="0" view="pageBreakPreview" zoomScale="115" zoomScaleNormal="115" zoomScaleSheetLayoutView="115" workbookViewId="0"/>
  </sheetViews>
  <sheetFormatPr defaultColWidth="2.625" defaultRowHeight="21" customHeight="1" x14ac:dyDescent="0.15"/>
  <cols>
    <col min="1" max="2" width="2.625" style="28"/>
    <col min="3" max="3" width="2.5" style="28" customWidth="1"/>
    <col min="4" max="7" width="2.5" style="31" customWidth="1"/>
    <col min="8" max="8" width="2.5" style="91" customWidth="1"/>
    <col min="9" max="32" width="2.5" style="28" customWidth="1"/>
    <col min="33" max="37" width="2.5" style="31" customWidth="1"/>
    <col min="38" max="16384" width="2.625" style="28"/>
  </cols>
  <sheetData>
    <row r="1" spans="1:42" ht="15" customHeight="1" x14ac:dyDescent="0.15">
      <c r="A1" s="113" t="s">
        <v>115</v>
      </c>
    </row>
    <row r="2" spans="1:42" ht="16.5" customHeight="1" x14ac:dyDescent="0.15">
      <c r="C2" s="364" t="s">
        <v>31</v>
      </c>
      <c r="D2" s="364"/>
      <c r="E2" s="364"/>
      <c r="F2" s="364"/>
      <c r="G2" s="364"/>
      <c r="H2" s="364"/>
      <c r="I2" s="364"/>
      <c r="J2" s="364"/>
      <c r="K2" s="364"/>
      <c r="L2" s="364"/>
      <c r="M2" s="364"/>
      <c r="N2" s="364"/>
      <c r="O2" s="364"/>
      <c r="P2" s="364"/>
      <c r="Q2" s="364"/>
      <c r="R2" s="364"/>
      <c r="S2" s="364"/>
      <c r="T2" s="364"/>
      <c r="U2" s="364"/>
      <c r="V2" s="364"/>
      <c r="W2" s="364"/>
      <c r="X2" s="364"/>
      <c r="Y2" s="364"/>
      <c r="Z2" s="364"/>
      <c r="AA2" s="364"/>
      <c r="AB2" s="364"/>
      <c r="AC2" s="364"/>
      <c r="AD2" s="364"/>
      <c r="AE2" s="364"/>
      <c r="AF2" s="364"/>
      <c r="AG2" s="364"/>
      <c r="AH2" s="364"/>
      <c r="AI2" s="364"/>
      <c r="AJ2" s="364"/>
      <c r="AK2" s="364"/>
      <c r="AL2" s="27"/>
    </row>
    <row r="3" spans="1:42" ht="9" customHeight="1" x14ac:dyDescent="0.15"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7"/>
    </row>
    <row r="4" spans="1:42" ht="19.5" customHeight="1" x14ac:dyDescent="0.15">
      <c r="C4" s="365" t="s">
        <v>32</v>
      </c>
      <c r="D4" s="365"/>
      <c r="E4" s="365"/>
      <c r="F4" s="365"/>
      <c r="G4" s="365"/>
      <c r="H4" s="365"/>
      <c r="I4" s="365"/>
      <c r="J4" s="365"/>
      <c r="K4" s="365"/>
      <c r="L4" s="365"/>
      <c r="M4" s="365"/>
      <c r="N4" s="365"/>
      <c r="O4" s="365"/>
      <c r="P4" s="365"/>
      <c r="Q4" s="365"/>
      <c r="R4" s="365"/>
      <c r="S4" s="365"/>
      <c r="T4" s="365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7"/>
    </row>
    <row r="5" spans="1:42" ht="18" customHeight="1" thickBot="1" x14ac:dyDescent="0.2">
      <c r="C5" s="366" t="s">
        <v>33</v>
      </c>
      <c r="D5" s="366"/>
      <c r="E5" s="366"/>
      <c r="F5" s="366"/>
      <c r="G5" s="366"/>
      <c r="H5" s="366"/>
      <c r="I5" s="367"/>
      <c r="J5" s="367"/>
      <c r="K5" s="367"/>
      <c r="L5" s="367"/>
      <c r="M5" s="368"/>
      <c r="N5" s="368"/>
      <c r="O5" s="368"/>
      <c r="P5" s="368"/>
      <c r="Q5" s="368"/>
      <c r="R5" s="368"/>
      <c r="S5" s="368"/>
      <c r="T5" s="368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I5" s="32"/>
      <c r="AJ5" s="32"/>
      <c r="AK5" s="33" t="s">
        <v>34</v>
      </c>
      <c r="AL5" s="30"/>
      <c r="AN5" s="27"/>
      <c r="AO5" s="27"/>
      <c r="AP5" s="27"/>
    </row>
    <row r="6" spans="1:42" s="37" customFormat="1" ht="15.75" customHeight="1" x14ac:dyDescent="0.15">
      <c r="C6" s="369"/>
      <c r="D6" s="34"/>
      <c r="E6" s="371" t="s">
        <v>35</v>
      </c>
      <c r="F6" s="371"/>
      <c r="G6" s="371"/>
      <c r="H6" s="35"/>
      <c r="I6" s="372"/>
      <c r="J6" s="351"/>
      <c r="K6" s="352"/>
      <c r="L6" s="352"/>
      <c r="M6" s="348"/>
      <c r="N6" s="349"/>
      <c r="O6" s="349"/>
      <c r="P6" s="349"/>
      <c r="Q6" s="348"/>
      <c r="R6" s="348"/>
      <c r="S6" s="349"/>
      <c r="T6" s="349"/>
      <c r="U6" s="348"/>
      <c r="V6" s="348"/>
      <c r="W6" s="349"/>
      <c r="X6" s="349"/>
      <c r="Y6" s="348"/>
      <c r="Z6" s="348"/>
      <c r="AA6" s="349"/>
      <c r="AB6" s="349"/>
      <c r="AC6" s="351"/>
      <c r="AD6" s="351"/>
      <c r="AE6" s="352"/>
      <c r="AF6" s="352"/>
      <c r="AG6" s="354" t="s">
        <v>36</v>
      </c>
      <c r="AH6" s="355"/>
      <c r="AI6" s="355"/>
      <c r="AJ6" s="355"/>
      <c r="AK6" s="356"/>
      <c r="AL6" s="36"/>
      <c r="AM6" s="36"/>
      <c r="AN6" s="36"/>
      <c r="AO6" s="36"/>
    </row>
    <row r="7" spans="1:42" s="37" customFormat="1" ht="15.75" customHeight="1" thickBot="1" x14ac:dyDescent="0.2">
      <c r="C7" s="370"/>
      <c r="D7" s="38"/>
      <c r="E7" s="360" t="s">
        <v>37</v>
      </c>
      <c r="F7" s="360"/>
      <c r="G7" s="360"/>
      <c r="H7" s="39"/>
      <c r="I7" s="373"/>
      <c r="J7" s="353"/>
      <c r="K7" s="353"/>
      <c r="L7" s="353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  <c r="AB7" s="350"/>
      <c r="AC7" s="353"/>
      <c r="AD7" s="353"/>
      <c r="AE7" s="353"/>
      <c r="AF7" s="353"/>
      <c r="AG7" s="357"/>
      <c r="AH7" s="358"/>
      <c r="AI7" s="358"/>
      <c r="AJ7" s="358"/>
      <c r="AK7" s="359"/>
      <c r="AL7" s="36"/>
      <c r="AM7" s="36"/>
      <c r="AN7" s="36"/>
      <c r="AO7" s="36"/>
    </row>
    <row r="8" spans="1:42" s="37" customFormat="1" ht="23.25" customHeight="1" x14ac:dyDescent="0.15">
      <c r="C8" s="296" t="s">
        <v>38</v>
      </c>
      <c r="D8" s="361" t="s">
        <v>39</v>
      </c>
      <c r="E8" s="362"/>
      <c r="F8" s="362"/>
      <c r="G8" s="362"/>
      <c r="H8" s="363" t="s">
        <v>40</v>
      </c>
      <c r="I8" s="344">
        <f>I10+I13</f>
        <v>0</v>
      </c>
      <c r="J8" s="344"/>
      <c r="K8" s="344"/>
      <c r="L8" s="344"/>
      <c r="M8" s="343">
        <f>M10+M13</f>
        <v>0</v>
      </c>
      <c r="N8" s="343"/>
      <c r="O8" s="343"/>
      <c r="P8" s="343"/>
      <c r="Q8" s="343">
        <f>Q10+Q13</f>
        <v>0</v>
      </c>
      <c r="R8" s="343"/>
      <c r="S8" s="343"/>
      <c r="T8" s="343"/>
      <c r="U8" s="343">
        <f>U10+U13</f>
        <v>0</v>
      </c>
      <c r="V8" s="343"/>
      <c r="W8" s="343"/>
      <c r="X8" s="343"/>
      <c r="Y8" s="343">
        <f>Y10+Y13</f>
        <v>0</v>
      </c>
      <c r="Z8" s="343"/>
      <c r="AA8" s="343"/>
      <c r="AB8" s="343"/>
      <c r="AC8" s="344">
        <f>AC10+AC13</f>
        <v>0</v>
      </c>
      <c r="AD8" s="344"/>
      <c r="AE8" s="344"/>
      <c r="AF8" s="344"/>
      <c r="AG8" s="345">
        <f>SUM(I8:AF9)</f>
        <v>0</v>
      </c>
      <c r="AH8" s="346"/>
      <c r="AI8" s="346"/>
      <c r="AJ8" s="346"/>
      <c r="AK8" s="347"/>
      <c r="AL8" s="36"/>
      <c r="AM8" s="36"/>
      <c r="AN8" s="36"/>
      <c r="AO8" s="36"/>
    </row>
    <row r="9" spans="1:42" s="37" customFormat="1" ht="12" customHeight="1" x14ac:dyDescent="0.15">
      <c r="C9" s="297"/>
      <c r="D9" s="325" t="s">
        <v>41</v>
      </c>
      <c r="E9" s="326"/>
      <c r="F9" s="326"/>
      <c r="G9" s="326"/>
      <c r="H9" s="196"/>
      <c r="I9" s="257"/>
      <c r="J9" s="257"/>
      <c r="K9" s="257"/>
      <c r="L9" s="257"/>
      <c r="M9" s="302"/>
      <c r="N9" s="302"/>
      <c r="O9" s="302"/>
      <c r="P9" s="302"/>
      <c r="Q9" s="302"/>
      <c r="R9" s="302"/>
      <c r="S9" s="302"/>
      <c r="T9" s="302"/>
      <c r="U9" s="302"/>
      <c r="V9" s="302"/>
      <c r="W9" s="302"/>
      <c r="X9" s="302"/>
      <c r="Y9" s="302"/>
      <c r="Z9" s="302"/>
      <c r="AA9" s="302"/>
      <c r="AB9" s="302"/>
      <c r="AC9" s="257"/>
      <c r="AD9" s="257"/>
      <c r="AE9" s="257"/>
      <c r="AF9" s="257"/>
      <c r="AG9" s="322"/>
      <c r="AH9" s="323"/>
      <c r="AI9" s="323"/>
      <c r="AJ9" s="323"/>
      <c r="AK9" s="324"/>
      <c r="AL9" s="36"/>
      <c r="AM9" s="36"/>
      <c r="AN9" s="36"/>
      <c r="AO9" s="36"/>
    </row>
    <row r="10" spans="1:42" s="37" customFormat="1" ht="15.75" customHeight="1" x14ac:dyDescent="0.15">
      <c r="C10" s="297"/>
      <c r="D10" s="40"/>
      <c r="E10" s="254" t="s">
        <v>42</v>
      </c>
      <c r="F10" s="255"/>
      <c r="G10" s="255"/>
      <c r="H10" s="41" t="s">
        <v>43</v>
      </c>
      <c r="I10" s="310"/>
      <c r="J10" s="310"/>
      <c r="K10" s="310"/>
      <c r="L10" s="310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310"/>
      <c r="AD10" s="310"/>
      <c r="AE10" s="310"/>
      <c r="AF10" s="310"/>
      <c r="AG10" s="282">
        <f>SUM(I10:AF10)</f>
        <v>0</v>
      </c>
      <c r="AH10" s="283"/>
      <c r="AI10" s="283"/>
      <c r="AJ10" s="283"/>
      <c r="AK10" s="284"/>
      <c r="AL10" s="36"/>
      <c r="AM10" s="36"/>
      <c r="AN10" s="36"/>
      <c r="AO10" s="36"/>
    </row>
    <row r="11" spans="1:42" s="37" customFormat="1" ht="15.75" customHeight="1" x14ac:dyDescent="0.15">
      <c r="C11" s="297"/>
      <c r="D11" s="40"/>
      <c r="E11" s="42"/>
      <c r="F11" s="341" t="s">
        <v>44</v>
      </c>
      <c r="G11" s="342"/>
      <c r="H11" s="43" t="s">
        <v>45</v>
      </c>
      <c r="I11" s="308"/>
      <c r="J11" s="308"/>
      <c r="K11" s="308"/>
      <c r="L11" s="308"/>
      <c r="M11" s="335"/>
      <c r="N11" s="335"/>
      <c r="O11" s="335"/>
      <c r="P11" s="335"/>
      <c r="Q11" s="335"/>
      <c r="R11" s="335"/>
      <c r="S11" s="335"/>
      <c r="T11" s="335"/>
      <c r="U11" s="335"/>
      <c r="V11" s="335"/>
      <c r="W11" s="335"/>
      <c r="X11" s="335"/>
      <c r="Y11" s="335"/>
      <c r="Z11" s="335"/>
      <c r="AA11" s="335"/>
      <c r="AB11" s="335"/>
      <c r="AC11" s="308"/>
      <c r="AD11" s="308"/>
      <c r="AE11" s="308"/>
      <c r="AF11" s="308"/>
      <c r="AG11" s="327">
        <f t="shared" ref="AG11:AG15" si="0">SUM(I11:AF11)</f>
        <v>0</v>
      </c>
      <c r="AH11" s="328"/>
      <c r="AI11" s="328"/>
      <c r="AJ11" s="328"/>
      <c r="AK11" s="329"/>
      <c r="AL11" s="36"/>
      <c r="AM11" s="36"/>
      <c r="AN11" s="36"/>
      <c r="AO11" s="36"/>
    </row>
    <row r="12" spans="1:42" s="37" customFormat="1" ht="15.75" customHeight="1" x14ac:dyDescent="0.15">
      <c r="C12" s="297"/>
      <c r="D12" s="40"/>
      <c r="E12" s="44"/>
      <c r="F12" s="339" t="s">
        <v>46</v>
      </c>
      <c r="G12" s="340"/>
      <c r="H12" s="45" t="s">
        <v>47</v>
      </c>
      <c r="I12" s="309">
        <f>I10-I11</f>
        <v>0</v>
      </c>
      <c r="J12" s="309"/>
      <c r="K12" s="309"/>
      <c r="L12" s="309"/>
      <c r="M12" s="332">
        <f>M10-M11</f>
        <v>0</v>
      </c>
      <c r="N12" s="332"/>
      <c r="O12" s="332"/>
      <c r="P12" s="332"/>
      <c r="Q12" s="332">
        <f>Q10-Q11</f>
        <v>0</v>
      </c>
      <c r="R12" s="332"/>
      <c r="S12" s="332"/>
      <c r="T12" s="332"/>
      <c r="U12" s="332">
        <f>U10-U11</f>
        <v>0</v>
      </c>
      <c r="V12" s="332"/>
      <c r="W12" s="332"/>
      <c r="X12" s="332"/>
      <c r="Y12" s="332">
        <f>Y10-Y11</f>
        <v>0</v>
      </c>
      <c r="Z12" s="332"/>
      <c r="AA12" s="332"/>
      <c r="AB12" s="332"/>
      <c r="AC12" s="309">
        <f>AC10-AC11</f>
        <v>0</v>
      </c>
      <c r="AD12" s="309"/>
      <c r="AE12" s="309"/>
      <c r="AF12" s="309"/>
      <c r="AG12" s="286">
        <f t="shared" si="0"/>
        <v>0</v>
      </c>
      <c r="AH12" s="287"/>
      <c r="AI12" s="287"/>
      <c r="AJ12" s="287"/>
      <c r="AK12" s="288"/>
      <c r="AL12" s="36"/>
      <c r="AM12" s="36"/>
      <c r="AN12" s="36"/>
      <c r="AO12" s="36"/>
    </row>
    <row r="13" spans="1:42" s="37" customFormat="1" ht="15.75" customHeight="1" x14ac:dyDescent="0.15">
      <c r="C13" s="297"/>
      <c r="D13" s="42"/>
      <c r="E13" s="254" t="s">
        <v>48</v>
      </c>
      <c r="F13" s="336"/>
      <c r="G13" s="336"/>
      <c r="H13" s="46" t="s">
        <v>49</v>
      </c>
      <c r="I13" s="337"/>
      <c r="J13" s="337"/>
      <c r="K13" s="337"/>
      <c r="L13" s="337"/>
      <c r="M13" s="338"/>
      <c r="N13" s="338"/>
      <c r="O13" s="338"/>
      <c r="P13" s="338"/>
      <c r="Q13" s="338"/>
      <c r="R13" s="338"/>
      <c r="S13" s="338"/>
      <c r="T13" s="338"/>
      <c r="U13" s="338"/>
      <c r="V13" s="338"/>
      <c r="W13" s="338"/>
      <c r="X13" s="338"/>
      <c r="Y13" s="338"/>
      <c r="Z13" s="338"/>
      <c r="AA13" s="338"/>
      <c r="AB13" s="338"/>
      <c r="AC13" s="337"/>
      <c r="AD13" s="337"/>
      <c r="AE13" s="337"/>
      <c r="AF13" s="337"/>
      <c r="AG13" s="322">
        <f t="shared" si="0"/>
        <v>0</v>
      </c>
      <c r="AH13" s="323"/>
      <c r="AI13" s="323"/>
      <c r="AJ13" s="323"/>
      <c r="AK13" s="324"/>
    </row>
    <row r="14" spans="1:42" s="37" customFormat="1" ht="15.75" customHeight="1" x14ac:dyDescent="0.15">
      <c r="C14" s="297"/>
      <c r="D14" s="40"/>
      <c r="E14" s="40"/>
      <c r="F14" s="333" t="s">
        <v>50</v>
      </c>
      <c r="G14" s="334"/>
      <c r="H14" s="43" t="s">
        <v>51</v>
      </c>
      <c r="I14" s="308"/>
      <c r="J14" s="308"/>
      <c r="K14" s="308"/>
      <c r="L14" s="308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08"/>
      <c r="AD14" s="308"/>
      <c r="AE14" s="308"/>
      <c r="AF14" s="308"/>
      <c r="AG14" s="327">
        <f t="shared" si="0"/>
        <v>0</v>
      </c>
      <c r="AH14" s="328"/>
      <c r="AI14" s="328"/>
      <c r="AJ14" s="328"/>
      <c r="AK14" s="329"/>
    </row>
    <row r="15" spans="1:42" s="37" customFormat="1" ht="15.75" customHeight="1" x14ac:dyDescent="0.15">
      <c r="C15" s="297"/>
      <c r="D15" s="40"/>
      <c r="E15" s="44"/>
      <c r="F15" s="330" t="s">
        <v>52</v>
      </c>
      <c r="G15" s="331"/>
      <c r="H15" s="45" t="s">
        <v>53</v>
      </c>
      <c r="I15" s="309">
        <f>I13-I14</f>
        <v>0</v>
      </c>
      <c r="J15" s="309"/>
      <c r="K15" s="309"/>
      <c r="L15" s="309"/>
      <c r="M15" s="332">
        <f>M13-M14</f>
        <v>0</v>
      </c>
      <c r="N15" s="332"/>
      <c r="O15" s="332"/>
      <c r="P15" s="332"/>
      <c r="Q15" s="332">
        <f>Q13-Q14</f>
        <v>0</v>
      </c>
      <c r="R15" s="332"/>
      <c r="S15" s="332"/>
      <c r="T15" s="332"/>
      <c r="U15" s="332">
        <f>U13-U14</f>
        <v>0</v>
      </c>
      <c r="V15" s="332"/>
      <c r="W15" s="332"/>
      <c r="X15" s="332"/>
      <c r="Y15" s="332">
        <f>Y13-Y14</f>
        <v>0</v>
      </c>
      <c r="Z15" s="332"/>
      <c r="AA15" s="332"/>
      <c r="AB15" s="332"/>
      <c r="AC15" s="309">
        <f>AC13-AC14</f>
        <v>0</v>
      </c>
      <c r="AD15" s="309"/>
      <c r="AE15" s="309"/>
      <c r="AF15" s="309"/>
      <c r="AG15" s="286">
        <f t="shared" si="0"/>
        <v>0</v>
      </c>
      <c r="AH15" s="287"/>
      <c r="AI15" s="287"/>
      <c r="AJ15" s="287"/>
      <c r="AK15" s="288"/>
    </row>
    <row r="16" spans="1:42" s="37" customFormat="1" ht="16.5" customHeight="1" x14ac:dyDescent="0.15">
      <c r="C16" s="297"/>
      <c r="D16" s="254" t="s">
        <v>54</v>
      </c>
      <c r="E16" s="255"/>
      <c r="F16" s="255"/>
      <c r="G16" s="255"/>
      <c r="H16" s="261" t="s">
        <v>55</v>
      </c>
      <c r="I16" s="306">
        <f>IF(I8=0,0,ROUNDDOWN(I13*ROUNDDOWN(I12/I10,8),0))</f>
        <v>0</v>
      </c>
      <c r="J16" s="306"/>
      <c r="K16" s="306"/>
      <c r="L16" s="306"/>
      <c r="M16" s="304">
        <f>IF(M8=0,0,ROUNDDOWN(M13*ROUNDDOWN(M12/M10,8),0))</f>
        <v>0</v>
      </c>
      <c r="N16" s="304"/>
      <c r="O16" s="304"/>
      <c r="P16" s="304"/>
      <c r="Q16" s="304">
        <f>IF(Q8=0,0,ROUNDDOWN(Q13*ROUNDDOWN(Q12/Q10,8),0))</f>
        <v>0</v>
      </c>
      <c r="R16" s="304"/>
      <c r="S16" s="304"/>
      <c r="T16" s="304"/>
      <c r="U16" s="304">
        <f>IF(U8=0,0,ROUNDDOWN(U13*ROUNDDOWN(U12/U10,8),0))</f>
        <v>0</v>
      </c>
      <c r="V16" s="304"/>
      <c r="W16" s="304"/>
      <c r="X16" s="304"/>
      <c r="Y16" s="304">
        <f>IF(Y8=0,0,ROUNDDOWN(Y13*ROUNDDOWN(Y12/Y10,8),0))</f>
        <v>0</v>
      </c>
      <c r="Z16" s="304"/>
      <c r="AA16" s="304"/>
      <c r="AB16" s="304"/>
      <c r="AC16" s="306">
        <f>IF(AC8=0,0,ROUNDDOWN(AC13*ROUNDDOWN(AC12/AC10,8),0))</f>
        <v>0</v>
      </c>
      <c r="AD16" s="306"/>
      <c r="AE16" s="306"/>
      <c r="AF16" s="306"/>
      <c r="AG16" s="311">
        <f>SUM(I16:AF17)</f>
        <v>0</v>
      </c>
      <c r="AH16" s="312"/>
      <c r="AI16" s="312"/>
      <c r="AJ16" s="312"/>
      <c r="AK16" s="313"/>
    </row>
    <row r="17" spans="3:37" s="37" customFormat="1" ht="10.5" customHeight="1" x14ac:dyDescent="0.15">
      <c r="C17" s="297"/>
      <c r="D17" s="252" t="s">
        <v>56</v>
      </c>
      <c r="E17" s="253"/>
      <c r="F17" s="253"/>
      <c r="G17" s="253"/>
      <c r="H17" s="256"/>
      <c r="I17" s="307"/>
      <c r="J17" s="307"/>
      <c r="K17" s="307"/>
      <c r="L17" s="307"/>
      <c r="M17" s="305"/>
      <c r="N17" s="305"/>
      <c r="O17" s="305"/>
      <c r="P17" s="305"/>
      <c r="Q17" s="305"/>
      <c r="R17" s="305"/>
      <c r="S17" s="305"/>
      <c r="T17" s="305"/>
      <c r="U17" s="305"/>
      <c r="V17" s="305"/>
      <c r="W17" s="305"/>
      <c r="X17" s="305"/>
      <c r="Y17" s="305"/>
      <c r="Z17" s="305"/>
      <c r="AA17" s="305"/>
      <c r="AB17" s="305"/>
      <c r="AC17" s="307"/>
      <c r="AD17" s="307"/>
      <c r="AE17" s="307"/>
      <c r="AF17" s="307"/>
      <c r="AG17" s="314"/>
      <c r="AH17" s="315"/>
      <c r="AI17" s="315"/>
      <c r="AJ17" s="315"/>
      <c r="AK17" s="316"/>
    </row>
    <row r="18" spans="3:37" s="37" customFormat="1" ht="15.75" customHeight="1" x14ac:dyDescent="0.15">
      <c r="C18" s="297"/>
      <c r="D18" s="317" t="s">
        <v>57</v>
      </c>
      <c r="E18" s="317"/>
      <c r="F18" s="317"/>
      <c r="G18" s="317"/>
      <c r="H18" s="196" t="s">
        <v>58</v>
      </c>
      <c r="I18" s="318">
        <f>I12+I16</f>
        <v>0</v>
      </c>
      <c r="J18" s="259"/>
      <c r="K18" s="259"/>
      <c r="L18" s="259"/>
      <c r="M18" s="259">
        <f t="shared" ref="M18" si="1">M12+M16</f>
        <v>0</v>
      </c>
      <c r="N18" s="259"/>
      <c r="O18" s="259"/>
      <c r="P18" s="259"/>
      <c r="Q18" s="259">
        <f t="shared" ref="Q18" si="2">Q12+Q16</f>
        <v>0</v>
      </c>
      <c r="R18" s="259"/>
      <c r="S18" s="259"/>
      <c r="T18" s="259"/>
      <c r="U18" s="259">
        <f t="shared" ref="U18" si="3">U12+U16</f>
        <v>0</v>
      </c>
      <c r="V18" s="259"/>
      <c r="W18" s="259"/>
      <c r="X18" s="259"/>
      <c r="Y18" s="259">
        <f t="shared" ref="Y18" si="4">Y12+Y16</f>
        <v>0</v>
      </c>
      <c r="Z18" s="259"/>
      <c r="AA18" s="259"/>
      <c r="AB18" s="259"/>
      <c r="AC18" s="259">
        <f t="shared" ref="AC18" si="5">AC12+AC16</f>
        <v>0</v>
      </c>
      <c r="AD18" s="259"/>
      <c r="AE18" s="259"/>
      <c r="AF18" s="320"/>
      <c r="AG18" s="322">
        <f>SUM(I18:AF19)</f>
        <v>0</v>
      </c>
      <c r="AH18" s="323"/>
      <c r="AI18" s="323"/>
      <c r="AJ18" s="323"/>
      <c r="AK18" s="324"/>
    </row>
    <row r="19" spans="3:37" s="37" customFormat="1" ht="11.25" customHeight="1" thickBot="1" x14ac:dyDescent="0.2">
      <c r="C19" s="297"/>
      <c r="D19" s="325" t="s">
        <v>59</v>
      </c>
      <c r="E19" s="326"/>
      <c r="F19" s="326"/>
      <c r="G19" s="326"/>
      <c r="H19" s="196"/>
      <c r="I19" s="319"/>
      <c r="J19" s="303"/>
      <c r="K19" s="303"/>
      <c r="L19" s="303"/>
      <c r="M19" s="303"/>
      <c r="N19" s="303"/>
      <c r="O19" s="303"/>
      <c r="P19" s="303"/>
      <c r="Q19" s="303"/>
      <c r="R19" s="303"/>
      <c r="S19" s="303"/>
      <c r="T19" s="303"/>
      <c r="U19" s="303"/>
      <c r="V19" s="303"/>
      <c r="W19" s="303"/>
      <c r="X19" s="303"/>
      <c r="Y19" s="303"/>
      <c r="Z19" s="303"/>
      <c r="AA19" s="303"/>
      <c r="AB19" s="303"/>
      <c r="AC19" s="303"/>
      <c r="AD19" s="303"/>
      <c r="AE19" s="303"/>
      <c r="AF19" s="321"/>
      <c r="AG19" s="322"/>
      <c r="AH19" s="323"/>
      <c r="AI19" s="323"/>
      <c r="AJ19" s="323"/>
      <c r="AK19" s="324"/>
    </row>
    <row r="20" spans="3:37" s="37" customFormat="1" ht="18" customHeight="1" x14ac:dyDescent="0.15">
      <c r="C20" s="289" t="s">
        <v>60</v>
      </c>
      <c r="D20" s="292" t="s">
        <v>61</v>
      </c>
      <c r="E20" s="200"/>
      <c r="F20" s="200"/>
      <c r="G20" s="200"/>
      <c r="H20" s="293"/>
      <c r="I20" s="294"/>
      <c r="J20" s="294"/>
      <c r="K20" s="294"/>
      <c r="L20" s="294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4"/>
      <c r="AD20" s="294"/>
      <c r="AE20" s="294"/>
      <c r="AF20" s="294"/>
      <c r="AG20" s="275"/>
      <c r="AH20" s="276"/>
      <c r="AI20" s="276"/>
      <c r="AJ20" s="276"/>
      <c r="AK20" s="277"/>
    </row>
    <row r="21" spans="3:37" s="37" customFormat="1" ht="15.75" customHeight="1" x14ac:dyDescent="0.15">
      <c r="C21" s="290"/>
      <c r="D21" s="254" t="s">
        <v>62</v>
      </c>
      <c r="E21" s="255"/>
      <c r="F21" s="255"/>
      <c r="G21" s="255" t="s">
        <v>63</v>
      </c>
      <c r="H21" s="47" t="s">
        <v>64</v>
      </c>
      <c r="I21" s="280">
        <f>I22/1.08</f>
        <v>0</v>
      </c>
      <c r="J21" s="280"/>
      <c r="K21" s="280"/>
      <c r="L21" s="280"/>
      <c r="M21" s="281">
        <f>M22/1.08</f>
        <v>0</v>
      </c>
      <c r="N21" s="281"/>
      <c r="O21" s="281"/>
      <c r="P21" s="281"/>
      <c r="Q21" s="281">
        <f>Q22/1.08</f>
        <v>0</v>
      </c>
      <c r="R21" s="281"/>
      <c r="S21" s="281"/>
      <c r="T21" s="281"/>
      <c r="U21" s="281">
        <f>U22/1.08</f>
        <v>0</v>
      </c>
      <c r="V21" s="281"/>
      <c r="W21" s="281"/>
      <c r="X21" s="281"/>
      <c r="Y21" s="281">
        <f>Y22/1.08</f>
        <v>0</v>
      </c>
      <c r="Z21" s="281"/>
      <c r="AA21" s="281"/>
      <c r="AB21" s="281"/>
      <c r="AC21" s="280">
        <f>AC22/1.08</f>
        <v>0</v>
      </c>
      <c r="AD21" s="280"/>
      <c r="AE21" s="280"/>
      <c r="AF21" s="280"/>
      <c r="AG21" s="282">
        <f>SUM(I21:AF21)</f>
        <v>0</v>
      </c>
      <c r="AH21" s="283"/>
      <c r="AI21" s="283"/>
      <c r="AJ21" s="283"/>
      <c r="AK21" s="284"/>
    </row>
    <row r="22" spans="3:37" s="37" customFormat="1" ht="15.75" customHeight="1" x14ac:dyDescent="0.15">
      <c r="C22" s="290"/>
      <c r="D22" s="278"/>
      <c r="E22" s="279"/>
      <c r="F22" s="279"/>
      <c r="G22" s="279"/>
      <c r="H22" s="48" t="s">
        <v>65</v>
      </c>
      <c r="I22" s="285"/>
      <c r="J22" s="285"/>
      <c r="K22" s="285"/>
      <c r="L22" s="285"/>
      <c r="M22" s="232"/>
      <c r="N22" s="232"/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85"/>
      <c r="AD22" s="285"/>
      <c r="AE22" s="285"/>
      <c r="AF22" s="285"/>
      <c r="AG22" s="286">
        <f>SUM(I22:AF22)</f>
        <v>0</v>
      </c>
      <c r="AH22" s="287"/>
      <c r="AI22" s="287"/>
      <c r="AJ22" s="287"/>
      <c r="AK22" s="288"/>
    </row>
    <row r="23" spans="3:37" s="37" customFormat="1" ht="18" customHeight="1" x14ac:dyDescent="0.15">
      <c r="C23" s="290"/>
      <c r="D23" s="254" t="s">
        <v>66</v>
      </c>
      <c r="E23" s="255"/>
      <c r="F23" s="255"/>
      <c r="G23" s="255"/>
      <c r="H23" s="261" t="s">
        <v>67</v>
      </c>
      <c r="I23" s="262">
        <f>IF(I18=0,0,ROUNDDOWN(I18/I8,7))</f>
        <v>0</v>
      </c>
      <c r="J23" s="262"/>
      <c r="K23" s="262"/>
      <c r="L23" s="263"/>
      <c r="M23" s="266">
        <f>IF(M18=0,0,ROUNDDOWN(M18/M8,7))</f>
        <v>0</v>
      </c>
      <c r="N23" s="262"/>
      <c r="O23" s="262"/>
      <c r="P23" s="263"/>
      <c r="Q23" s="266">
        <f>IF(Q18=0,0,ROUNDDOWN(Q18/Q8,7))</f>
        <v>0</v>
      </c>
      <c r="R23" s="262"/>
      <c r="S23" s="262"/>
      <c r="T23" s="263"/>
      <c r="U23" s="266">
        <f>IF(U18=0,0,ROUNDDOWN(U18/U8,7))</f>
        <v>0</v>
      </c>
      <c r="V23" s="262"/>
      <c r="W23" s="262"/>
      <c r="X23" s="263"/>
      <c r="Y23" s="266">
        <f>IF(Y18=0,0,ROUNDDOWN(Y18/Y8,7))</f>
        <v>0</v>
      </c>
      <c r="Z23" s="262"/>
      <c r="AA23" s="262"/>
      <c r="AB23" s="263"/>
      <c r="AC23" s="266">
        <f>IF(AC18=0,0,ROUNDDOWN(AC18/AC8,7))</f>
        <v>0</v>
      </c>
      <c r="AD23" s="262"/>
      <c r="AE23" s="262"/>
      <c r="AF23" s="298"/>
      <c r="AG23" s="246"/>
      <c r="AH23" s="247"/>
      <c r="AI23" s="247"/>
      <c r="AJ23" s="247"/>
      <c r="AK23" s="248"/>
    </row>
    <row r="24" spans="3:37" s="37" customFormat="1" ht="11.25" customHeight="1" x14ac:dyDescent="0.15">
      <c r="C24" s="290"/>
      <c r="D24" s="252" t="s">
        <v>68</v>
      </c>
      <c r="E24" s="253"/>
      <c r="F24" s="253"/>
      <c r="G24" s="253"/>
      <c r="H24" s="256"/>
      <c r="I24" s="264"/>
      <c r="J24" s="264"/>
      <c r="K24" s="264"/>
      <c r="L24" s="265"/>
      <c r="M24" s="267"/>
      <c r="N24" s="264"/>
      <c r="O24" s="264"/>
      <c r="P24" s="265"/>
      <c r="Q24" s="267"/>
      <c r="R24" s="264"/>
      <c r="S24" s="264"/>
      <c r="T24" s="265"/>
      <c r="U24" s="267"/>
      <c r="V24" s="264"/>
      <c r="W24" s="264"/>
      <c r="X24" s="265"/>
      <c r="Y24" s="267"/>
      <c r="Z24" s="264"/>
      <c r="AA24" s="264"/>
      <c r="AB24" s="265"/>
      <c r="AC24" s="267"/>
      <c r="AD24" s="264"/>
      <c r="AE24" s="264"/>
      <c r="AF24" s="299"/>
      <c r="AG24" s="249"/>
      <c r="AH24" s="250"/>
      <c r="AI24" s="250"/>
      <c r="AJ24" s="250"/>
      <c r="AK24" s="251"/>
    </row>
    <row r="25" spans="3:37" s="37" customFormat="1" ht="18" customHeight="1" x14ac:dyDescent="0.15">
      <c r="C25" s="290"/>
      <c r="D25" s="254" t="s">
        <v>57</v>
      </c>
      <c r="E25" s="255"/>
      <c r="F25" s="255"/>
      <c r="G25" s="255"/>
      <c r="H25" s="196" t="s">
        <v>69</v>
      </c>
      <c r="I25" s="257"/>
      <c r="J25" s="257"/>
      <c r="K25" s="257"/>
      <c r="L25" s="257"/>
      <c r="M25" s="259"/>
      <c r="N25" s="259"/>
      <c r="O25" s="259"/>
      <c r="P25" s="259"/>
      <c r="Q25" s="259">
        <f>IF(Q22=0,0,ROUNDDOWN(Q22*Q23,0))</f>
        <v>0</v>
      </c>
      <c r="R25" s="259"/>
      <c r="S25" s="259"/>
      <c r="T25" s="259"/>
      <c r="U25" s="259"/>
      <c r="V25" s="259"/>
      <c r="W25" s="259"/>
      <c r="X25" s="259"/>
      <c r="Y25" s="259"/>
      <c r="Z25" s="259"/>
      <c r="AA25" s="259"/>
      <c r="AB25" s="259"/>
      <c r="AC25" s="268">
        <f>IF(AC22=0,0,ROUNDDOWN(AC22*AC23,0))</f>
        <v>0</v>
      </c>
      <c r="AD25" s="268"/>
      <c r="AE25" s="268"/>
      <c r="AF25" s="268"/>
      <c r="AG25" s="49" t="s">
        <v>70</v>
      </c>
      <c r="AH25" s="269">
        <f>SUM(I25:AF26)</f>
        <v>0</v>
      </c>
      <c r="AI25" s="269"/>
      <c r="AJ25" s="269"/>
      <c r="AK25" s="270"/>
    </row>
    <row r="26" spans="3:37" s="37" customFormat="1" ht="12" customHeight="1" x14ac:dyDescent="0.15">
      <c r="C26" s="290"/>
      <c r="D26" s="273" t="s">
        <v>71</v>
      </c>
      <c r="E26" s="274"/>
      <c r="F26" s="274"/>
      <c r="G26" s="274"/>
      <c r="H26" s="256"/>
      <c r="I26" s="258"/>
      <c r="J26" s="258"/>
      <c r="K26" s="258"/>
      <c r="L26" s="258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58"/>
      <c r="AD26" s="258"/>
      <c r="AE26" s="258"/>
      <c r="AF26" s="258"/>
      <c r="AG26" s="50"/>
      <c r="AH26" s="271"/>
      <c r="AI26" s="271"/>
      <c r="AJ26" s="271"/>
      <c r="AK26" s="272"/>
    </row>
    <row r="27" spans="3:37" s="37" customFormat="1" ht="18" customHeight="1" x14ac:dyDescent="0.15">
      <c r="C27" s="290"/>
      <c r="D27" s="254" t="s">
        <v>44</v>
      </c>
      <c r="E27" s="255"/>
      <c r="F27" s="255"/>
      <c r="G27" s="255"/>
      <c r="H27" s="196" t="s">
        <v>72</v>
      </c>
      <c r="I27" s="257">
        <f>I22-I25</f>
        <v>0</v>
      </c>
      <c r="J27" s="257"/>
      <c r="K27" s="257"/>
      <c r="L27" s="257"/>
      <c r="M27" s="302">
        <f>M22-M25</f>
        <v>0</v>
      </c>
      <c r="N27" s="302"/>
      <c r="O27" s="302"/>
      <c r="P27" s="302"/>
      <c r="Q27" s="302">
        <f>Q22-Q25</f>
        <v>0</v>
      </c>
      <c r="R27" s="302"/>
      <c r="S27" s="302"/>
      <c r="T27" s="302"/>
      <c r="U27" s="302">
        <f>U22-U25</f>
        <v>0</v>
      </c>
      <c r="V27" s="302"/>
      <c r="W27" s="302"/>
      <c r="X27" s="302"/>
      <c r="Y27" s="302">
        <f>Y22-Y25</f>
        <v>0</v>
      </c>
      <c r="Z27" s="302"/>
      <c r="AA27" s="302"/>
      <c r="AB27" s="302"/>
      <c r="AC27" s="257">
        <f>AC22-AC25</f>
        <v>0</v>
      </c>
      <c r="AD27" s="257"/>
      <c r="AE27" s="257"/>
      <c r="AF27" s="257"/>
      <c r="AG27" s="51"/>
      <c r="AH27" s="240">
        <f>SUM(I27:AF28)</f>
        <v>0</v>
      </c>
      <c r="AI27" s="240"/>
      <c r="AJ27" s="240"/>
      <c r="AK27" s="241"/>
    </row>
    <row r="28" spans="3:37" s="37" customFormat="1" ht="12" customHeight="1" thickBot="1" x14ac:dyDescent="0.2">
      <c r="C28" s="291"/>
      <c r="D28" s="244" t="s">
        <v>73</v>
      </c>
      <c r="E28" s="245"/>
      <c r="F28" s="245"/>
      <c r="G28" s="245"/>
      <c r="H28" s="300"/>
      <c r="I28" s="301"/>
      <c r="J28" s="301"/>
      <c r="K28" s="301"/>
      <c r="L28" s="301"/>
      <c r="M28" s="303"/>
      <c r="N28" s="303"/>
      <c r="O28" s="303"/>
      <c r="P28" s="303"/>
      <c r="Q28" s="303"/>
      <c r="R28" s="303"/>
      <c r="S28" s="303"/>
      <c r="T28" s="303"/>
      <c r="U28" s="303"/>
      <c r="V28" s="303"/>
      <c r="W28" s="303"/>
      <c r="X28" s="303"/>
      <c r="Y28" s="303"/>
      <c r="Z28" s="303"/>
      <c r="AA28" s="303"/>
      <c r="AB28" s="303"/>
      <c r="AC28" s="301"/>
      <c r="AD28" s="301"/>
      <c r="AE28" s="301"/>
      <c r="AF28" s="301"/>
      <c r="AG28" s="52"/>
      <c r="AH28" s="242"/>
      <c r="AI28" s="242"/>
      <c r="AJ28" s="242"/>
      <c r="AK28" s="243"/>
    </row>
    <row r="29" spans="3:37" s="36" customFormat="1" ht="5.25" customHeight="1" thickBot="1" x14ac:dyDescent="0.2">
      <c r="C29" s="53"/>
      <c r="D29" s="54"/>
      <c r="E29" s="54"/>
      <c r="F29" s="54"/>
      <c r="G29" s="54"/>
      <c r="H29" s="55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7"/>
      <c r="AH29" s="58"/>
      <c r="AI29" s="58"/>
      <c r="AJ29" s="58"/>
      <c r="AK29" s="58"/>
    </row>
    <row r="30" spans="3:37" s="37" customFormat="1" ht="15" customHeight="1" x14ac:dyDescent="0.15">
      <c r="C30" s="172" t="s">
        <v>74</v>
      </c>
      <c r="D30" s="59"/>
      <c r="E30" s="200" t="s">
        <v>75</v>
      </c>
      <c r="F30" s="200"/>
      <c r="G30" s="200"/>
      <c r="H30" s="60"/>
      <c r="I30" s="201"/>
      <c r="J30" s="201"/>
      <c r="K30" s="201"/>
      <c r="L30" s="201"/>
      <c r="M30" s="203"/>
      <c r="N30" s="203"/>
      <c r="O30" s="203"/>
      <c r="P30" s="203"/>
      <c r="Q30" s="205"/>
      <c r="R30" s="205"/>
      <c r="S30" s="205"/>
      <c r="T30" s="205"/>
      <c r="U30" s="203"/>
      <c r="V30" s="203"/>
      <c r="W30" s="203"/>
      <c r="X30" s="203"/>
      <c r="Y30" s="203"/>
      <c r="Z30" s="203"/>
      <c r="AA30" s="203"/>
      <c r="AB30" s="203"/>
      <c r="AC30" s="207"/>
      <c r="AD30" s="207"/>
      <c r="AE30" s="203"/>
      <c r="AF30" s="208"/>
      <c r="AG30" s="214" t="s">
        <v>36</v>
      </c>
      <c r="AH30" s="215"/>
      <c r="AI30" s="215"/>
      <c r="AJ30" s="215"/>
      <c r="AK30" s="216"/>
    </row>
    <row r="31" spans="3:37" s="37" customFormat="1" ht="15" customHeight="1" thickBot="1" x14ac:dyDescent="0.2">
      <c r="C31" s="173"/>
      <c r="D31" s="61"/>
      <c r="E31" s="220" t="s">
        <v>37</v>
      </c>
      <c r="F31" s="220"/>
      <c r="G31" s="220"/>
      <c r="H31" s="62"/>
      <c r="I31" s="202"/>
      <c r="J31" s="202"/>
      <c r="K31" s="202"/>
      <c r="L31" s="202"/>
      <c r="M31" s="204"/>
      <c r="N31" s="204"/>
      <c r="O31" s="204"/>
      <c r="P31" s="204"/>
      <c r="Q31" s="206"/>
      <c r="R31" s="206"/>
      <c r="S31" s="206"/>
      <c r="T31" s="206"/>
      <c r="U31" s="204"/>
      <c r="V31" s="204"/>
      <c r="W31" s="204"/>
      <c r="X31" s="204"/>
      <c r="Y31" s="204"/>
      <c r="Z31" s="204"/>
      <c r="AA31" s="204"/>
      <c r="AB31" s="204"/>
      <c r="AC31" s="209"/>
      <c r="AD31" s="209"/>
      <c r="AE31" s="204"/>
      <c r="AF31" s="210"/>
      <c r="AG31" s="217"/>
      <c r="AH31" s="218"/>
      <c r="AI31" s="218"/>
      <c r="AJ31" s="218"/>
      <c r="AK31" s="219"/>
    </row>
    <row r="32" spans="3:37" s="37" customFormat="1" ht="16.5" customHeight="1" x14ac:dyDescent="0.15">
      <c r="C32" s="173"/>
      <c r="D32" s="221" t="s">
        <v>76</v>
      </c>
      <c r="E32" s="222"/>
      <c r="F32" s="222"/>
      <c r="G32" s="222"/>
      <c r="H32" s="223"/>
      <c r="I32" s="224"/>
      <c r="J32" s="224"/>
      <c r="K32" s="224"/>
      <c r="L32" s="224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25"/>
      <c r="Z32" s="225"/>
      <c r="AA32" s="225"/>
      <c r="AB32" s="225"/>
      <c r="AC32" s="224"/>
      <c r="AD32" s="224"/>
      <c r="AE32" s="224"/>
      <c r="AF32" s="224"/>
      <c r="AG32" s="197"/>
      <c r="AH32" s="198"/>
      <c r="AI32" s="198"/>
      <c r="AJ32" s="198"/>
      <c r="AK32" s="199"/>
    </row>
    <row r="33" spans="3:37" s="37" customFormat="1" ht="15" customHeight="1" x14ac:dyDescent="0.15">
      <c r="C33" s="174"/>
      <c r="D33" s="193" t="s">
        <v>77</v>
      </c>
      <c r="E33" s="194"/>
      <c r="F33" s="194"/>
      <c r="G33" s="194"/>
      <c r="H33" s="196" t="s">
        <v>78</v>
      </c>
      <c r="I33" s="226"/>
      <c r="J33" s="227"/>
      <c r="K33" s="227"/>
      <c r="L33" s="228"/>
      <c r="M33" s="227"/>
      <c r="N33" s="227"/>
      <c r="O33" s="227"/>
      <c r="P33" s="227"/>
      <c r="Q33" s="227"/>
      <c r="R33" s="227"/>
      <c r="S33" s="227"/>
      <c r="T33" s="227"/>
      <c r="U33" s="232"/>
      <c r="V33" s="232"/>
      <c r="W33" s="232"/>
      <c r="X33" s="232"/>
      <c r="Y33" s="234"/>
      <c r="Z33" s="234"/>
      <c r="AA33" s="234"/>
      <c r="AB33" s="234"/>
      <c r="AC33" s="236"/>
      <c r="AD33" s="236"/>
      <c r="AE33" s="234"/>
      <c r="AF33" s="237"/>
      <c r="AG33" s="63"/>
      <c r="AH33" s="166">
        <f>SUM(I33:AF34)</f>
        <v>0</v>
      </c>
      <c r="AI33" s="167"/>
      <c r="AJ33" s="167"/>
      <c r="AK33" s="168"/>
    </row>
    <row r="34" spans="3:37" s="37" customFormat="1" ht="15" customHeight="1" x14ac:dyDescent="0.15">
      <c r="C34" s="174"/>
      <c r="D34" s="193"/>
      <c r="E34" s="195"/>
      <c r="F34" s="194"/>
      <c r="G34" s="194"/>
      <c r="H34" s="196"/>
      <c r="I34" s="229"/>
      <c r="J34" s="230"/>
      <c r="K34" s="230"/>
      <c r="L34" s="231"/>
      <c r="M34" s="230"/>
      <c r="N34" s="230"/>
      <c r="O34" s="230"/>
      <c r="P34" s="230"/>
      <c r="Q34" s="230"/>
      <c r="R34" s="230"/>
      <c r="S34" s="230"/>
      <c r="T34" s="230"/>
      <c r="U34" s="233"/>
      <c r="V34" s="233"/>
      <c r="W34" s="233"/>
      <c r="X34" s="233"/>
      <c r="Y34" s="235"/>
      <c r="Z34" s="235"/>
      <c r="AA34" s="235"/>
      <c r="AB34" s="235"/>
      <c r="AC34" s="238"/>
      <c r="AD34" s="238"/>
      <c r="AE34" s="235"/>
      <c r="AF34" s="239"/>
      <c r="AG34" s="63"/>
      <c r="AH34" s="211"/>
      <c r="AI34" s="212"/>
      <c r="AJ34" s="212"/>
      <c r="AK34" s="213"/>
    </row>
    <row r="35" spans="3:37" s="37" customFormat="1" ht="15" customHeight="1" x14ac:dyDescent="0.15">
      <c r="C35" s="174"/>
      <c r="D35" s="64"/>
      <c r="E35" s="176" t="s">
        <v>79</v>
      </c>
      <c r="F35" s="179" t="s">
        <v>44</v>
      </c>
      <c r="G35" s="179"/>
      <c r="H35" s="180"/>
      <c r="I35" s="183"/>
      <c r="J35" s="184"/>
      <c r="K35" s="184"/>
      <c r="L35" s="185"/>
      <c r="M35" s="184"/>
      <c r="N35" s="184"/>
      <c r="O35" s="184"/>
      <c r="P35" s="184"/>
      <c r="Q35" s="184"/>
      <c r="R35" s="184"/>
      <c r="S35" s="184"/>
      <c r="T35" s="184"/>
      <c r="U35" s="189"/>
      <c r="V35" s="189"/>
      <c r="W35" s="189"/>
      <c r="X35" s="189"/>
      <c r="Y35" s="191"/>
      <c r="Z35" s="191"/>
      <c r="AA35" s="191"/>
      <c r="AB35" s="191"/>
      <c r="AC35" s="142"/>
      <c r="AD35" s="142"/>
      <c r="AE35" s="143"/>
      <c r="AF35" s="144"/>
      <c r="AG35" s="65"/>
      <c r="AH35" s="148">
        <f>SUM(I35:AF36)</f>
        <v>0</v>
      </c>
      <c r="AI35" s="149"/>
      <c r="AJ35" s="149"/>
      <c r="AK35" s="150"/>
    </row>
    <row r="36" spans="3:37" s="37" customFormat="1" ht="15" customHeight="1" x14ac:dyDescent="0.15">
      <c r="C36" s="174"/>
      <c r="D36" s="66"/>
      <c r="E36" s="177"/>
      <c r="F36" s="181"/>
      <c r="G36" s="181"/>
      <c r="H36" s="182"/>
      <c r="I36" s="186"/>
      <c r="J36" s="187"/>
      <c r="K36" s="187"/>
      <c r="L36" s="188"/>
      <c r="M36" s="187"/>
      <c r="N36" s="187"/>
      <c r="O36" s="187"/>
      <c r="P36" s="187"/>
      <c r="Q36" s="187"/>
      <c r="R36" s="187"/>
      <c r="S36" s="187"/>
      <c r="T36" s="187"/>
      <c r="U36" s="190"/>
      <c r="V36" s="190"/>
      <c r="W36" s="190"/>
      <c r="X36" s="190"/>
      <c r="Y36" s="192"/>
      <c r="Z36" s="192"/>
      <c r="AA36" s="192"/>
      <c r="AB36" s="192"/>
      <c r="AC36" s="145"/>
      <c r="AD36" s="145"/>
      <c r="AE36" s="146"/>
      <c r="AF36" s="147"/>
      <c r="AG36" s="67"/>
      <c r="AH36" s="151"/>
      <c r="AI36" s="152"/>
      <c r="AJ36" s="152"/>
      <c r="AK36" s="153"/>
    </row>
    <row r="37" spans="3:37" s="37" customFormat="1" ht="15" customHeight="1" x14ac:dyDescent="0.15">
      <c r="C37" s="174"/>
      <c r="D37" s="66"/>
      <c r="E37" s="177"/>
      <c r="F37" s="154" t="s">
        <v>46</v>
      </c>
      <c r="G37" s="155"/>
      <c r="H37" s="156"/>
      <c r="I37" s="160">
        <f>I33-I35</f>
        <v>0</v>
      </c>
      <c r="J37" s="161"/>
      <c r="K37" s="161"/>
      <c r="L37" s="162"/>
      <c r="M37" s="161">
        <f>M33-M35</f>
        <v>0</v>
      </c>
      <c r="N37" s="161"/>
      <c r="O37" s="161"/>
      <c r="P37" s="161"/>
      <c r="Q37" s="161">
        <f>Q33-Q35</f>
        <v>0</v>
      </c>
      <c r="R37" s="161"/>
      <c r="S37" s="161"/>
      <c r="T37" s="161"/>
      <c r="U37" s="161">
        <f>U33-U35</f>
        <v>0</v>
      </c>
      <c r="V37" s="161"/>
      <c r="W37" s="161"/>
      <c r="X37" s="161"/>
      <c r="Y37" s="161">
        <f>Y33-Y35</f>
        <v>0</v>
      </c>
      <c r="Z37" s="161"/>
      <c r="AA37" s="161"/>
      <c r="AB37" s="161"/>
      <c r="AC37" s="160">
        <f>AC33-AC35</f>
        <v>0</v>
      </c>
      <c r="AD37" s="160"/>
      <c r="AE37" s="161"/>
      <c r="AF37" s="162"/>
      <c r="AG37" s="68" t="s">
        <v>80</v>
      </c>
      <c r="AH37" s="166">
        <f>SUM(I37:AF38)</f>
        <v>0</v>
      </c>
      <c r="AI37" s="167"/>
      <c r="AJ37" s="167"/>
      <c r="AK37" s="168"/>
    </row>
    <row r="38" spans="3:37" s="37" customFormat="1" ht="15" customHeight="1" thickBot="1" x14ac:dyDescent="0.2">
      <c r="C38" s="175"/>
      <c r="D38" s="69"/>
      <c r="E38" s="178"/>
      <c r="F38" s="157"/>
      <c r="G38" s="158"/>
      <c r="H38" s="159"/>
      <c r="I38" s="163"/>
      <c r="J38" s="164"/>
      <c r="K38" s="164"/>
      <c r="L38" s="165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3"/>
      <c r="AD38" s="163"/>
      <c r="AE38" s="164"/>
      <c r="AF38" s="165"/>
      <c r="AG38" s="70"/>
      <c r="AH38" s="169"/>
      <c r="AI38" s="170"/>
      <c r="AJ38" s="170"/>
      <c r="AK38" s="171"/>
    </row>
    <row r="39" spans="3:37" s="37" customFormat="1" ht="6" customHeight="1" thickBot="1" x14ac:dyDescent="0.2">
      <c r="C39" s="71"/>
      <c r="D39" s="72"/>
      <c r="E39" s="72"/>
      <c r="F39" s="72"/>
      <c r="G39" s="72"/>
      <c r="H39" s="73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5"/>
      <c r="AH39" s="76"/>
      <c r="AI39" s="76"/>
      <c r="AJ39" s="76"/>
      <c r="AK39" s="76"/>
    </row>
    <row r="40" spans="3:37" s="37" customFormat="1" ht="15" customHeight="1" x14ac:dyDescent="0.15">
      <c r="C40" s="172" t="s">
        <v>81</v>
      </c>
      <c r="D40" s="59"/>
      <c r="E40" s="200" t="s">
        <v>75</v>
      </c>
      <c r="F40" s="200"/>
      <c r="G40" s="200"/>
      <c r="H40" s="60"/>
      <c r="I40" s="201"/>
      <c r="J40" s="201"/>
      <c r="K40" s="201"/>
      <c r="L40" s="201"/>
      <c r="M40" s="203"/>
      <c r="N40" s="203"/>
      <c r="O40" s="203"/>
      <c r="P40" s="203"/>
      <c r="Q40" s="205"/>
      <c r="R40" s="205"/>
      <c r="S40" s="205"/>
      <c r="T40" s="205"/>
      <c r="U40" s="203"/>
      <c r="V40" s="203"/>
      <c r="W40" s="203"/>
      <c r="X40" s="203"/>
      <c r="Y40" s="203"/>
      <c r="Z40" s="203"/>
      <c r="AA40" s="203"/>
      <c r="AB40" s="203"/>
      <c r="AC40" s="207"/>
      <c r="AD40" s="207"/>
      <c r="AE40" s="203"/>
      <c r="AF40" s="208"/>
      <c r="AG40" s="214" t="s">
        <v>36</v>
      </c>
      <c r="AH40" s="215"/>
      <c r="AI40" s="215"/>
      <c r="AJ40" s="215"/>
      <c r="AK40" s="216"/>
    </row>
    <row r="41" spans="3:37" s="37" customFormat="1" ht="15" customHeight="1" thickBot="1" x14ac:dyDescent="0.2">
      <c r="C41" s="173"/>
      <c r="D41" s="61"/>
      <c r="E41" s="220" t="s">
        <v>37</v>
      </c>
      <c r="F41" s="220"/>
      <c r="G41" s="220"/>
      <c r="H41" s="62"/>
      <c r="I41" s="202"/>
      <c r="J41" s="202"/>
      <c r="K41" s="202"/>
      <c r="L41" s="202"/>
      <c r="M41" s="204"/>
      <c r="N41" s="204"/>
      <c r="O41" s="204"/>
      <c r="P41" s="204"/>
      <c r="Q41" s="206"/>
      <c r="R41" s="206"/>
      <c r="S41" s="206"/>
      <c r="T41" s="206"/>
      <c r="U41" s="204"/>
      <c r="V41" s="204"/>
      <c r="W41" s="204"/>
      <c r="X41" s="204"/>
      <c r="Y41" s="204"/>
      <c r="Z41" s="204"/>
      <c r="AA41" s="204"/>
      <c r="AB41" s="204"/>
      <c r="AC41" s="209"/>
      <c r="AD41" s="209"/>
      <c r="AE41" s="204"/>
      <c r="AF41" s="210"/>
      <c r="AG41" s="217"/>
      <c r="AH41" s="218"/>
      <c r="AI41" s="218"/>
      <c r="AJ41" s="218"/>
      <c r="AK41" s="219"/>
    </row>
    <row r="42" spans="3:37" s="37" customFormat="1" ht="17.25" customHeight="1" x14ac:dyDescent="0.15">
      <c r="C42" s="173"/>
      <c r="D42" s="221" t="s">
        <v>76</v>
      </c>
      <c r="E42" s="222"/>
      <c r="F42" s="222"/>
      <c r="G42" s="222"/>
      <c r="H42" s="223"/>
      <c r="I42" s="224"/>
      <c r="J42" s="224"/>
      <c r="K42" s="224"/>
      <c r="L42" s="224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4"/>
      <c r="AD42" s="224"/>
      <c r="AE42" s="224"/>
      <c r="AF42" s="224"/>
      <c r="AG42" s="197"/>
      <c r="AH42" s="198"/>
      <c r="AI42" s="198"/>
      <c r="AJ42" s="198"/>
      <c r="AK42" s="199"/>
    </row>
    <row r="43" spans="3:37" s="37" customFormat="1" ht="15" customHeight="1" x14ac:dyDescent="0.15">
      <c r="C43" s="174"/>
      <c r="D43" s="193" t="s">
        <v>77</v>
      </c>
      <c r="E43" s="194"/>
      <c r="F43" s="194"/>
      <c r="G43" s="194"/>
      <c r="H43" s="196" t="s">
        <v>82</v>
      </c>
      <c r="I43" s="226"/>
      <c r="J43" s="227"/>
      <c r="K43" s="227"/>
      <c r="L43" s="228"/>
      <c r="M43" s="227"/>
      <c r="N43" s="227"/>
      <c r="O43" s="227"/>
      <c r="P43" s="227"/>
      <c r="Q43" s="227"/>
      <c r="R43" s="227"/>
      <c r="S43" s="227"/>
      <c r="T43" s="227"/>
      <c r="U43" s="232"/>
      <c r="V43" s="232"/>
      <c r="W43" s="232"/>
      <c r="X43" s="232"/>
      <c r="Y43" s="234"/>
      <c r="Z43" s="234"/>
      <c r="AA43" s="234"/>
      <c r="AB43" s="234"/>
      <c r="AC43" s="236"/>
      <c r="AD43" s="236"/>
      <c r="AE43" s="234"/>
      <c r="AF43" s="237"/>
      <c r="AG43" s="63"/>
      <c r="AH43" s="166">
        <f>SUM(I43:AF44)</f>
        <v>0</v>
      </c>
      <c r="AI43" s="167"/>
      <c r="AJ43" s="167"/>
      <c r="AK43" s="168"/>
    </row>
    <row r="44" spans="3:37" s="37" customFormat="1" ht="15" customHeight="1" x14ac:dyDescent="0.15">
      <c r="C44" s="174"/>
      <c r="D44" s="193"/>
      <c r="E44" s="195"/>
      <c r="F44" s="194"/>
      <c r="G44" s="194"/>
      <c r="H44" s="196"/>
      <c r="I44" s="229"/>
      <c r="J44" s="230"/>
      <c r="K44" s="230"/>
      <c r="L44" s="231"/>
      <c r="M44" s="230"/>
      <c r="N44" s="230"/>
      <c r="O44" s="230"/>
      <c r="P44" s="230"/>
      <c r="Q44" s="230"/>
      <c r="R44" s="230"/>
      <c r="S44" s="230"/>
      <c r="T44" s="230"/>
      <c r="U44" s="233"/>
      <c r="V44" s="233"/>
      <c r="W44" s="233"/>
      <c r="X44" s="233"/>
      <c r="Y44" s="235"/>
      <c r="Z44" s="235"/>
      <c r="AA44" s="235"/>
      <c r="AB44" s="235"/>
      <c r="AC44" s="238"/>
      <c r="AD44" s="238"/>
      <c r="AE44" s="235"/>
      <c r="AF44" s="239"/>
      <c r="AG44" s="63"/>
      <c r="AH44" s="211"/>
      <c r="AI44" s="212"/>
      <c r="AJ44" s="212"/>
      <c r="AK44" s="213"/>
    </row>
    <row r="45" spans="3:37" s="37" customFormat="1" ht="15" customHeight="1" x14ac:dyDescent="0.15">
      <c r="C45" s="174"/>
      <c r="D45" s="64"/>
      <c r="E45" s="176" t="s">
        <v>83</v>
      </c>
      <c r="F45" s="179" t="s">
        <v>44</v>
      </c>
      <c r="G45" s="179"/>
      <c r="H45" s="180"/>
      <c r="I45" s="183"/>
      <c r="J45" s="184"/>
      <c r="K45" s="184"/>
      <c r="L45" s="185"/>
      <c r="M45" s="184"/>
      <c r="N45" s="184"/>
      <c r="O45" s="184"/>
      <c r="P45" s="184"/>
      <c r="Q45" s="184"/>
      <c r="R45" s="184"/>
      <c r="S45" s="184"/>
      <c r="T45" s="184"/>
      <c r="U45" s="189"/>
      <c r="V45" s="189"/>
      <c r="W45" s="189"/>
      <c r="X45" s="189"/>
      <c r="Y45" s="191"/>
      <c r="Z45" s="191"/>
      <c r="AA45" s="191"/>
      <c r="AB45" s="191"/>
      <c r="AC45" s="142"/>
      <c r="AD45" s="142"/>
      <c r="AE45" s="143"/>
      <c r="AF45" s="144"/>
      <c r="AG45" s="65"/>
      <c r="AH45" s="148">
        <f>SUM(I45:AF46)</f>
        <v>0</v>
      </c>
      <c r="AI45" s="149"/>
      <c r="AJ45" s="149"/>
      <c r="AK45" s="150"/>
    </row>
    <row r="46" spans="3:37" s="37" customFormat="1" ht="15" customHeight="1" x14ac:dyDescent="0.15">
      <c r="C46" s="174"/>
      <c r="D46" s="66"/>
      <c r="E46" s="177"/>
      <c r="F46" s="181"/>
      <c r="G46" s="181"/>
      <c r="H46" s="182"/>
      <c r="I46" s="186"/>
      <c r="J46" s="187"/>
      <c r="K46" s="187"/>
      <c r="L46" s="188"/>
      <c r="M46" s="187"/>
      <c r="N46" s="187"/>
      <c r="O46" s="187"/>
      <c r="P46" s="187"/>
      <c r="Q46" s="187"/>
      <c r="R46" s="187"/>
      <c r="S46" s="187"/>
      <c r="T46" s="187"/>
      <c r="U46" s="190"/>
      <c r="V46" s="190"/>
      <c r="W46" s="190"/>
      <c r="X46" s="190"/>
      <c r="Y46" s="192"/>
      <c r="Z46" s="192"/>
      <c r="AA46" s="192"/>
      <c r="AB46" s="192"/>
      <c r="AC46" s="145"/>
      <c r="AD46" s="145"/>
      <c r="AE46" s="146"/>
      <c r="AF46" s="147"/>
      <c r="AG46" s="67"/>
      <c r="AH46" s="151"/>
      <c r="AI46" s="152"/>
      <c r="AJ46" s="152"/>
      <c r="AK46" s="153"/>
    </row>
    <row r="47" spans="3:37" s="37" customFormat="1" ht="15" customHeight="1" x14ac:dyDescent="0.15">
      <c r="C47" s="174"/>
      <c r="D47" s="66"/>
      <c r="E47" s="177"/>
      <c r="F47" s="154" t="s">
        <v>46</v>
      </c>
      <c r="G47" s="155"/>
      <c r="H47" s="156"/>
      <c r="I47" s="160">
        <f>I43-I45</f>
        <v>0</v>
      </c>
      <c r="J47" s="161"/>
      <c r="K47" s="161"/>
      <c r="L47" s="162"/>
      <c r="M47" s="161">
        <f>M43-M45</f>
        <v>0</v>
      </c>
      <c r="N47" s="161"/>
      <c r="O47" s="161"/>
      <c r="P47" s="161"/>
      <c r="Q47" s="161">
        <f>Q43-Q45</f>
        <v>0</v>
      </c>
      <c r="R47" s="161"/>
      <c r="S47" s="161"/>
      <c r="T47" s="161"/>
      <c r="U47" s="161">
        <f>U43-U45</f>
        <v>0</v>
      </c>
      <c r="V47" s="161"/>
      <c r="W47" s="161"/>
      <c r="X47" s="161"/>
      <c r="Y47" s="161">
        <f>Y43-Y45</f>
        <v>0</v>
      </c>
      <c r="Z47" s="161"/>
      <c r="AA47" s="161"/>
      <c r="AB47" s="161"/>
      <c r="AC47" s="160">
        <f>AC43-AC45</f>
        <v>0</v>
      </c>
      <c r="AD47" s="160"/>
      <c r="AE47" s="161"/>
      <c r="AF47" s="162"/>
      <c r="AG47" s="68" t="s">
        <v>84</v>
      </c>
      <c r="AH47" s="166">
        <f>SUM(I47:AF48)</f>
        <v>0</v>
      </c>
      <c r="AI47" s="167"/>
      <c r="AJ47" s="167"/>
      <c r="AK47" s="168"/>
    </row>
    <row r="48" spans="3:37" s="37" customFormat="1" ht="15" customHeight="1" thickBot="1" x14ac:dyDescent="0.2">
      <c r="C48" s="175"/>
      <c r="D48" s="69"/>
      <c r="E48" s="178"/>
      <c r="F48" s="157"/>
      <c r="G48" s="158"/>
      <c r="H48" s="159"/>
      <c r="I48" s="163"/>
      <c r="J48" s="164"/>
      <c r="K48" s="164"/>
      <c r="L48" s="165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3"/>
      <c r="AD48" s="163"/>
      <c r="AE48" s="164"/>
      <c r="AF48" s="165"/>
      <c r="AG48" s="70"/>
      <c r="AH48" s="169"/>
      <c r="AI48" s="170"/>
      <c r="AJ48" s="170"/>
      <c r="AK48" s="171"/>
    </row>
    <row r="49" spans="3:40" s="37" customFormat="1" ht="6" customHeight="1" thickBot="1" x14ac:dyDescent="0.2">
      <c r="C49" s="77"/>
      <c r="D49" s="78"/>
      <c r="E49" s="79"/>
      <c r="F49" s="80"/>
      <c r="G49" s="80"/>
      <c r="H49" s="80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2"/>
      <c r="AB49" s="82"/>
      <c r="AC49" s="82"/>
      <c r="AD49" s="82"/>
      <c r="AE49" s="82"/>
      <c r="AF49" s="81"/>
      <c r="AG49" s="83"/>
      <c r="AH49" s="84"/>
      <c r="AI49" s="84"/>
      <c r="AJ49" s="84"/>
      <c r="AK49" s="84"/>
    </row>
    <row r="50" spans="3:40" ht="18" customHeight="1" thickTop="1" x14ac:dyDescent="0.15">
      <c r="C50" s="131" t="s">
        <v>85</v>
      </c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85"/>
      <c r="AA50" s="132" t="s">
        <v>86</v>
      </c>
      <c r="AB50" s="133"/>
      <c r="AC50" s="133"/>
      <c r="AD50" s="133"/>
      <c r="AE50" s="134"/>
      <c r="AF50" s="86" t="s">
        <v>87</v>
      </c>
      <c r="AG50" s="135">
        <f>ROUNDDOWN(AH25+AH37+AH47,-3)</f>
        <v>0</v>
      </c>
      <c r="AH50" s="135"/>
      <c r="AI50" s="135"/>
      <c r="AJ50" s="135"/>
      <c r="AK50" s="136"/>
    </row>
    <row r="51" spans="3:40" ht="18" customHeight="1" thickBot="1" x14ac:dyDescent="0.2"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85"/>
      <c r="AA51" s="139" t="s">
        <v>88</v>
      </c>
      <c r="AB51" s="140"/>
      <c r="AC51" s="140"/>
      <c r="AD51" s="140"/>
      <c r="AE51" s="141"/>
      <c r="AF51" s="87"/>
      <c r="AG51" s="137"/>
      <c r="AH51" s="137"/>
      <c r="AI51" s="137"/>
      <c r="AJ51" s="137"/>
      <c r="AK51" s="138"/>
    </row>
    <row r="52" spans="3:40" ht="6" customHeight="1" thickTop="1" x14ac:dyDescent="0.15">
      <c r="C52" s="85"/>
      <c r="D52" s="88"/>
      <c r="E52" s="88"/>
      <c r="F52" s="88"/>
      <c r="G52" s="88"/>
      <c r="H52" s="89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B52" s="90"/>
      <c r="AC52" s="90"/>
      <c r="AD52" s="90"/>
      <c r="AE52" s="90"/>
      <c r="AF52" s="90"/>
      <c r="AG52" s="90"/>
      <c r="AH52" s="90"/>
      <c r="AI52" s="90"/>
      <c r="AJ52" s="90"/>
      <c r="AK52" s="90"/>
    </row>
    <row r="56" spans="3:40" ht="21" customHeight="1" x14ac:dyDescent="0.15">
      <c r="AM56" s="88"/>
      <c r="AN56" s="85"/>
    </row>
  </sheetData>
  <mergeCells count="241">
    <mergeCell ref="C2:AK2"/>
    <mergeCell ref="C4:L4"/>
    <mergeCell ref="M4:T4"/>
    <mergeCell ref="C5:L5"/>
    <mergeCell ref="M5:T5"/>
    <mergeCell ref="C6:C7"/>
    <mergeCell ref="E6:G6"/>
    <mergeCell ref="I6:L7"/>
    <mergeCell ref="M6:P7"/>
    <mergeCell ref="Q6:T7"/>
    <mergeCell ref="Q8:T9"/>
    <mergeCell ref="U8:X9"/>
    <mergeCell ref="Y8:AB9"/>
    <mergeCell ref="AC8:AF9"/>
    <mergeCell ref="AG8:AK9"/>
    <mergeCell ref="D9:G9"/>
    <mergeCell ref="U6:X7"/>
    <mergeCell ref="Y6:AB7"/>
    <mergeCell ref="AC6:AF7"/>
    <mergeCell ref="AG6:AK7"/>
    <mergeCell ref="E7:G7"/>
    <mergeCell ref="D8:G8"/>
    <mergeCell ref="H8:H9"/>
    <mergeCell ref="I8:L9"/>
    <mergeCell ref="M8:P9"/>
    <mergeCell ref="AG10:AK10"/>
    <mergeCell ref="F11:G11"/>
    <mergeCell ref="I11:L11"/>
    <mergeCell ref="M11:P11"/>
    <mergeCell ref="Q11:T11"/>
    <mergeCell ref="U11:X11"/>
    <mergeCell ref="Y11:AB11"/>
    <mergeCell ref="AC11:AF11"/>
    <mergeCell ref="AG11:AK11"/>
    <mergeCell ref="E10:G10"/>
    <mergeCell ref="I10:L10"/>
    <mergeCell ref="M10:P10"/>
    <mergeCell ref="Q10:T10"/>
    <mergeCell ref="U10:X10"/>
    <mergeCell ref="Y10:AB10"/>
    <mergeCell ref="AG12:AK12"/>
    <mergeCell ref="E13:G13"/>
    <mergeCell ref="I13:L13"/>
    <mergeCell ref="M13:P13"/>
    <mergeCell ref="Q13:T13"/>
    <mergeCell ref="U13:X13"/>
    <mergeCell ref="Y13:AB13"/>
    <mergeCell ref="AC13:AF13"/>
    <mergeCell ref="AG13:AK13"/>
    <mergeCell ref="F12:G12"/>
    <mergeCell ref="I12:L12"/>
    <mergeCell ref="M12:P12"/>
    <mergeCell ref="Q12:T12"/>
    <mergeCell ref="U12:X12"/>
    <mergeCell ref="Y12:AB12"/>
    <mergeCell ref="AG14:AK14"/>
    <mergeCell ref="F15:G15"/>
    <mergeCell ref="I15:L15"/>
    <mergeCell ref="M15:P15"/>
    <mergeCell ref="Q15:T15"/>
    <mergeCell ref="U15:X15"/>
    <mergeCell ref="Y15:AB15"/>
    <mergeCell ref="AC15:AF15"/>
    <mergeCell ref="AG15:AK15"/>
    <mergeCell ref="F14:G14"/>
    <mergeCell ref="I14:L14"/>
    <mergeCell ref="M14:P14"/>
    <mergeCell ref="Q14:T14"/>
    <mergeCell ref="U14:X14"/>
    <mergeCell ref="Y14:AB14"/>
    <mergeCell ref="AG16:AK17"/>
    <mergeCell ref="D17:G17"/>
    <mergeCell ref="D18:G18"/>
    <mergeCell ref="H18:H19"/>
    <mergeCell ref="I18:L19"/>
    <mergeCell ref="M18:P19"/>
    <mergeCell ref="Q18:T19"/>
    <mergeCell ref="U18:X19"/>
    <mergeCell ref="D16:G16"/>
    <mergeCell ref="H16:H17"/>
    <mergeCell ref="I16:L17"/>
    <mergeCell ref="M16:P17"/>
    <mergeCell ref="Q16:T17"/>
    <mergeCell ref="U16:X17"/>
    <mergeCell ref="Y18:AB19"/>
    <mergeCell ref="AC18:AF19"/>
    <mergeCell ref="AG18:AK19"/>
    <mergeCell ref="D19:G19"/>
    <mergeCell ref="C20:C28"/>
    <mergeCell ref="D20:H20"/>
    <mergeCell ref="I20:L20"/>
    <mergeCell ref="M20:P20"/>
    <mergeCell ref="Q20:T20"/>
    <mergeCell ref="U20:X20"/>
    <mergeCell ref="C8:C19"/>
    <mergeCell ref="Y20:AB20"/>
    <mergeCell ref="AC20:AF20"/>
    <mergeCell ref="Y23:AB24"/>
    <mergeCell ref="AC23:AF24"/>
    <mergeCell ref="D27:G27"/>
    <mergeCell ref="H27:H28"/>
    <mergeCell ref="I27:L28"/>
    <mergeCell ref="M27:P28"/>
    <mergeCell ref="Q27:T28"/>
    <mergeCell ref="U27:X28"/>
    <mergeCell ref="Y27:AB28"/>
    <mergeCell ref="AC27:AF28"/>
    <mergeCell ref="Y16:AB17"/>
    <mergeCell ref="AC16:AF17"/>
    <mergeCell ref="AC14:AF14"/>
    <mergeCell ref="AC12:AF12"/>
    <mergeCell ref="AC10:AF10"/>
    <mergeCell ref="AG20:AK20"/>
    <mergeCell ref="D21:F22"/>
    <mergeCell ref="G21:G22"/>
    <mergeCell ref="I21:L21"/>
    <mergeCell ref="M21:P21"/>
    <mergeCell ref="Q21:T21"/>
    <mergeCell ref="U21:X21"/>
    <mergeCell ref="Y21:AB21"/>
    <mergeCell ref="AC21:AF21"/>
    <mergeCell ref="AG21:AK21"/>
    <mergeCell ref="I22:L22"/>
    <mergeCell ref="M22:P22"/>
    <mergeCell ref="Q22:T22"/>
    <mergeCell ref="U22:X22"/>
    <mergeCell ref="Y22:AB22"/>
    <mergeCell ref="AC22:AF22"/>
    <mergeCell ref="AG22:AK22"/>
    <mergeCell ref="AG23:AK24"/>
    <mergeCell ref="D24:G24"/>
    <mergeCell ref="D25:G25"/>
    <mergeCell ref="H25:H26"/>
    <mergeCell ref="I25:L26"/>
    <mergeCell ref="M25:P26"/>
    <mergeCell ref="Q25:T26"/>
    <mergeCell ref="U25:X26"/>
    <mergeCell ref="D23:G23"/>
    <mergeCell ref="H23:H24"/>
    <mergeCell ref="I23:L24"/>
    <mergeCell ref="M23:P24"/>
    <mergeCell ref="Q23:T24"/>
    <mergeCell ref="U23:X24"/>
    <mergeCell ref="Y25:AB26"/>
    <mergeCell ref="AC25:AF26"/>
    <mergeCell ref="AH25:AK26"/>
    <mergeCell ref="D26:G26"/>
    <mergeCell ref="AH27:AK28"/>
    <mergeCell ref="D28:G28"/>
    <mergeCell ref="C30:C38"/>
    <mergeCell ref="E30:G30"/>
    <mergeCell ref="I30:L31"/>
    <mergeCell ref="M30:P31"/>
    <mergeCell ref="Q30:T31"/>
    <mergeCell ref="U30:X31"/>
    <mergeCell ref="Y30:AB31"/>
    <mergeCell ref="AC30:AF31"/>
    <mergeCell ref="AG30:AK31"/>
    <mergeCell ref="E31:G31"/>
    <mergeCell ref="D32:H32"/>
    <mergeCell ref="I32:L32"/>
    <mergeCell ref="M32:P32"/>
    <mergeCell ref="Q32:T32"/>
    <mergeCell ref="U32:X32"/>
    <mergeCell ref="Y32:AB32"/>
    <mergeCell ref="AC32:AF32"/>
    <mergeCell ref="AG32:AK32"/>
    <mergeCell ref="D33:G34"/>
    <mergeCell ref="H33:H34"/>
    <mergeCell ref="I33:L34"/>
    <mergeCell ref="M33:P34"/>
    <mergeCell ref="AH33:AK34"/>
    <mergeCell ref="E35:E38"/>
    <mergeCell ref="F35:H36"/>
    <mergeCell ref="I35:L36"/>
    <mergeCell ref="M35:P36"/>
    <mergeCell ref="Q35:T36"/>
    <mergeCell ref="U35:X36"/>
    <mergeCell ref="Y35:AB36"/>
    <mergeCell ref="AC35:AF36"/>
    <mergeCell ref="AH35:AK36"/>
    <mergeCell ref="AC37:AF38"/>
    <mergeCell ref="AH37:AK38"/>
    <mergeCell ref="F37:H38"/>
    <mergeCell ref="I37:L38"/>
    <mergeCell ref="M37:P38"/>
    <mergeCell ref="Q37:T38"/>
    <mergeCell ref="U37:X38"/>
    <mergeCell ref="Y37:AB38"/>
    <mergeCell ref="Q33:T34"/>
    <mergeCell ref="U33:X34"/>
    <mergeCell ref="Y33:AB34"/>
    <mergeCell ref="AC33:AF34"/>
    <mergeCell ref="AG42:AK42"/>
    <mergeCell ref="E40:G40"/>
    <mergeCell ref="I40:L41"/>
    <mergeCell ref="M40:P41"/>
    <mergeCell ref="Q40:T41"/>
    <mergeCell ref="U40:X41"/>
    <mergeCell ref="Y40:AB41"/>
    <mergeCell ref="AC40:AF41"/>
    <mergeCell ref="AH43:AK44"/>
    <mergeCell ref="AG40:AK41"/>
    <mergeCell ref="E41:G41"/>
    <mergeCell ref="D42:H42"/>
    <mergeCell ref="I42:L42"/>
    <mergeCell ref="M42:P42"/>
    <mergeCell ref="I43:L44"/>
    <mergeCell ref="M43:P44"/>
    <mergeCell ref="Q43:T44"/>
    <mergeCell ref="U43:X44"/>
    <mergeCell ref="Y43:AB44"/>
    <mergeCell ref="AC43:AF44"/>
    <mergeCell ref="Q42:T42"/>
    <mergeCell ref="U42:X42"/>
    <mergeCell ref="Y42:AB42"/>
    <mergeCell ref="AC42:AF42"/>
    <mergeCell ref="C50:Y51"/>
    <mergeCell ref="AA50:AE50"/>
    <mergeCell ref="AG50:AK51"/>
    <mergeCell ref="AA51:AE51"/>
    <mergeCell ref="AC45:AF46"/>
    <mergeCell ref="AH45:AK46"/>
    <mergeCell ref="F47:H48"/>
    <mergeCell ref="I47:L48"/>
    <mergeCell ref="M47:P48"/>
    <mergeCell ref="Q47:T48"/>
    <mergeCell ref="U47:X48"/>
    <mergeCell ref="Y47:AB48"/>
    <mergeCell ref="AC47:AF48"/>
    <mergeCell ref="AH47:AK48"/>
    <mergeCell ref="C40:C48"/>
    <mergeCell ref="E45:E48"/>
    <mergeCell ref="F45:H46"/>
    <mergeCell ref="I45:L46"/>
    <mergeCell ref="M45:P46"/>
    <mergeCell ref="Q45:T46"/>
    <mergeCell ref="U45:X46"/>
    <mergeCell ref="Y45:AB46"/>
    <mergeCell ref="D43:G44"/>
    <mergeCell ref="H43:H44"/>
  </mergeCells>
  <phoneticPr fontId="2"/>
  <printOptions horizontalCentered="1"/>
  <pageMargins left="0.59055118110236227" right="0.19685039370078741" top="0.98425196850393704" bottom="0.19685039370078741" header="0.78740157480314965" footer="0.78740157480314965"/>
  <pageSetup paperSize="9" orientation="portrait" blackAndWhite="1" cellComments="asDisplayed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様式５号（実績報告書）</vt:lpstr>
      <vt:lpstr>確定額算出内訳書</vt:lpstr>
      <vt:lpstr>確定額算出内訳書 (記入例)</vt:lpstr>
      <vt:lpstr>対象経費算出表</vt:lpstr>
      <vt:lpstr>確定額算出内訳書!Print_Area</vt:lpstr>
      <vt:lpstr>'確定額算出内訳書 (記入例)'!Print_Area</vt:lpstr>
      <vt:lpstr>対象経費算出表!Print_Area</vt:lpstr>
      <vt:lpstr>'様式５号（実績報告書）'!Print_Area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2020-05-27T06:26:54Z</cp:lastPrinted>
  <dcterms:created xsi:type="dcterms:W3CDTF">2017-11-20T04:59:09Z</dcterms:created>
  <dcterms:modified xsi:type="dcterms:W3CDTF">2021-10-19T08:45:05Z</dcterms:modified>
</cp:coreProperties>
</file>