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0.7.20\disk\05 課：運営指導班\22災害対応\000 新型コロナウイルス\●感染防止補助金（R3.10～12月）\要綱・様式・案内\●県交付要綱\県要綱\別記様式第１号及び様式2,3(申請様式)\HP掲載用ファイル名\"/>
    </mc:Choice>
  </mc:AlternateContent>
  <bookViews>
    <workbookView xWindow="0" yWindow="0" windowWidth="20490" windowHeight="6780" tabRatio="822"/>
  </bookViews>
  <sheets>
    <sheet name="はじめにお読みください" sheetId="26" r:id="rId1"/>
    <sheet name="（はじめにお読みください）本申請書の使い方" sheetId="25" state="hidden" r:id="rId2"/>
    <sheet name="総括表" sheetId="20" r:id="rId3"/>
    <sheet name="申請額一覧" sheetId="24" r:id="rId4"/>
    <sheet name="個票１" sheetId="19" r:id="rId5"/>
    <sheet name="個票2" sheetId="29" r:id="rId6"/>
    <sheet name="個票3" sheetId="30" r:id="rId7"/>
    <sheet name="個票4" sheetId="31" r:id="rId8"/>
    <sheet name="個票5" sheetId="32" r:id="rId9"/>
    <sheet name="個票6" sheetId="33" r:id="rId10"/>
    <sheet name="個票7" sheetId="34" r:id="rId11"/>
    <sheet name="個票8" sheetId="35" r:id="rId12"/>
    <sheet name="個票9" sheetId="36" r:id="rId13"/>
    <sheet name="個票10" sheetId="37" r:id="rId14"/>
    <sheet name="対象品目一覧" sheetId="28" r:id="rId15"/>
  </sheets>
  <definedNames>
    <definedName name="_xlnm.Print_Area" localSheetId="4">個票１!$A$1:$AM$34</definedName>
    <definedName name="_xlnm.Print_Area" localSheetId="13">個票10!$A$1:$AM$34</definedName>
    <definedName name="_xlnm.Print_Area" localSheetId="5">個票2!$A$1:$AM$34</definedName>
    <definedName name="_xlnm.Print_Area" localSheetId="6">個票3!$A$1:$AM$34</definedName>
    <definedName name="_xlnm.Print_Area" localSheetId="7">個票4!$A$1:$AM$34</definedName>
    <definedName name="_xlnm.Print_Area" localSheetId="8">個票5!$A$1:$AM$34</definedName>
    <definedName name="_xlnm.Print_Area" localSheetId="9">個票6!$A$1:$AM$34</definedName>
    <definedName name="_xlnm.Print_Area" localSheetId="10">個票7!$A$1:$AM$34</definedName>
    <definedName name="_xlnm.Print_Area" localSheetId="11">個票8!$A$1:$AM$34</definedName>
    <definedName name="_xlnm.Print_Area" localSheetId="12">個票9!$A$1:$AM$34</definedName>
    <definedName name="_xlnm.Print_Area" localSheetId="3">申請額一覧!$A$1:$L$13</definedName>
    <definedName name="_xlnm.Print_Area" localSheetId="2">総括表!$A$1:$AB$64</definedName>
    <definedName name="_xlnm.Print_Titles" localSheetId="2">総括表!$21:$21</definedName>
    <definedName name="QW_事業所一覧2" localSheetId="13">#REF!</definedName>
    <definedName name="QW_事業所一覧2" localSheetId="5">#REF!</definedName>
    <definedName name="QW_事業所一覧2" localSheetId="6">#REF!</definedName>
    <definedName name="QW_事業所一覧2" localSheetId="7">#REF!</definedName>
    <definedName name="QW_事業所一覧2" localSheetId="8">#REF!</definedName>
    <definedName name="QW_事業所一覧2" localSheetId="9">#REF!</definedName>
    <definedName name="QW_事業所一覧2" localSheetId="10">#REF!</definedName>
    <definedName name="QW_事業所一覧2" localSheetId="11">#REF!</definedName>
    <definedName name="QW_事業所一覧2" localSheetId="12">#REF!</definedName>
    <definedName name="QW_事業所一覧2">#REF!</definedName>
  </definedNames>
  <calcPr calcId="162913"/>
</workbook>
</file>

<file path=xl/calcChain.xml><?xml version="1.0" encoding="utf-8"?>
<calcChain xmlns="http://schemas.openxmlformats.org/spreadsheetml/2006/main">
  <c r="AP32" i="37" l="1"/>
  <c r="AP25" i="37"/>
  <c r="F23" i="37"/>
  <c r="AI11" i="37"/>
  <c r="AP11" i="37" s="1"/>
  <c r="AA11" i="37"/>
  <c r="AP32" i="36"/>
  <c r="AP25" i="36"/>
  <c r="F23" i="36"/>
  <c r="AI11" i="36"/>
  <c r="AP11" i="36" s="1"/>
  <c r="AA11" i="36"/>
  <c r="AP32" i="35"/>
  <c r="AP25" i="35"/>
  <c r="F23" i="35"/>
  <c r="AI11" i="35" s="1"/>
  <c r="AP11" i="35" s="1"/>
  <c r="AA11" i="35"/>
  <c r="AP32" i="34"/>
  <c r="AP25" i="34"/>
  <c r="F23" i="34"/>
  <c r="AI11" i="34" s="1"/>
  <c r="AP11" i="34" s="1"/>
  <c r="AA11" i="34"/>
  <c r="AP32" i="33"/>
  <c r="AP25" i="33"/>
  <c r="F23" i="33"/>
  <c r="AI11" i="33" s="1"/>
  <c r="AP11" i="33" s="1"/>
  <c r="AA11" i="33"/>
  <c r="AP32" i="32"/>
  <c r="AP25" i="32"/>
  <c r="F23" i="32"/>
  <c r="AI11" i="32"/>
  <c r="AP11" i="32" s="1"/>
  <c r="AA11" i="32"/>
  <c r="AP32" i="31"/>
  <c r="AP25" i="31"/>
  <c r="F23" i="31"/>
  <c r="AI11" i="31" s="1"/>
  <c r="AP11" i="31" s="1"/>
  <c r="AA11" i="31"/>
  <c r="AP32" i="30"/>
  <c r="AP25" i="30"/>
  <c r="AP35" i="30" s="1"/>
  <c r="F23" i="30"/>
  <c r="AI11" i="30" s="1"/>
  <c r="AP11" i="30" s="1"/>
  <c r="AA11" i="30"/>
  <c r="AP32" i="29"/>
  <c r="AP25" i="29"/>
  <c r="AP35" i="29" s="1"/>
  <c r="F23" i="29"/>
  <c r="AI11" i="29" s="1"/>
  <c r="AP11" i="29" s="1"/>
  <c r="AA11" i="29"/>
  <c r="AP35" i="34" l="1"/>
  <c r="AP35" i="31"/>
  <c r="AP35" i="35"/>
  <c r="AP35" i="32"/>
  <c r="AP35" i="36"/>
  <c r="AP35" i="33"/>
  <c r="AP35" i="37"/>
  <c r="AP25" i="19"/>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P35" i="19" l="1"/>
  <c r="AI11" i="19"/>
  <c r="AP11" i="19" s="1"/>
  <c r="AA11" i="19"/>
  <c r="M57" i="24"/>
  <c r="M91" i="24"/>
  <c r="M20" i="24"/>
  <c r="M101" i="24"/>
  <c r="M9" i="24"/>
  <c r="M23" i="24"/>
  <c r="M42" i="24"/>
  <c r="M148" i="24"/>
  <c r="M151" i="24"/>
  <c r="M58" i="24"/>
  <c r="M74" i="24"/>
  <c r="M126" i="24"/>
  <c r="M107" i="24"/>
  <c r="M71" i="24"/>
  <c r="M63" i="24"/>
  <c r="M17" i="24"/>
  <c r="M43" i="24"/>
  <c r="M45" i="24"/>
  <c r="M40" i="24"/>
  <c r="M123" i="24"/>
  <c r="M139" i="24"/>
  <c r="M152" i="24"/>
  <c r="M36" i="24"/>
  <c r="M79" i="24"/>
  <c r="M60" i="24"/>
  <c r="M72" i="24"/>
  <c r="M61" i="24"/>
  <c r="M18" i="24"/>
  <c r="M22" i="24"/>
  <c r="M109" i="24"/>
  <c r="M54" i="24"/>
  <c r="M140" i="24"/>
  <c r="M129" i="24"/>
  <c r="M49" i="24"/>
  <c r="M80" i="24"/>
  <c r="M103" i="24"/>
  <c r="M5" i="24"/>
  <c r="M146" i="24"/>
  <c r="M11" i="24"/>
  <c r="M37" i="24"/>
  <c r="M83" i="24"/>
  <c r="M143" i="24"/>
  <c r="M48" i="24"/>
  <c r="M6" i="24"/>
  <c r="M4" i="24"/>
  <c r="M84" i="24"/>
  <c r="M10" i="24"/>
  <c r="M30" i="24"/>
  <c r="M47" i="24"/>
  <c r="M114" i="24"/>
  <c r="M26" i="24"/>
  <c r="M90" i="24"/>
  <c r="M68" i="24"/>
  <c r="M122" i="24"/>
  <c r="M21" i="24"/>
  <c r="M99" i="24"/>
  <c r="M25" i="24"/>
  <c r="M66" i="24"/>
  <c r="M113" i="24"/>
  <c r="M87" i="24"/>
  <c r="M76" i="24"/>
  <c r="M50" i="24"/>
  <c r="M116" i="24"/>
  <c r="M35" i="24"/>
  <c r="M81" i="24"/>
  <c r="M138" i="24"/>
  <c r="M16" i="24"/>
  <c r="M115" i="24"/>
  <c r="M65" i="24"/>
  <c r="M100" i="24"/>
  <c r="M29" i="24"/>
  <c r="M125" i="24"/>
  <c r="M70" i="24"/>
  <c r="M19" i="24"/>
  <c r="M86" i="24"/>
  <c r="M59" i="24"/>
  <c r="M67" i="24"/>
  <c r="M136" i="24"/>
  <c r="M52" i="24"/>
  <c r="M69" i="24"/>
  <c r="M95" i="24"/>
  <c r="M62" i="24"/>
  <c r="M28" i="24"/>
  <c r="M141" i="24"/>
  <c r="M46" i="24"/>
  <c r="M112" i="24"/>
  <c r="M153" i="24"/>
  <c r="M12" i="24"/>
  <c r="M64" i="24"/>
  <c r="M75" i="24"/>
  <c r="M92" i="24"/>
  <c r="M102" i="24"/>
  <c r="M119" i="24"/>
  <c r="M89" i="24"/>
  <c r="M132" i="24"/>
  <c r="M24" i="24"/>
  <c r="M13" i="24"/>
  <c r="M94" i="24"/>
  <c r="M88" i="24"/>
  <c r="M142" i="24"/>
  <c r="M121" i="24"/>
  <c r="M7" i="24"/>
  <c r="M149" i="24"/>
  <c r="M14" i="24"/>
  <c r="M38" i="24"/>
  <c r="M108" i="24"/>
  <c r="M32" i="24"/>
  <c r="M27" i="24"/>
  <c r="M39" i="24"/>
  <c r="M51" i="24"/>
  <c r="M124" i="24"/>
  <c r="M78" i="24"/>
  <c r="M137" i="24"/>
  <c r="M33" i="24"/>
  <c r="M104" i="24"/>
  <c r="M106" i="24"/>
  <c r="M15" i="24"/>
  <c r="M41" i="24"/>
  <c r="M8" i="24"/>
  <c r="M145" i="24"/>
  <c r="M130" i="24"/>
  <c r="M111" i="24"/>
  <c r="M127" i="24"/>
  <c r="M53" i="24"/>
  <c r="M34" i="24"/>
  <c r="M98" i="24"/>
  <c r="M118" i="24"/>
  <c r="M105" i="24"/>
  <c r="M85" i="24"/>
  <c r="M117" i="24"/>
  <c r="M97" i="24"/>
  <c r="M93" i="24"/>
  <c r="M55" i="24"/>
  <c r="M77" i="24"/>
  <c r="M73" i="24"/>
  <c r="M128" i="24"/>
  <c r="M131" i="24"/>
  <c r="M133" i="24"/>
  <c r="M110" i="24"/>
  <c r="M56" i="24"/>
  <c r="M134" i="24"/>
  <c r="M120" i="24"/>
  <c r="M31" i="24"/>
  <c r="M82" i="24"/>
  <c r="M150" i="24"/>
  <c r="M135" i="24"/>
  <c r="M96" i="24"/>
  <c r="M144" i="24"/>
  <c r="M147" i="24"/>
  <c r="M44" i="24"/>
  <c r="I58" i="24" l="1"/>
  <c r="H58" i="24"/>
  <c r="D58" i="24"/>
  <c r="C58" i="24"/>
  <c r="E58" i="24"/>
  <c r="G58" i="24"/>
  <c r="J58" i="24"/>
  <c r="F58" i="24"/>
  <c r="K58" i="24"/>
  <c r="G43" i="24"/>
  <c r="I43" i="24"/>
  <c r="E43" i="24"/>
  <c r="F43" i="24"/>
  <c r="C43" i="24"/>
  <c r="J43" i="24"/>
  <c r="K43" i="24"/>
  <c r="H43" i="24"/>
  <c r="D43" i="24"/>
  <c r="E136" i="24"/>
  <c r="K136" i="24"/>
  <c r="F136" i="24"/>
  <c r="G136" i="24"/>
  <c r="H136" i="24"/>
  <c r="C136" i="24"/>
  <c r="J136" i="24"/>
  <c r="D136" i="24"/>
  <c r="I136" i="24"/>
  <c r="D92" i="24"/>
  <c r="F92" i="24"/>
  <c r="I92" i="24"/>
  <c r="C92" i="24"/>
  <c r="G92" i="24"/>
  <c r="J92" i="24"/>
  <c r="H92" i="24"/>
  <c r="E92" i="24"/>
  <c r="K92" i="24"/>
  <c r="E77" i="24"/>
  <c r="C77" i="24"/>
  <c r="K77" i="24"/>
  <c r="H77" i="24"/>
  <c r="J77" i="24"/>
  <c r="D77" i="24"/>
  <c r="G77" i="24"/>
  <c r="F77" i="24"/>
  <c r="I77" i="24"/>
  <c r="J146" i="24"/>
  <c r="C146" i="24"/>
  <c r="G146" i="24"/>
  <c r="D146" i="24"/>
  <c r="I146" i="24"/>
  <c r="F146" i="24"/>
  <c r="K146" i="24"/>
  <c r="E146" i="24"/>
  <c r="H146" i="24"/>
  <c r="E13" i="24"/>
  <c r="C13" i="24"/>
  <c r="D13" i="24"/>
  <c r="I13" i="24"/>
  <c r="F13" i="24"/>
  <c r="H13" i="24"/>
  <c r="K13" i="24"/>
  <c r="G13" i="24"/>
  <c r="J13" i="24"/>
  <c r="D72" i="24"/>
  <c r="J72" i="24"/>
  <c r="H72" i="24"/>
  <c r="E72" i="24"/>
  <c r="I72" i="24"/>
  <c r="F72" i="24"/>
  <c r="G72" i="24"/>
  <c r="K72" i="24"/>
  <c r="C72" i="24"/>
  <c r="I124" i="24"/>
  <c r="K124" i="24"/>
  <c r="J124" i="24"/>
  <c r="F124" i="24"/>
  <c r="H124" i="24"/>
  <c r="G124" i="24"/>
  <c r="C124" i="24"/>
  <c r="E124" i="24"/>
  <c r="D124" i="24"/>
  <c r="D44" i="24"/>
  <c r="J44" i="24"/>
  <c r="I44" i="24"/>
  <c r="F44" i="24"/>
  <c r="H44" i="24"/>
  <c r="C44" i="24"/>
  <c r="E44" i="24"/>
  <c r="G44" i="24"/>
  <c r="K44" i="24"/>
  <c r="E107" i="24"/>
  <c r="H107" i="24"/>
  <c r="C107" i="24"/>
  <c r="D107" i="24"/>
  <c r="J107" i="24"/>
  <c r="G107" i="24"/>
  <c r="K107" i="24"/>
  <c r="I107" i="24"/>
  <c r="F107" i="24"/>
  <c r="G31" i="24"/>
  <c r="F31" i="24"/>
  <c r="H31" i="24"/>
  <c r="C31" i="24"/>
  <c r="D31" i="24"/>
  <c r="E31" i="24"/>
  <c r="I31" i="24"/>
  <c r="K31" i="24"/>
  <c r="J31" i="24"/>
  <c r="H19" i="24"/>
  <c r="J19" i="24"/>
  <c r="I19" i="24"/>
  <c r="D19" i="24"/>
  <c r="K19" i="24"/>
  <c r="F19" i="24"/>
  <c r="G19" i="24"/>
  <c r="E19" i="24"/>
  <c r="C19" i="24"/>
  <c r="H133" i="24"/>
  <c r="D133" i="24"/>
  <c r="C133" i="24"/>
  <c r="E133" i="24"/>
  <c r="I133" i="24"/>
  <c r="J133" i="24"/>
  <c r="K133" i="24"/>
  <c r="F133" i="24"/>
  <c r="G133" i="24"/>
  <c r="D140" i="24"/>
  <c r="F140" i="24"/>
  <c r="G140" i="24"/>
  <c r="I140" i="24"/>
  <c r="K140" i="24"/>
  <c r="H140" i="24"/>
  <c r="J140" i="24"/>
  <c r="E140" i="24"/>
  <c r="C140" i="24"/>
  <c r="J4" i="24"/>
  <c r="C4" i="24"/>
  <c r="K4" i="24"/>
  <c r="H4" i="24" s="1"/>
  <c r="G4" i="24"/>
  <c r="I4" i="24"/>
  <c r="D4" i="24"/>
  <c r="E4" i="24"/>
  <c r="F4" i="24"/>
  <c r="F151" i="24"/>
  <c r="K151" i="24"/>
  <c r="I151" i="24"/>
  <c r="E151" i="24"/>
  <c r="J151" i="24"/>
  <c r="G151" i="24"/>
  <c r="H151" i="24"/>
  <c r="D151" i="24"/>
  <c r="C151" i="24"/>
  <c r="G114" i="24"/>
  <c r="F114" i="24"/>
  <c r="I114" i="24"/>
  <c r="D114" i="24"/>
  <c r="C114" i="24"/>
  <c r="H114" i="24"/>
  <c r="E114" i="24"/>
  <c r="K114" i="24"/>
  <c r="J114" i="24"/>
  <c r="J96" i="24"/>
  <c r="D96" i="24"/>
  <c r="F96" i="24"/>
  <c r="H96" i="24"/>
  <c r="I96" i="24"/>
  <c r="G96" i="24"/>
  <c r="C96" i="24"/>
  <c r="E96" i="24"/>
  <c r="K96" i="24"/>
  <c r="F75" i="24"/>
  <c r="C75" i="24"/>
  <c r="G75" i="24"/>
  <c r="K75" i="24"/>
  <c r="E75" i="24"/>
  <c r="J75" i="24"/>
  <c r="I75" i="24"/>
  <c r="D75" i="24"/>
  <c r="H75" i="24"/>
  <c r="F68" i="24"/>
  <c r="K68" i="24"/>
  <c r="E68" i="24"/>
  <c r="G68" i="24"/>
  <c r="I68" i="24"/>
  <c r="C68" i="24"/>
  <c r="J68" i="24"/>
  <c r="H68" i="24"/>
  <c r="D68" i="24"/>
  <c r="J106" i="24"/>
  <c r="D106" i="24"/>
  <c r="F106" i="24"/>
  <c r="G106" i="24"/>
  <c r="K106" i="24"/>
  <c r="C106" i="24"/>
  <c r="H106" i="24"/>
  <c r="E106" i="24"/>
  <c r="I106" i="24"/>
  <c r="H21" i="24"/>
  <c r="C21" i="24"/>
  <c r="G21" i="24"/>
  <c r="K21" i="24"/>
  <c r="F21" i="24"/>
  <c r="E21" i="24"/>
  <c r="I21" i="24"/>
  <c r="D21" i="24"/>
  <c r="J21" i="24"/>
  <c r="E60" i="24"/>
  <c r="C60" i="24"/>
  <c r="J60" i="24"/>
  <c r="I60" i="24"/>
  <c r="G60" i="24"/>
  <c r="K60" i="24"/>
  <c r="H60" i="24"/>
  <c r="F60" i="24"/>
  <c r="D60" i="24"/>
  <c r="C51" i="24"/>
  <c r="D51" i="24"/>
  <c r="E51" i="24"/>
  <c r="J51" i="24"/>
  <c r="G51" i="24"/>
  <c r="K51" i="24"/>
  <c r="H51" i="24"/>
  <c r="F51" i="24"/>
  <c r="I51" i="24"/>
  <c r="G7" i="24"/>
  <c r="D7" i="24"/>
  <c r="H7" i="24"/>
  <c r="I7" i="24"/>
  <c r="K7" i="24"/>
  <c r="J7" i="24"/>
  <c r="C7" i="24"/>
  <c r="F7" i="24"/>
  <c r="E7" i="24"/>
  <c r="F53" i="24"/>
  <c r="G53" i="24"/>
  <c r="H53" i="24"/>
  <c r="I53" i="24"/>
  <c r="J53" i="24"/>
  <c r="E53" i="24"/>
  <c r="K53" i="24"/>
  <c r="D53" i="24"/>
  <c r="C53" i="24"/>
  <c r="F87" i="24"/>
  <c r="G87" i="24"/>
  <c r="I87" i="24"/>
  <c r="C87" i="24"/>
  <c r="E87" i="24"/>
  <c r="D87" i="24"/>
  <c r="J87" i="24"/>
  <c r="H87" i="24"/>
  <c r="K87" i="24"/>
  <c r="K70" i="24"/>
  <c r="H70" i="24"/>
  <c r="E70" i="24"/>
  <c r="I70" i="24"/>
  <c r="C70" i="24"/>
  <c r="F70" i="24"/>
  <c r="G70" i="24"/>
  <c r="J70" i="24"/>
  <c r="D70" i="24"/>
  <c r="I95" i="24"/>
  <c r="K95" i="24"/>
  <c r="J95" i="24"/>
  <c r="E95" i="24"/>
  <c r="C95" i="24"/>
  <c r="G95" i="24"/>
  <c r="D95" i="24"/>
  <c r="F95" i="24"/>
  <c r="H95" i="24"/>
  <c r="D137" i="24"/>
  <c r="C137" i="24"/>
  <c r="E137" i="24"/>
  <c r="G137" i="24"/>
  <c r="J137" i="24"/>
  <c r="H137" i="24"/>
  <c r="F137" i="24"/>
  <c r="K137" i="24"/>
  <c r="I137" i="24"/>
  <c r="D145" i="24"/>
  <c r="H145" i="24"/>
  <c r="E145" i="24"/>
  <c r="J145" i="24"/>
  <c r="F145" i="24"/>
  <c r="K145" i="24"/>
  <c r="I145" i="24"/>
  <c r="G145" i="24"/>
  <c r="C145" i="24"/>
  <c r="C148" i="24"/>
  <c r="H148" i="24"/>
  <c r="E148" i="24"/>
  <c r="J148" i="24"/>
  <c r="K148" i="24"/>
  <c r="F148" i="24"/>
  <c r="D148" i="24"/>
  <c r="I148" i="24"/>
  <c r="G148" i="24"/>
  <c r="D5" i="24"/>
  <c r="I5" i="24"/>
  <c r="G5" i="24"/>
  <c r="E5" i="24"/>
  <c r="F5" i="24"/>
  <c r="K5" i="24"/>
  <c r="C5" i="24"/>
  <c r="J5" i="24"/>
  <c r="H5" i="24"/>
  <c r="E24" i="24"/>
  <c r="C24" i="24"/>
  <c r="J24" i="24"/>
  <c r="I24" i="24"/>
  <c r="F24" i="24"/>
  <c r="D24" i="24"/>
  <c r="H24" i="24"/>
  <c r="K24" i="24"/>
  <c r="G24" i="24"/>
  <c r="H64" i="24"/>
  <c r="G64" i="24"/>
  <c r="C64" i="24"/>
  <c r="I64" i="24"/>
  <c r="J64" i="24"/>
  <c r="D64" i="24"/>
  <c r="F64" i="24"/>
  <c r="K64" i="24"/>
  <c r="E64" i="24"/>
  <c r="E55" i="24"/>
  <c r="C55" i="24"/>
  <c r="G55" i="24"/>
  <c r="J55" i="24"/>
  <c r="H55" i="24"/>
  <c r="K55" i="24"/>
  <c r="I55" i="24"/>
  <c r="F55" i="24"/>
  <c r="D55" i="24"/>
  <c r="H81" i="24"/>
  <c r="G81" i="24"/>
  <c r="I81" i="24"/>
  <c r="C81" i="24"/>
  <c r="J81" i="24"/>
  <c r="K81" i="24"/>
  <c r="D81" i="24"/>
  <c r="E81" i="24"/>
  <c r="F81" i="24"/>
  <c r="F54" i="24"/>
  <c r="D54" i="24"/>
  <c r="C54" i="24"/>
  <c r="K54" i="24"/>
  <c r="H54" i="24"/>
  <c r="G54" i="24"/>
  <c r="J54" i="24"/>
  <c r="I54" i="24"/>
  <c r="E54" i="24"/>
  <c r="H79" i="24"/>
  <c r="G79" i="24"/>
  <c r="J79" i="24"/>
  <c r="E79" i="24"/>
  <c r="I79" i="24"/>
  <c r="D79" i="24"/>
  <c r="C79" i="24"/>
  <c r="K79" i="24"/>
  <c r="F79" i="24"/>
  <c r="I39" i="24"/>
  <c r="F39" i="24"/>
  <c r="K39" i="24"/>
  <c r="C39" i="24"/>
  <c r="G39" i="24"/>
  <c r="J39" i="24"/>
  <c r="H39" i="24"/>
  <c r="E39" i="24"/>
  <c r="D39" i="24"/>
  <c r="K17" i="24"/>
  <c r="F17" i="24"/>
  <c r="J17" i="24"/>
  <c r="E17" i="24"/>
  <c r="C17" i="24"/>
  <c r="H17" i="24"/>
  <c r="D17" i="24"/>
  <c r="G17" i="24"/>
  <c r="I17" i="24"/>
  <c r="G67" i="24"/>
  <c r="D67" i="24"/>
  <c r="J67" i="24"/>
  <c r="F67" i="24"/>
  <c r="K67" i="24"/>
  <c r="I67" i="24"/>
  <c r="C67" i="24"/>
  <c r="E67" i="24"/>
  <c r="H67" i="24"/>
  <c r="C120" i="24"/>
  <c r="J120" i="24"/>
  <c r="E120" i="24"/>
  <c r="I120" i="24"/>
  <c r="K120" i="24"/>
  <c r="F120" i="24"/>
  <c r="D120" i="24"/>
  <c r="G120" i="24"/>
  <c r="H120" i="24"/>
  <c r="I125" i="24"/>
  <c r="K125" i="24"/>
  <c r="H125" i="24"/>
  <c r="F125" i="24"/>
  <c r="D125" i="24"/>
  <c r="J125" i="24"/>
  <c r="C125" i="24"/>
  <c r="E125" i="24"/>
  <c r="G125" i="24"/>
  <c r="F118" i="24"/>
  <c r="E118" i="24"/>
  <c r="D118" i="24"/>
  <c r="H118" i="24"/>
  <c r="J118" i="24"/>
  <c r="I118" i="24"/>
  <c r="K118" i="24"/>
  <c r="G118" i="24"/>
  <c r="C118" i="24"/>
  <c r="H135" i="24"/>
  <c r="D135" i="24"/>
  <c r="K135" i="24"/>
  <c r="J135" i="24"/>
  <c r="G135" i="24"/>
  <c r="F135" i="24"/>
  <c r="E135" i="24"/>
  <c r="C135" i="24"/>
  <c r="I135" i="24"/>
  <c r="F6" i="24"/>
  <c r="D6" i="24"/>
  <c r="J6" i="24"/>
  <c r="K6" i="24"/>
  <c r="H6" i="24"/>
  <c r="C6" i="24"/>
  <c r="I6" i="24"/>
  <c r="E6" i="24"/>
  <c r="G6" i="24"/>
  <c r="D42" i="24"/>
  <c r="I42" i="24"/>
  <c r="H42" i="24"/>
  <c r="J42" i="24"/>
  <c r="F42" i="24"/>
  <c r="C42" i="24"/>
  <c r="E42" i="24"/>
  <c r="K42" i="24"/>
  <c r="G42" i="24"/>
  <c r="E121" i="24"/>
  <c r="J121" i="24"/>
  <c r="K121" i="24"/>
  <c r="F121" i="24"/>
  <c r="C121" i="24"/>
  <c r="H121" i="24"/>
  <c r="I121" i="24"/>
  <c r="D121" i="24"/>
  <c r="G121" i="24"/>
  <c r="J126" i="24"/>
  <c r="H126" i="24"/>
  <c r="G126" i="24"/>
  <c r="I126" i="24"/>
  <c r="D126" i="24"/>
  <c r="K126" i="24"/>
  <c r="C126" i="24"/>
  <c r="E126" i="24"/>
  <c r="F126" i="24"/>
  <c r="G12" i="24"/>
  <c r="I12" i="24"/>
  <c r="C12" i="24"/>
  <c r="H12" i="24"/>
  <c r="E12" i="24"/>
  <c r="J12" i="24"/>
  <c r="K12" i="24"/>
  <c r="D12" i="24"/>
  <c r="F12" i="24"/>
  <c r="G90" i="24"/>
  <c r="J90" i="24"/>
  <c r="F90" i="24"/>
  <c r="D90" i="24"/>
  <c r="K90" i="24"/>
  <c r="H90" i="24"/>
  <c r="E90" i="24"/>
  <c r="C90" i="24"/>
  <c r="I90" i="24"/>
  <c r="E131" i="24"/>
  <c r="D131" i="24"/>
  <c r="F131" i="24"/>
  <c r="I131" i="24"/>
  <c r="H131" i="24"/>
  <c r="J131" i="24"/>
  <c r="C131" i="24"/>
  <c r="G131" i="24"/>
  <c r="K131" i="24"/>
  <c r="E10" i="24"/>
  <c r="C10" i="24"/>
  <c r="D10" i="24"/>
  <c r="I10" i="24"/>
  <c r="K10" i="24"/>
  <c r="G10" i="24"/>
  <c r="H10" i="24"/>
  <c r="F10" i="24"/>
  <c r="J10" i="24"/>
  <c r="G36" i="24"/>
  <c r="D36" i="24"/>
  <c r="C36" i="24"/>
  <c r="H36" i="24"/>
  <c r="F36" i="24"/>
  <c r="J36" i="24"/>
  <c r="K36" i="24"/>
  <c r="E36" i="24"/>
  <c r="I36" i="24"/>
  <c r="F27" i="24"/>
  <c r="H27" i="24"/>
  <c r="K27" i="24"/>
  <c r="I27" i="24"/>
  <c r="D27" i="24"/>
  <c r="G27" i="24"/>
  <c r="J27" i="24"/>
  <c r="E27" i="24"/>
  <c r="C27" i="24"/>
  <c r="H103" i="24"/>
  <c r="J103" i="24"/>
  <c r="K103" i="24"/>
  <c r="E103" i="24"/>
  <c r="I103" i="24"/>
  <c r="F103" i="24"/>
  <c r="D103" i="24"/>
  <c r="G103" i="24"/>
  <c r="C103" i="24"/>
  <c r="G132" i="24"/>
  <c r="I132" i="24"/>
  <c r="D132" i="24"/>
  <c r="E132" i="24"/>
  <c r="J132" i="24"/>
  <c r="F132" i="24"/>
  <c r="C132" i="24"/>
  <c r="K132" i="24"/>
  <c r="H132" i="24"/>
  <c r="C134" i="24"/>
  <c r="E134" i="24"/>
  <c r="D134" i="24"/>
  <c r="G134" i="24"/>
  <c r="I134" i="24"/>
  <c r="K134" i="24"/>
  <c r="H134" i="24"/>
  <c r="F134" i="24"/>
  <c r="J134" i="24"/>
  <c r="J29" i="24"/>
  <c r="H29" i="24"/>
  <c r="D29" i="24"/>
  <c r="F29" i="24"/>
  <c r="E29" i="24"/>
  <c r="C29" i="24"/>
  <c r="G29" i="24"/>
  <c r="K29" i="24"/>
  <c r="I29" i="24"/>
  <c r="F37" i="24"/>
  <c r="I37" i="24"/>
  <c r="C37" i="24"/>
  <c r="K37" i="24"/>
  <c r="J37" i="24"/>
  <c r="E37" i="24"/>
  <c r="D37" i="24"/>
  <c r="H37" i="24"/>
  <c r="G37" i="24"/>
  <c r="D73" i="24"/>
  <c r="K73" i="24"/>
  <c r="F73" i="24"/>
  <c r="I73" i="24"/>
  <c r="E73" i="24"/>
  <c r="C73" i="24"/>
  <c r="J73" i="24"/>
  <c r="G73" i="24"/>
  <c r="H73" i="24"/>
  <c r="E8" i="24"/>
  <c r="H8" i="24"/>
  <c r="D8" i="24"/>
  <c r="J8" i="24"/>
  <c r="G8" i="24"/>
  <c r="I8" i="24"/>
  <c r="K8" i="24"/>
  <c r="C8" i="24"/>
  <c r="F8" i="24"/>
  <c r="G23" i="24"/>
  <c r="D23" i="24"/>
  <c r="C23" i="24"/>
  <c r="J23" i="24"/>
  <c r="H23" i="24"/>
  <c r="F23" i="24"/>
  <c r="I23" i="24"/>
  <c r="E23" i="24"/>
  <c r="K23" i="24"/>
  <c r="F147" i="24"/>
  <c r="K147" i="24"/>
  <c r="H147" i="24"/>
  <c r="E147" i="24"/>
  <c r="G147" i="24"/>
  <c r="J147" i="24"/>
  <c r="C147" i="24"/>
  <c r="D147" i="24"/>
  <c r="I147" i="24"/>
  <c r="F109" i="24"/>
  <c r="H109" i="24"/>
  <c r="C109" i="24"/>
  <c r="D109" i="24"/>
  <c r="J109" i="24"/>
  <c r="I109" i="24"/>
  <c r="K109" i="24"/>
  <c r="G109" i="24"/>
  <c r="E109" i="24"/>
  <c r="E153" i="24"/>
  <c r="G153" i="24"/>
  <c r="K153" i="24"/>
  <c r="I153" i="24"/>
  <c r="H153" i="24"/>
  <c r="C153" i="24"/>
  <c r="J153" i="24"/>
  <c r="F153" i="24"/>
  <c r="D153" i="24"/>
  <c r="H93" i="24"/>
  <c r="C93" i="24"/>
  <c r="D93" i="24"/>
  <c r="E93" i="24"/>
  <c r="J93" i="24"/>
  <c r="F93" i="24"/>
  <c r="I93" i="24"/>
  <c r="G93" i="24"/>
  <c r="K93" i="24"/>
  <c r="E47" i="24"/>
  <c r="I47" i="24"/>
  <c r="K47" i="24"/>
  <c r="D47" i="24"/>
  <c r="G47" i="24"/>
  <c r="C47" i="24"/>
  <c r="F47" i="24"/>
  <c r="J47" i="24"/>
  <c r="H47" i="24"/>
  <c r="F50" i="24"/>
  <c r="H50" i="24"/>
  <c r="K50" i="24"/>
  <c r="G50" i="24"/>
  <c r="I50" i="24"/>
  <c r="E50" i="24"/>
  <c r="J50" i="24"/>
  <c r="D50" i="24"/>
  <c r="C50" i="24"/>
  <c r="D152" i="24"/>
  <c r="H152" i="24"/>
  <c r="E152" i="24"/>
  <c r="I152" i="24"/>
  <c r="C152" i="24"/>
  <c r="F152" i="24"/>
  <c r="K152" i="24"/>
  <c r="G152" i="24"/>
  <c r="J152" i="24"/>
  <c r="F32" i="24"/>
  <c r="H32" i="24"/>
  <c r="K32" i="24"/>
  <c r="J32" i="24"/>
  <c r="D32" i="24"/>
  <c r="G32" i="24"/>
  <c r="E32" i="24"/>
  <c r="C32" i="24"/>
  <c r="I32" i="24"/>
  <c r="F69" i="24"/>
  <c r="D69" i="24"/>
  <c r="K69" i="24"/>
  <c r="I69" i="24"/>
  <c r="J69" i="24"/>
  <c r="H69" i="24"/>
  <c r="C69" i="24"/>
  <c r="E69" i="24"/>
  <c r="G69" i="24"/>
  <c r="H11" i="24"/>
  <c r="E11" i="24"/>
  <c r="C11" i="24"/>
  <c r="K11" i="24"/>
  <c r="G11" i="24"/>
  <c r="F11" i="24"/>
  <c r="I11" i="24"/>
  <c r="J11" i="24"/>
  <c r="D11" i="24"/>
  <c r="H113" i="24"/>
  <c r="C113" i="24"/>
  <c r="E113" i="24"/>
  <c r="I113" i="24"/>
  <c r="K113" i="24"/>
  <c r="G113" i="24"/>
  <c r="J113" i="24"/>
  <c r="D113" i="24"/>
  <c r="F113" i="24"/>
  <c r="D100" i="24"/>
  <c r="F100" i="24"/>
  <c r="E100" i="24"/>
  <c r="H100" i="24"/>
  <c r="C100" i="24"/>
  <c r="K100" i="24"/>
  <c r="I100" i="24"/>
  <c r="G100" i="24"/>
  <c r="J100" i="24"/>
  <c r="D142" i="24"/>
  <c r="E142" i="24"/>
  <c r="J142" i="24"/>
  <c r="C142" i="24"/>
  <c r="K142" i="24"/>
  <c r="H142" i="24"/>
  <c r="F142" i="24"/>
  <c r="G142" i="24"/>
  <c r="I142" i="24"/>
  <c r="F127" i="24"/>
  <c r="D127" i="24"/>
  <c r="G127" i="24"/>
  <c r="I127" i="24"/>
  <c r="H127" i="24"/>
  <c r="C127" i="24"/>
  <c r="E127" i="24"/>
  <c r="K127" i="24"/>
  <c r="J127" i="24"/>
  <c r="H48" i="24"/>
  <c r="I48" i="24"/>
  <c r="C48" i="24"/>
  <c r="D48" i="24"/>
  <c r="F48" i="24"/>
  <c r="J48" i="24"/>
  <c r="K48" i="24"/>
  <c r="G48" i="24"/>
  <c r="E48" i="24"/>
  <c r="H9" i="24"/>
  <c r="E9" i="24"/>
  <c r="I9" i="24"/>
  <c r="D9" i="24"/>
  <c r="C9" i="24"/>
  <c r="F9" i="24"/>
  <c r="K9" i="24"/>
  <c r="J9" i="24"/>
  <c r="G9" i="24"/>
  <c r="G80" i="24"/>
  <c r="I80" i="24"/>
  <c r="D80" i="24"/>
  <c r="J80" i="24"/>
  <c r="H80" i="24"/>
  <c r="E80" i="24"/>
  <c r="C80" i="24"/>
  <c r="K80" i="24"/>
  <c r="F80" i="24"/>
  <c r="J59" i="24"/>
  <c r="F59" i="24"/>
  <c r="D59" i="24"/>
  <c r="G59" i="24"/>
  <c r="H59" i="24"/>
  <c r="I59" i="24"/>
  <c r="C59" i="24"/>
  <c r="E59" i="24"/>
  <c r="K59" i="24"/>
  <c r="D112" i="24"/>
  <c r="C112" i="24"/>
  <c r="K112" i="24"/>
  <c r="I112" i="24"/>
  <c r="J112" i="24"/>
  <c r="E112" i="24"/>
  <c r="F112" i="24"/>
  <c r="H112" i="24"/>
  <c r="G112" i="24"/>
  <c r="F97" i="24"/>
  <c r="H97" i="24"/>
  <c r="C97" i="24"/>
  <c r="J97" i="24"/>
  <c r="E97" i="24"/>
  <c r="D97" i="24"/>
  <c r="K97" i="24"/>
  <c r="I97" i="24"/>
  <c r="G97" i="24"/>
  <c r="D63" i="24"/>
  <c r="K63" i="24"/>
  <c r="I63" i="24"/>
  <c r="C63" i="24"/>
  <c r="F63" i="24"/>
  <c r="H63" i="24"/>
  <c r="E63" i="24"/>
  <c r="G63" i="24"/>
  <c r="J63" i="24"/>
  <c r="G89" i="24"/>
  <c r="K89" i="24"/>
  <c r="I89" i="24"/>
  <c r="C89" i="24"/>
  <c r="H89" i="24"/>
  <c r="J89" i="24"/>
  <c r="F89" i="24"/>
  <c r="E89" i="24"/>
  <c r="D89" i="24"/>
  <c r="K139" i="24"/>
  <c r="F139" i="24"/>
  <c r="I139" i="24"/>
  <c r="E139" i="24"/>
  <c r="D139" i="24"/>
  <c r="J139" i="24"/>
  <c r="H139" i="24"/>
  <c r="G139" i="24"/>
  <c r="C139" i="24"/>
  <c r="D108" i="24"/>
  <c r="H108" i="24"/>
  <c r="C108" i="24"/>
  <c r="I108" i="24"/>
  <c r="J108" i="24"/>
  <c r="F108" i="24"/>
  <c r="G108" i="24"/>
  <c r="K108" i="24"/>
  <c r="E108" i="24"/>
  <c r="J35" i="24"/>
  <c r="I35" i="24"/>
  <c r="C35" i="24"/>
  <c r="G35" i="24"/>
  <c r="E35" i="24"/>
  <c r="D35" i="24"/>
  <c r="F35" i="24"/>
  <c r="K35" i="24"/>
  <c r="H35" i="24"/>
  <c r="I22" i="24"/>
  <c r="K22" i="24"/>
  <c r="G22" i="24"/>
  <c r="H22" i="24"/>
  <c r="J22" i="24"/>
  <c r="D22" i="24"/>
  <c r="F22" i="24"/>
  <c r="C22" i="24"/>
  <c r="E22" i="24"/>
  <c r="C56" i="24"/>
  <c r="G56" i="24"/>
  <c r="K56" i="24"/>
  <c r="J56" i="24"/>
  <c r="F56" i="24"/>
  <c r="E56" i="24"/>
  <c r="I56" i="24"/>
  <c r="D56" i="24"/>
  <c r="H56" i="24"/>
  <c r="G65" i="24"/>
  <c r="C65" i="24"/>
  <c r="I65" i="24"/>
  <c r="J65" i="24"/>
  <c r="K65" i="24"/>
  <c r="D65" i="24"/>
  <c r="E65" i="24"/>
  <c r="F65" i="24"/>
  <c r="H65" i="24"/>
  <c r="I99" i="24"/>
  <c r="K99" i="24"/>
  <c r="G99" i="24"/>
  <c r="C99" i="24"/>
  <c r="H99" i="24"/>
  <c r="E99" i="24"/>
  <c r="D99" i="24"/>
  <c r="J99" i="24"/>
  <c r="F99" i="24"/>
  <c r="E74" i="24"/>
  <c r="H74" i="24"/>
  <c r="D74" i="24"/>
  <c r="F74" i="24"/>
  <c r="G74" i="24"/>
  <c r="K74" i="24"/>
  <c r="I74" i="24"/>
  <c r="J74" i="24"/>
  <c r="C74" i="24"/>
  <c r="D41" i="24"/>
  <c r="E41" i="24"/>
  <c r="H41" i="24"/>
  <c r="J41" i="24"/>
  <c r="C41" i="24"/>
  <c r="K41" i="24"/>
  <c r="G41" i="24"/>
  <c r="F41" i="24"/>
  <c r="I41" i="24"/>
  <c r="E101" i="24"/>
  <c r="I101" i="24"/>
  <c r="D101" i="24"/>
  <c r="G101" i="24"/>
  <c r="J101" i="24"/>
  <c r="C101" i="24"/>
  <c r="K101" i="24"/>
  <c r="F101" i="24"/>
  <c r="H101" i="24"/>
  <c r="C98" i="24"/>
  <c r="E98" i="24"/>
  <c r="H98" i="24"/>
  <c r="G98" i="24"/>
  <c r="K98" i="24"/>
  <c r="J98" i="24"/>
  <c r="F98" i="24"/>
  <c r="D98" i="24"/>
  <c r="I98" i="24"/>
  <c r="G150" i="24"/>
  <c r="C150" i="24"/>
  <c r="J150" i="24"/>
  <c r="D150" i="24"/>
  <c r="H150" i="24"/>
  <c r="K150" i="24"/>
  <c r="I150" i="24"/>
  <c r="E150" i="24"/>
  <c r="F150" i="24"/>
  <c r="G46" i="24"/>
  <c r="D46" i="24"/>
  <c r="I46" i="24"/>
  <c r="E46" i="24"/>
  <c r="C46" i="24"/>
  <c r="J46" i="24"/>
  <c r="F46" i="24"/>
  <c r="H46" i="24"/>
  <c r="K46" i="24"/>
  <c r="D117" i="24"/>
  <c r="C117" i="24"/>
  <c r="K117" i="24"/>
  <c r="I117" i="24"/>
  <c r="J117" i="24"/>
  <c r="F117" i="24"/>
  <c r="E117" i="24"/>
  <c r="G117" i="24"/>
  <c r="H117" i="24"/>
  <c r="J88" i="24"/>
  <c r="E88" i="24"/>
  <c r="F88" i="24"/>
  <c r="I88" i="24"/>
  <c r="H88" i="24"/>
  <c r="C88" i="24"/>
  <c r="D88" i="24"/>
  <c r="G88" i="24"/>
  <c r="K88" i="24"/>
  <c r="J84" i="24"/>
  <c r="I84" i="24"/>
  <c r="C84" i="24"/>
  <c r="K84" i="24"/>
  <c r="E84" i="24"/>
  <c r="G84" i="24"/>
  <c r="F84" i="24"/>
  <c r="D84" i="24"/>
  <c r="H84" i="24"/>
  <c r="C123" i="24"/>
  <c r="G123" i="24"/>
  <c r="K123" i="24"/>
  <c r="J123" i="24"/>
  <c r="E123" i="24"/>
  <c r="D123" i="24"/>
  <c r="H123" i="24"/>
  <c r="I123" i="24"/>
  <c r="F123" i="24"/>
  <c r="D38" i="24"/>
  <c r="G38" i="24"/>
  <c r="I38" i="24"/>
  <c r="J38" i="24"/>
  <c r="F38" i="24"/>
  <c r="H38" i="24"/>
  <c r="C38" i="24"/>
  <c r="E38" i="24"/>
  <c r="K38" i="24"/>
  <c r="C104" i="24"/>
  <c r="D104" i="24"/>
  <c r="I104" i="24"/>
  <c r="F104" i="24"/>
  <c r="H104" i="24"/>
  <c r="E104" i="24"/>
  <c r="G104" i="24"/>
  <c r="J104" i="24"/>
  <c r="K104" i="24"/>
  <c r="F122" i="24"/>
  <c r="G122" i="24"/>
  <c r="K122" i="24"/>
  <c r="H122" i="24"/>
  <c r="D122" i="24"/>
  <c r="I122" i="24"/>
  <c r="C122" i="24"/>
  <c r="J122" i="24"/>
  <c r="E122" i="24"/>
  <c r="D66" i="24"/>
  <c r="J66" i="24"/>
  <c r="I66" i="24"/>
  <c r="E66" i="24"/>
  <c r="H66" i="24"/>
  <c r="C66" i="24"/>
  <c r="G66" i="24"/>
  <c r="K66" i="24"/>
  <c r="F66" i="24"/>
  <c r="K115" i="24"/>
  <c r="G115" i="24"/>
  <c r="E115" i="24"/>
  <c r="J115" i="24"/>
  <c r="C115" i="24"/>
  <c r="F115" i="24"/>
  <c r="I115" i="24"/>
  <c r="D115" i="24"/>
  <c r="H115" i="24"/>
  <c r="E49" i="24"/>
  <c r="D49" i="24"/>
  <c r="H49" i="24"/>
  <c r="G49" i="24"/>
  <c r="I49" i="24"/>
  <c r="J49" i="24"/>
  <c r="C49" i="24"/>
  <c r="F49" i="24"/>
  <c r="K49" i="24"/>
  <c r="I119" i="24"/>
  <c r="K119" i="24"/>
  <c r="C119" i="24"/>
  <c r="D119" i="24"/>
  <c r="J119" i="24"/>
  <c r="F119" i="24"/>
  <c r="E119" i="24"/>
  <c r="H119" i="24"/>
  <c r="G119" i="24"/>
  <c r="J143" i="24"/>
  <c r="I143" i="24"/>
  <c r="H143" i="24"/>
  <c r="D143" i="24"/>
  <c r="E143" i="24"/>
  <c r="C143" i="24"/>
  <c r="G143" i="24"/>
  <c r="F143" i="24"/>
  <c r="K143" i="24"/>
  <c r="I20" i="24"/>
  <c r="C20" i="24"/>
  <c r="D20" i="24"/>
  <c r="E20" i="24"/>
  <c r="J20" i="24"/>
  <c r="K20" i="24"/>
  <c r="F20" i="24"/>
  <c r="G20" i="24"/>
  <c r="H20" i="24"/>
  <c r="D52" i="24"/>
  <c r="F52" i="24"/>
  <c r="E52" i="24"/>
  <c r="J52" i="24"/>
  <c r="G52" i="24"/>
  <c r="H52" i="24"/>
  <c r="I52" i="24"/>
  <c r="C52" i="24"/>
  <c r="K52" i="24"/>
  <c r="F78" i="24"/>
  <c r="E78" i="24"/>
  <c r="C78" i="24"/>
  <c r="G78" i="24"/>
  <c r="I78" i="24"/>
  <c r="H78" i="24"/>
  <c r="K78" i="24"/>
  <c r="J78" i="24"/>
  <c r="D78" i="24"/>
  <c r="H141" i="24"/>
  <c r="I141" i="24"/>
  <c r="E141" i="24"/>
  <c r="F141" i="24"/>
  <c r="D141" i="24"/>
  <c r="J141" i="24"/>
  <c r="K141" i="24"/>
  <c r="G141" i="24"/>
  <c r="C141" i="24"/>
  <c r="E85" i="24"/>
  <c r="I85" i="24"/>
  <c r="C85" i="24"/>
  <c r="K85" i="24"/>
  <c r="J85" i="24"/>
  <c r="F85" i="24"/>
  <c r="H85" i="24"/>
  <c r="G85" i="24"/>
  <c r="D85" i="24"/>
  <c r="C144" i="24"/>
  <c r="I144" i="24"/>
  <c r="E144" i="24"/>
  <c r="K144" i="24"/>
  <c r="J144" i="24"/>
  <c r="D144" i="24"/>
  <c r="G144" i="24"/>
  <c r="F144" i="24"/>
  <c r="H144" i="24"/>
  <c r="J18" i="24"/>
  <c r="K18" i="24"/>
  <c r="G18" i="24"/>
  <c r="D18" i="24"/>
  <c r="H18" i="24"/>
  <c r="E18" i="24"/>
  <c r="F18" i="24"/>
  <c r="C18" i="24"/>
  <c r="I18" i="24"/>
  <c r="I40" i="24"/>
  <c r="D40" i="24"/>
  <c r="H40" i="24"/>
  <c r="K40" i="24"/>
  <c r="G40" i="24"/>
  <c r="F40" i="24"/>
  <c r="C40" i="24"/>
  <c r="J40" i="24"/>
  <c r="E40" i="24"/>
  <c r="D14" i="24"/>
  <c r="E14" i="24"/>
  <c r="C14" i="24"/>
  <c r="H14" i="24"/>
  <c r="F14" i="24"/>
  <c r="I14" i="24"/>
  <c r="G14" i="24"/>
  <c r="J14" i="24"/>
  <c r="K14" i="24"/>
  <c r="D71" i="24"/>
  <c r="J71" i="24"/>
  <c r="G71" i="24"/>
  <c r="H71" i="24"/>
  <c r="C71" i="24"/>
  <c r="K71" i="24"/>
  <c r="F71" i="24"/>
  <c r="E71" i="24"/>
  <c r="I71" i="24"/>
  <c r="E82" i="24"/>
  <c r="I82" i="24"/>
  <c r="F82" i="24"/>
  <c r="C82" i="24"/>
  <c r="H82" i="24"/>
  <c r="G82" i="24"/>
  <c r="J82" i="24"/>
  <c r="K82" i="24"/>
  <c r="D82" i="24"/>
  <c r="H110" i="24"/>
  <c r="G110" i="24"/>
  <c r="D110" i="24"/>
  <c r="K110" i="24"/>
  <c r="E110" i="24"/>
  <c r="F110" i="24"/>
  <c r="J110" i="24"/>
  <c r="C110" i="24"/>
  <c r="I110" i="24"/>
  <c r="H16" i="24"/>
  <c r="G16" i="24"/>
  <c r="C16" i="24"/>
  <c r="F16" i="24"/>
  <c r="E16" i="24"/>
  <c r="D16" i="24"/>
  <c r="I16" i="24"/>
  <c r="J16" i="24"/>
  <c r="K16" i="24"/>
  <c r="G34" i="24"/>
  <c r="H34" i="24"/>
  <c r="F34" i="24"/>
  <c r="D34" i="24"/>
  <c r="I34" i="24"/>
  <c r="C34" i="24"/>
  <c r="J34" i="24"/>
  <c r="E34" i="24"/>
  <c r="K34" i="24"/>
  <c r="D111" i="24"/>
  <c r="E111" i="24"/>
  <c r="G111" i="24"/>
  <c r="K111" i="24"/>
  <c r="H111" i="24"/>
  <c r="C111" i="24"/>
  <c r="F111" i="24"/>
  <c r="I111" i="24"/>
  <c r="J111" i="24"/>
  <c r="H15" i="24"/>
  <c r="F15" i="24"/>
  <c r="I15" i="24"/>
  <c r="E15" i="24"/>
  <c r="J15" i="24"/>
  <c r="D15" i="24"/>
  <c r="G15" i="24"/>
  <c r="C15" i="24"/>
  <c r="K15" i="24"/>
  <c r="H91" i="24"/>
  <c r="K91" i="24"/>
  <c r="J91" i="24"/>
  <c r="C91" i="24"/>
  <c r="D91" i="24"/>
  <c r="I91" i="24"/>
  <c r="E91" i="24"/>
  <c r="G91" i="24"/>
  <c r="F91" i="24"/>
  <c r="E94" i="24"/>
  <c r="K94" i="24"/>
  <c r="D94" i="24"/>
  <c r="C94" i="24"/>
  <c r="F94" i="24"/>
  <c r="H94" i="24"/>
  <c r="J94" i="24"/>
  <c r="G94" i="24"/>
  <c r="I94" i="24"/>
  <c r="D102" i="24"/>
  <c r="I102" i="24"/>
  <c r="F102" i="24"/>
  <c r="E102" i="24"/>
  <c r="H102" i="24"/>
  <c r="J102" i="24"/>
  <c r="K102" i="24"/>
  <c r="C102" i="24"/>
  <c r="G102" i="24"/>
  <c r="D28" i="24"/>
  <c r="J28" i="24"/>
  <c r="C28" i="24"/>
  <c r="K28" i="24"/>
  <c r="F28" i="24"/>
  <c r="E28" i="24"/>
  <c r="I28" i="24"/>
  <c r="H28" i="24"/>
  <c r="G28" i="24"/>
  <c r="D26" i="24"/>
  <c r="I26" i="24"/>
  <c r="J26" i="24"/>
  <c r="F26" i="24"/>
  <c r="E26" i="24"/>
  <c r="H26" i="24"/>
  <c r="K26" i="24"/>
  <c r="G26" i="24"/>
  <c r="C26" i="24"/>
  <c r="D128" i="24"/>
  <c r="K128" i="24"/>
  <c r="H128" i="24"/>
  <c r="F128" i="24"/>
  <c r="C128" i="24"/>
  <c r="E128" i="24"/>
  <c r="I128" i="24"/>
  <c r="J128" i="24"/>
  <c r="G128" i="24"/>
  <c r="F86" i="24"/>
  <c r="C86" i="24"/>
  <c r="J86" i="24"/>
  <c r="K86" i="24"/>
  <c r="G86" i="24"/>
  <c r="E86" i="24"/>
  <c r="H86" i="24"/>
  <c r="D86" i="24"/>
  <c r="I86" i="24"/>
  <c r="J45" i="24"/>
  <c r="C45" i="24"/>
  <c r="H45" i="24"/>
  <c r="E45" i="24"/>
  <c r="I45" i="24"/>
  <c r="F45" i="24"/>
  <c r="K45" i="24"/>
  <c r="G45" i="24"/>
  <c r="D45" i="24"/>
  <c r="F149" i="24"/>
  <c r="J149" i="24"/>
  <c r="K149" i="24"/>
  <c r="C149" i="24"/>
  <c r="H149" i="24"/>
  <c r="G149" i="24"/>
  <c r="E149" i="24"/>
  <c r="D149" i="24"/>
  <c r="I149" i="24"/>
  <c r="G129" i="24"/>
  <c r="J129" i="24"/>
  <c r="I129" i="24"/>
  <c r="C129" i="24"/>
  <c r="F129" i="24"/>
  <c r="K129" i="24"/>
  <c r="H129" i="24"/>
  <c r="E129" i="24"/>
  <c r="D129" i="24"/>
  <c r="E61" i="24"/>
  <c r="K61" i="24"/>
  <c r="D61" i="24"/>
  <c r="F61" i="24"/>
  <c r="I61" i="24"/>
  <c r="G61" i="24"/>
  <c r="C61" i="24"/>
  <c r="H61" i="24"/>
  <c r="J61" i="24"/>
  <c r="G25" i="24"/>
  <c r="K25" i="24"/>
  <c r="J25" i="24"/>
  <c r="I25" i="24"/>
  <c r="E25" i="24"/>
  <c r="C25" i="24"/>
  <c r="F25" i="24"/>
  <c r="D25" i="24"/>
  <c r="H25" i="24"/>
  <c r="C138" i="24"/>
  <c r="F138" i="24"/>
  <c r="D138" i="24"/>
  <c r="K138" i="24"/>
  <c r="E138" i="24"/>
  <c r="G138" i="24"/>
  <c r="I138" i="24"/>
  <c r="J138" i="24"/>
  <c r="H138" i="24"/>
  <c r="F116" i="24"/>
  <c r="D116" i="24"/>
  <c r="K116" i="24"/>
  <c r="C116" i="24"/>
  <c r="H116" i="24"/>
  <c r="J116" i="24"/>
  <c r="E116" i="24"/>
  <c r="I116" i="24"/>
  <c r="G116" i="24"/>
  <c r="K76" i="24"/>
  <c r="I76" i="24"/>
  <c r="C76" i="24"/>
  <c r="D76" i="24"/>
  <c r="E76" i="24"/>
  <c r="G76" i="24"/>
  <c r="J76" i="24"/>
  <c r="F76" i="24"/>
  <c r="H76" i="24"/>
  <c r="K83" i="24"/>
  <c r="D83" i="24"/>
  <c r="E83" i="24"/>
  <c r="F83" i="24"/>
  <c r="G83" i="24"/>
  <c r="J83" i="24"/>
  <c r="C83" i="24"/>
  <c r="I83" i="24"/>
  <c r="H83" i="24"/>
  <c r="G57" i="24"/>
  <c r="D57" i="24"/>
  <c r="C57" i="24"/>
  <c r="E57" i="24"/>
  <c r="I57" i="24"/>
  <c r="H57" i="24"/>
  <c r="K57" i="24"/>
  <c r="F57" i="24"/>
  <c r="J57" i="24"/>
  <c r="D33" i="24"/>
  <c r="E33" i="24"/>
  <c r="G33" i="24"/>
  <c r="F33" i="24"/>
  <c r="J33" i="24"/>
  <c r="I33" i="24"/>
  <c r="C33" i="24"/>
  <c r="K33" i="24"/>
  <c r="H33" i="24"/>
  <c r="D130" i="24"/>
  <c r="E130" i="24"/>
  <c r="G130" i="24"/>
  <c r="I130" i="24"/>
  <c r="J130" i="24"/>
  <c r="F130" i="24"/>
  <c r="C130" i="24"/>
  <c r="H130" i="24"/>
  <c r="K130" i="24"/>
  <c r="F62" i="24"/>
  <c r="E62" i="24"/>
  <c r="G62" i="24"/>
  <c r="H62" i="24"/>
  <c r="D62" i="24"/>
  <c r="C62" i="24"/>
  <c r="J62" i="24"/>
  <c r="I62" i="24"/>
  <c r="K62" i="24"/>
  <c r="C105" i="24"/>
  <c r="J105" i="24"/>
  <c r="H105" i="24"/>
  <c r="F105" i="24"/>
  <c r="G105" i="24"/>
  <c r="E105" i="24"/>
  <c r="D105" i="24"/>
  <c r="K105" i="24"/>
  <c r="I105" i="24"/>
  <c r="K30" i="24"/>
  <c r="I30" i="24"/>
  <c r="C30" i="24"/>
  <c r="D30" i="24"/>
  <c r="J30" i="24"/>
  <c r="F30" i="24"/>
  <c r="E30" i="24"/>
  <c r="H30" i="24"/>
  <c r="G30" i="24"/>
  <c r="T53" i="20" l="1"/>
  <c r="T62" i="20"/>
  <c r="X44" i="20"/>
  <c r="T57" i="20"/>
  <c r="T54" i="20"/>
  <c r="X35" i="20"/>
  <c r="X40" i="20"/>
  <c r="X55" i="20"/>
  <c r="X47" i="20"/>
  <c r="X60" i="20"/>
  <c r="X24" i="20"/>
  <c r="T32" i="20"/>
  <c r="X52" i="20"/>
  <c r="T35" i="20"/>
  <c r="T50" i="20"/>
  <c r="X59" i="20"/>
  <c r="T56" i="20"/>
  <c r="X28" i="20"/>
  <c r="T28" i="20"/>
  <c r="T49" i="20"/>
  <c r="X34" i="20"/>
  <c r="T46" i="20"/>
  <c r="T27" i="20"/>
  <c r="X27" i="20"/>
  <c r="X22" i="20"/>
  <c r="X37" i="20"/>
  <c r="X38" i="20" s="1"/>
  <c r="X29" i="20"/>
  <c r="X50" i="20"/>
  <c r="T39" i="20"/>
  <c r="T24" i="20"/>
  <c r="X43" i="20"/>
  <c r="T30" i="20"/>
  <c r="X49" i="20"/>
  <c r="T25" i="20"/>
  <c r="T40" i="20"/>
  <c r="T61" i="20"/>
  <c r="T59" i="20"/>
  <c r="T29" i="20"/>
  <c r="X23" i="20"/>
  <c r="X62" i="20"/>
  <c r="X26" i="20"/>
  <c r="T37" i="20"/>
  <c r="T38" i="20" s="1"/>
  <c r="X54" i="20"/>
  <c r="T43" i="20"/>
  <c r="T31" i="20"/>
  <c r="T52" i="20"/>
  <c r="T23" i="20"/>
  <c r="X42" i="20"/>
  <c r="T55" i="20"/>
  <c r="T47" i="20"/>
  <c r="X33" i="20"/>
  <c r="X48" i="20"/>
  <c r="T22" i="20"/>
  <c r="X41" i="20"/>
  <c r="T34" i="20"/>
  <c r="T48" i="20"/>
  <c r="X56" i="20"/>
  <c r="X53" i="20"/>
  <c r="T45" i="20"/>
  <c r="T26" i="20"/>
  <c r="X45" i="20"/>
  <c r="X57" i="20"/>
  <c r="T42" i="20"/>
  <c r="T33" i="20"/>
  <c r="T60" i="20"/>
  <c r="X32" i="20"/>
  <c r="T44" i="20"/>
  <c r="X61" i="20"/>
  <c r="X25" i="20"/>
  <c r="X30" i="20"/>
  <c r="T41" i="20"/>
  <c r="X31" i="20"/>
  <c r="X46" i="20"/>
  <c r="X39" i="20"/>
  <c r="X63" i="20" l="1"/>
  <c r="T58" i="20"/>
  <c r="X51" i="20"/>
  <c r="T36" i="20"/>
  <c r="T63" i="20"/>
  <c r="T51" i="20"/>
  <c r="X36" i="20"/>
  <c r="X58" i="20"/>
  <c r="T64" i="20" l="1"/>
  <c r="X64" i="20"/>
</calcChain>
</file>

<file path=xl/comments1.xml><?xml version="1.0" encoding="utf-8"?>
<comments xmlns="http://schemas.openxmlformats.org/spreadsheetml/2006/main">
  <authors>
    <author>厚生労働省ネットワークシステム</author>
  </authors>
  <commentList>
    <comment ref="E12" authorId="0" shapeId="0">
      <text>
        <r>
          <rPr>
            <b/>
            <sz val="9"/>
            <color indexed="81"/>
            <rFont val="MS P ゴシック"/>
            <family val="3"/>
            <charset val="128"/>
          </rPr>
          <t>法人名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4.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5.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6.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7.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8.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9.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0.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1.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comments12.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<sst xmlns="http://schemas.openxmlformats.org/spreadsheetml/2006/main" count="1733" uniqueCount="188">
  <si>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</si>
  <si>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</si>
  <si>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</si>
  <si>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</si>
  <si>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</si>
  <si>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</si>
  <si>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</si>
  <si>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</si>
  <si>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</si>
  <si>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</si>
  <si>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</si>
  <si>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</si>
  <si>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</si>
  <si>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</si>
  <si>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</si>
  <si>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</si>
  <si>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</si>
  <si>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</si>
  <si>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</si>
  <si>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</si>
  <si>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</si>
  <si>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</si>
  <si>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</si>
  <si>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</si>
  <si>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</si>
  <si>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</si>
  <si>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</si>
  <si>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</si>
  <si>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</si>
  <si>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</si>
  <si>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</si>
  <si>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</si>
  <si>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</si>
  <si>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</si>
  <si>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</si>
  <si>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</si>
  <si>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</si>
  <si>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</si>
  <si>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</si>
  <si>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</si>
  <si>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</si>
  <si>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</si>
  <si>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</si>
  <si>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</si>
  <si>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</si>
  <si>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</si>
  <si>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</si>
  <si>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</si>
  <si>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</si>
  <si>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</si>
  <si>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</si>
  <si>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</si>
  <si>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</si>
  <si>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</si>
  <si>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</si>
  <si>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</si>
  <si>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</si>
  <si>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</si>
  <si>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</si>
  <si>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</si>
  <si>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</si>
  <si>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</si>
  <si>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</si>
  <si>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</si>
  <si>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</si>
  <si>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</si>
  <si>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</si>
  <si>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</si>
  <si>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</si>
  <si>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</si>
  <si>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</si>
  <si>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</si>
  <si>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</si>
  <si>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</si>
  <si>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</si>
  <si>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</si>
  <si>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</si>
  <si>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</si>
  <si>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</si>
  <si>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</si>
  <si>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</si>
  <si>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</si>
  <si>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</si>
  <si>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</si>
  <si>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</si>
  <si>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</si>
  <si>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</si>
  <si>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</si>
  <si>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</si>
  <si>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</si>
  <si>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</si>
  <si>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</si>
  <si>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</si>
  <si>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</si>
  <si>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</si>
  <si>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</si>
  <si>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</si>
  <si>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</si>
  <si>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</si>
  <si>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</si>
  <si>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</si>
  <si>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</si>
  <si>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</si>
  <si>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</si>
  <si>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</si>
  <si>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</si>
  <si>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</si>
  <si>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</si>
  <si>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</si>
  <si>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</si>
  <si>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</si>
  <si>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</si>
  <si>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</si>
  <si>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</si>
  <si>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</si>
  <si>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r>
      <t xml:space="preserve">事業者からExcelファイルを受領し、内容を審査
</t>
    </r>
    <r>
      <rPr>
        <sz val="9"/>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</si>
  <si>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</si>
  <si>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</si>
  <si>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</si>
  <si>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</si>
  <si>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</si>
  <si>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</si>
  <si>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</si>
  <si>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</si>
  <si>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Excelファイル名を代表となる事業所の事業所番号に変更</t>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</si>
  <si>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</si>
  <si>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</si>
  <si>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</si>
  <si>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申請書の提出先（国保連or都道府県）について確認
≪都道府県が受付・支払い業務を国保連に委託する場合≫
本Excelを使用する
≪都道府県が提出先となる場合≫
「都道府県提出用」の申請様式を使用する</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</si>
  <si>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</si>
  <si>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【国保連提出用】</t>
    <rPh sb="1" eb="3">
      <t>コクホ</t>
    </rPh>
    <rPh sb="3" eb="4">
      <t>レン</t>
    </rPh>
    <rPh sb="4" eb="6">
      <t>テイシュツ</t>
    </rPh>
    <rPh sb="6" eb="7">
      <t>ヨウ</t>
    </rPh>
    <phoneticPr fontId="3"/>
  </si>
  <si>
    <t>完成したExcelファイルを電子請求受付システムからアップロード</t>
    <rPh sb="0" eb="2">
      <t>カンセイ</t>
    </rPh>
    <rPh sb="14" eb="16">
      <t>デンシ</t>
    </rPh>
    <rPh sb="16" eb="18">
      <t>セイキュウ</t>
    </rPh>
    <rPh sb="18" eb="20">
      <t>ウケツケ</t>
    </rPh>
    <phoneticPr fontId="3"/>
  </si>
  <si>
    <r>
      <t>都道府県内で必要な作業を行い、事業者に</t>
    </r>
    <r>
      <rPr>
        <sz val="11"/>
        <rFont val="ＭＳ 明朝"/>
        <family val="1"/>
        <charset val="128"/>
      </rPr>
      <t>助成金</t>
    </r>
    <r>
      <rPr>
        <sz val="11"/>
        <color theme="1"/>
        <rFont val="ＭＳ 明朝"/>
        <family val="1"/>
        <charset val="128"/>
      </rPr>
      <t xml:space="preserve">を交付
</t>
    </r>
    <r>
      <rPr>
        <sz val="9"/>
        <color theme="4"/>
        <rFont val="ＭＳ 明朝"/>
        <family val="1"/>
        <charset val="128"/>
      </rPr>
      <t>※支払業務を国保連に委託する場合は、様式２（申請額一覧）の「審査結果」欄に「可」を入力の上、国保連に送付（月末までに送付があったものについて、翌月末に支払い）
なお、国保連による支払確定後、国保連から事業所（事業所台帳に登録された住所宛て）に対し、支払通知書を送付</t>
    </r>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</si>
  <si>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</si>
  <si>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</si>
  <si>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</si>
  <si>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</si>
  <si>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宮城県知事　村井　嘉浩</t>
    <rPh sb="0" eb="2">
      <t>ミヤギ</t>
    </rPh>
    <rPh sb="2" eb="3">
      <t>ケン</t>
    </rPh>
    <rPh sb="3" eb="5">
      <t>チジ</t>
    </rPh>
    <rPh sb="6" eb="8">
      <t>ムライ</t>
    </rPh>
    <rPh sb="9" eb="11">
      <t>ヨシヒロ</t>
    </rPh>
    <phoneticPr fontId="3"/>
  </si>
  <si>
    <t>（別記様式第１号）</t>
    <rPh sb="1" eb="3">
      <t>ベッキ</t>
    </rPh>
    <rPh sb="3" eb="5">
      <t>ヨウシキ</t>
    </rPh>
    <rPh sb="5" eb="6">
      <t>ダイ</t>
    </rPh>
    <rPh sb="7" eb="8">
      <t>ゴウ</t>
    </rPh>
    <phoneticPr fontId="3"/>
  </si>
  <si>
    <t>令和３年度宮城県障害福祉サービス施設・事業所等における感染防止対策支援事業補助金</t>
    <rPh sb="0" eb="2">
      <t>レイワ</t>
    </rPh>
    <rPh sb="3" eb="5">
      <t>ネンド</t>
    </rPh>
    <rPh sb="5" eb="7">
      <t>ミヤギ</t>
    </rPh>
    <rPh sb="7" eb="8">
      <t>ケン</t>
    </rPh>
    <rPh sb="8" eb="10">
      <t>ショウガイ</t>
    </rPh>
    <rPh sb="10" eb="12">
      <t>フクシ</t>
    </rPh>
    <rPh sb="16" eb="18">
      <t>シセツ</t>
    </rPh>
    <rPh sb="19" eb="22">
      <t>ジギョウショ</t>
    </rPh>
    <rPh sb="22" eb="23">
      <t>トウ</t>
    </rPh>
    <rPh sb="27" eb="29">
      <t>カンセン</t>
    </rPh>
    <rPh sb="29" eb="31">
      <t>ボウシ</t>
    </rPh>
    <rPh sb="31" eb="33">
      <t>タイサク</t>
    </rPh>
    <rPh sb="33" eb="35">
      <t>シエン</t>
    </rPh>
    <rPh sb="35" eb="37">
      <t>ジギョウ</t>
    </rPh>
    <rPh sb="37" eb="40">
      <t>ホジョキン</t>
    </rPh>
    <phoneticPr fontId="3"/>
  </si>
  <si>
    <t>交付申請書兼実績報告書</t>
    <rPh sb="0" eb="2">
      <t>コウフ</t>
    </rPh>
    <rPh sb="2" eb="5">
      <t>シンセイショ</t>
    </rPh>
    <rPh sb="5" eb="6">
      <t>ケン</t>
    </rPh>
    <rPh sb="6" eb="11">
      <t>ジッセキホウコクショ</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</si>
  <si>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</si>
  <si>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(様式２）事業所・施設別個票</t>
    <rPh sb="1" eb="3">
      <t>ヨウシキ</t>
    </rPh>
    <rPh sb="5" eb="8">
      <t>ジギョウショ</t>
    </rPh>
    <rPh sb="9" eb="11">
      <t>シセツ</t>
    </rPh>
    <rPh sb="11" eb="12">
      <t>ベツ</t>
    </rPh>
    <rPh sb="12" eb="14">
      <t>コヒョウ</t>
    </rPh>
    <phoneticPr fontId="3"/>
  </si>
  <si>
    <t>令和３年度宮城県障害福祉サービス施設・事業所等における感染防止対策支援事業補助金</t>
    <rPh sb="0" eb="2">
      <t>レイワ</t>
    </rPh>
    <rPh sb="3" eb="5">
      <t>ネンド</t>
    </rPh>
    <phoneticPr fontId="3"/>
  </si>
  <si>
    <t>交付申請書兼実績報告書</t>
    <rPh sb="0" eb="2">
      <t>コウフ</t>
    </rPh>
    <rPh sb="2" eb="5">
      <t>シンセイショ</t>
    </rPh>
    <rPh sb="5" eb="6">
      <t>ケン</t>
    </rPh>
    <rPh sb="6" eb="8">
      <t>ジッセキ</t>
    </rPh>
    <rPh sb="8" eb="11">
      <t>ホウコクショ</t>
    </rPh>
    <phoneticPr fontId="3"/>
  </si>
  <si>
    <t>１　各シート及び共通内容について</t>
    <rPh sb="2" eb="3">
      <t>カク</t>
    </rPh>
    <rPh sb="6" eb="7">
      <t>オヨ</t>
    </rPh>
    <rPh sb="8" eb="10">
      <t>キョウツウ</t>
    </rPh>
    <rPh sb="10" eb="12">
      <t>ナイヨウ</t>
    </rPh>
    <phoneticPr fontId="3"/>
  </si>
  <si>
    <t>　○共通内容</t>
    <rPh sb="2" eb="4">
      <t>キョウツウ</t>
    </rPh>
    <rPh sb="4" eb="6">
      <t>ナイヨウ</t>
    </rPh>
    <phoneticPr fontId="3"/>
  </si>
  <si>
    <t>　　・記入するシートは下記1～3のシート(赤着色シート)です。</t>
    <rPh sb="3" eb="5">
      <t>キニュウ</t>
    </rPh>
    <rPh sb="11" eb="13">
      <t>カキ</t>
    </rPh>
    <rPh sb="21" eb="22">
      <t>アカ</t>
    </rPh>
    <rPh sb="22" eb="24">
      <t>チャクショク</t>
    </rPh>
    <phoneticPr fontId="3"/>
  </si>
  <si>
    <r>
      <t>　　・</t>
    </r>
    <r>
      <rPr>
        <b/>
        <sz val="11"/>
        <color rgb="FFFF0000"/>
        <rFont val="ＭＳ Ｐゴシック"/>
        <family val="3"/>
        <charset val="128"/>
      </rPr>
      <t>(1)～(3)のシートのシート名は変更しないでください。</t>
    </r>
    <r>
      <rPr>
        <sz val="11"/>
        <rFont val="ＭＳ 明朝"/>
        <family val="1"/>
        <charset val="128"/>
      </rPr>
      <t>(正しく自動入力されな
　　　くなる場合がございます。)</t>
    </r>
    <rPh sb="18" eb="19">
      <t>メイ</t>
    </rPh>
    <rPh sb="20" eb="22">
      <t>ヘンコウ</t>
    </rPh>
    <rPh sb="32" eb="33">
      <t>タダ</t>
    </rPh>
    <rPh sb="35" eb="37">
      <t>ジドウ</t>
    </rPh>
    <rPh sb="37" eb="39">
      <t>ニュウリョク</t>
    </rPh>
    <rPh sb="49" eb="51">
      <t>バアイ</t>
    </rPh>
    <phoneticPr fontId="3"/>
  </si>
  <si>
    <t>　○各シートについて</t>
    <rPh sb="2" eb="3">
      <t>カク</t>
    </rPh>
    <phoneticPr fontId="3"/>
  </si>
  <si>
    <t>　　(1)総括表･･･県交付要綱第3別記様式第1号交付申請書兼実績報告書</t>
    <rPh sb="5" eb="7">
      <t>ソウカツ</t>
    </rPh>
    <rPh sb="7" eb="8">
      <t>ヒョウ</t>
    </rPh>
    <rPh sb="11" eb="12">
      <t>ケン</t>
    </rPh>
    <rPh sb="12" eb="14">
      <t>コウフ</t>
    </rPh>
    <rPh sb="14" eb="16">
      <t>ヨウコウ</t>
    </rPh>
    <rPh sb="16" eb="17">
      <t>ダイ</t>
    </rPh>
    <rPh sb="18" eb="20">
      <t>ベッキ</t>
    </rPh>
    <rPh sb="20" eb="22">
      <t>ヨウシキ</t>
    </rPh>
    <rPh sb="22" eb="23">
      <t>ダイ</t>
    </rPh>
    <rPh sb="24" eb="25">
      <t>ゴウ</t>
    </rPh>
    <rPh sb="25" eb="27">
      <t>コウフ</t>
    </rPh>
    <rPh sb="27" eb="30">
      <t>シンセイショ</t>
    </rPh>
    <rPh sb="30" eb="31">
      <t>ケン</t>
    </rPh>
    <rPh sb="31" eb="33">
      <t>ジッセキ</t>
    </rPh>
    <rPh sb="33" eb="36">
      <t>ホウコクショ</t>
    </rPh>
    <phoneticPr fontId="3"/>
  </si>
  <si>
    <t>　　　 　　　　 法人情報及び取りまとめ内容を記入するシートです。</t>
    <rPh sb="9" eb="11">
      <t>ホウジン</t>
    </rPh>
    <rPh sb="11" eb="13">
      <t>ジョウホウ</t>
    </rPh>
    <rPh sb="13" eb="14">
      <t>オヨ</t>
    </rPh>
    <rPh sb="15" eb="16">
      <t>ト</t>
    </rPh>
    <rPh sb="20" eb="22">
      <t>ナイヨウ</t>
    </rPh>
    <rPh sb="23" eb="25">
      <t>キニュウ</t>
    </rPh>
    <phoneticPr fontId="3"/>
  </si>
  <si>
    <t>　　(2)申請額一覧･･･県交付要綱第３の2(1)事業所・施設別申請額一覧 （様式１）　　　</t>
    <rPh sb="5" eb="8">
      <t>シンセイガク</t>
    </rPh>
    <rPh sb="8" eb="10">
      <t>イチラン</t>
    </rPh>
    <rPh sb="13" eb="18">
      <t>ケンコウフヨウコウ</t>
    </rPh>
    <rPh sb="18" eb="19">
      <t>ダイ</t>
    </rPh>
    <rPh sb="25" eb="28">
      <t>ジギョウショ</t>
    </rPh>
    <rPh sb="29" eb="31">
      <t>シセツ</t>
    </rPh>
    <rPh sb="31" eb="32">
      <t>ベツ</t>
    </rPh>
    <rPh sb="32" eb="34">
      <t>シンセイ</t>
    </rPh>
    <rPh sb="34" eb="35">
      <t>ガク</t>
    </rPh>
    <rPh sb="35" eb="37">
      <t>イチラン</t>
    </rPh>
    <rPh sb="39" eb="41">
      <t>ヨウシキ</t>
    </rPh>
    <phoneticPr fontId="3"/>
  </si>
  <si>
    <t>　　　 　　　　　　 「個票」に記載の事業所・施設の申請内容の一覧です。</t>
    <rPh sb="12" eb="14">
      <t>コヒョウ</t>
    </rPh>
    <rPh sb="16" eb="18">
      <t>キサイ</t>
    </rPh>
    <rPh sb="19" eb="22">
      <t>ジギョウショ</t>
    </rPh>
    <rPh sb="23" eb="25">
      <t>シセツ</t>
    </rPh>
    <rPh sb="26" eb="28">
      <t>シンセイ</t>
    </rPh>
    <rPh sb="28" eb="30">
      <t>ナイヨウ</t>
    </rPh>
    <rPh sb="31" eb="33">
      <t>イチラン</t>
    </rPh>
    <phoneticPr fontId="3"/>
  </si>
  <si>
    <t>　　(3)個票･･･県交付要綱第3の2(2)事業所・施設別個票（様式２）　　</t>
    <rPh sb="5" eb="7">
      <t>コヒョウ</t>
    </rPh>
    <phoneticPr fontId="3"/>
  </si>
  <si>
    <t xml:space="preserve">              事業所・施設別の申請内容を記入するシートです。</t>
    <rPh sb="14" eb="17">
      <t>ジギョウショ</t>
    </rPh>
    <rPh sb="18" eb="20">
      <t>シセツ</t>
    </rPh>
    <rPh sb="20" eb="21">
      <t>ベツ</t>
    </rPh>
    <rPh sb="22" eb="24">
      <t>シンセイ</t>
    </rPh>
    <rPh sb="24" eb="26">
      <t>ナイヨウ</t>
    </rPh>
    <rPh sb="27" eb="29">
      <t>キニュウ</t>
    </rPh>
    <phoneticPr fontId="3"/>
  </si>
  <si>
    <t xml:space="preserve">     個票は1から10までありますので,申請する施設・事業所分を個票1から
　　 順番に記入してください。</t>
    <rPh sb="5" eb="7">
      <t>コヒョウ</t>
    </rPh>
    <rPh sb="22" eb="24">
      <t>シンセイ</t>
    </rPh>
    <rPh sb="26" eb="28">
      <t>シセツ</t>
    </rPh>
    <rPh sb="29" eb="32">
      <t>ジギョウショ</t>
    </rPh>
    <rPh sb="32" eb="33">
      <t>ブン</t>
    </rPh>
    <rPh sb="34" eb="36">
      <t>コヒョウ</t>
    </rPh>
    <rPh sb="43" eb="45">
      <t>ジュンバン</t>
    </rPh>
    <rPh sb="46" eb="48">
      <t>キニュウ</t>
    </rPh>
    <phoneticPr fontId="3"/>
  </si>
  <si>
    <t>　本様式は国保連申請用(通常版)です。債権譲渡事業所等は県直接申請用様式を記入のうえ，県へ郵送願います。</t>
    <rPh sb="1" eb="2">
      <t>ホン</t>
    </rPh>
    <rPh sb="2" eb="4">
      <t>ヨウシキ</t>
    </rPh>
    <rPh sb="5" eb="8">
      <t>コクホレン</t>
    </rPh>
    <rPh sb="8" eb="10">
      <t>シンセイ</t>
    </rPh>
    <rPh sb="10" eb="11">
      <t>ヨウ</t>
    </rPh>
    <rPh sb="12" eb="15">
      <t>ツウジョウバン</t>
    </rPh>
    <rPh sb="19" eb="21">
      <t>サイケン</t>
    </rPh>
    <rPh sb="21" eb="23">
      <t>ジョウト</t>
    </rPh>
    <rPh sb="23" eb="26">
      <t>ジギョウショ</t>
    </rPh>
    <rPh sb="26" eb="27">
      <t>トウ</t>
    </rPh>
    <rPh sb="28" eb="31">
      <t>ケンチョクセツ</t>
    </rPh>
    <rPh sb="31" eb="33">
      <t>シンセイ</t>
    </rPh>
    <rPh sb="33" eb="34">
      <t>ヨウ</t>
    </rPh>
    <rPh sb="34" eb="36">
      <t>ヨウシキ</t>
    </rPh>
    <rPh sb="37" eb="39">
      <t>キニュウ</t>
    </rPh>
    <rPh sb="43" eb="44">
      <t>ケン</t>
    </rPh>
    <rPh sb="45" eb="47">
      <t>ユウソウ</t>
    </rPh>
    <rPh sb="47" eb="48">
      <t>ネガ</t>
    </rPh>
    <phoneticPr fontId="3"/>
  </si>
  <si>
    <t>【対象品目一覧】</t>
    <rPh sb="1" eb="3">
      <t>タイショウ</t>
    </rPh>
    <rPh sb="3" eb="5">
      <t>ヒンモク</t>
    </rPh>
    <rPh sb="5" eb="7">
      <t>イチラン</t>
    </rPh>
    <phoneticPr fontId="3"/>
  </si>
  <si>
    <t>　本事業の対象品目は下記のとおりになります。</t>
    <rPh sb="1" eb="2">
      <t>ホン</t>
    </rPh>
    <rPh sb="2" eb="4">
      <t>ジギョウ</t>
    </rPh>
    <rPh sb="5" eb="7">
      <t>タイショウ</t>
    </rPh>
    <rPh sb="7" eb="9">
      <t>ヒンモク</t>
    </rPh>
    <rPh sb="10" eb="12">
      <t>カキ</t>
    </rPh>
    <phoneticPr fontId="3"/>
  </si>
  <si>
    <t>　下記以外の品目については，ホームページを必ず確認のうえお問い合わせ願います。</t>
    <rPh sb="1" eb="3">
      <t>カキ</t>
    </rPh>
    <rPh sb="3" eb="5">
      <t>イガイ</t>
    </rPh>
    <rPh sb="6" eb="8">
      <t>ヒンモク</t>
    </rPh>
    <rPh sb="21" eb="22">
      <t>カナラ</t>
    </rPh>
    <rPh sb="23" eb="25">
      <t>カクニン</t>
    </rPh>
    <rPh sb="29" eb="30">
      <t>ト</t>
    </rPh>
    <rPh sb="31" eb="32">
      <t>ア</t>
    </rPh>
    <rPh sb="34" eb="35">
      <t>ネガ</t>
    </rPh>
    <phoneticPr fontId="3"/>
  </si>
  <si>
    <t>対象品目</t>
    <rPh sb="0" eb="2">
      <t>タイショウ</t>
    </rPh>
    <rPh sb="2" eb="4">
      <t>ヒンモク</t>
    </rPh>
    <phoneticPr fontId="3"/>
  </si>
  <si>
    <t>マスク</t>
    <phoneticPr fontId="3"/>
  </si>
  <si>
    <t>消毒液</t>
    <rPh sb="0" eb="3">
      <t>ショウドクエキ</t>
    </rPh>
    <phoneticPr fontId="3"/>
  </si>
  <si>
    <t>ガウン</t>
    <phoneticPr fontId="3"/>
  </si>
  <si>
    <t>ゴム手袋</t>
    <rPh sb="2" eb="4">
      <t>テブクロ</t>
    </rPh>
    <phoneticPr fontId="3"/>
  </si>
  <si>
    <t>フェイスシールド</t>
    <phoneticPr fontId="3"/>
  </si>
  <si>
    <t>ゴーグル(飛沫対策)</t>
    <rPh sb="5" eb="7">
      <t>ヒマツ</t>
    </rPh>
    <rPh sb="7" eb="9">
      <t>タイサク</t>
    </rPh>
    <phoneticPr fontId="3"/>
  </si>
  <si>
    <t>ヘアキャップ</t>
    <phoneticPr fontId="3"/>
  </si>
  <si>
    <t>フットカバー</t>
    <phoneticPr fontId="3"/>
  </si>
  <si>
    <t>清拭クロス</t>
    <rPh sb="0" eb="2">
      <t>セイシキ</t>
    </rPh>
    <phoneticPr fontId="3"/>
  </si>
  <si>
    <t>パルスオキシメータ</t>
    <phoneticPr fontId="3"/>
  </si>
  <si>
    <t>〈参考〉対象不可となる主な品目</t>
    <rPh sb="1" eb="3">
      <t>サンコウ</t>
    </rPh>
    <rPh sb="4" eb="6">
      <t>タイショウ</t>
    </rPh>
    <rPh sb="6" eb="8">
      <t>フカ</t>
    </rPh>
    <rPh sb="11" eb="12">
      <t>オモ</t>
    </rPh>
    <rPh sb="13" eb="15">
      <t>ヒンモク</t>
    </rPh>
    <phoneticPr fontId="3"/>
  </si>
  <si>
    <t>空気清浄機</t>
    <rPh sb="0" eb="2">
      <t>クウキ</t>
    </rPh>
    <rPh sb="2" eb="5">
      <t>セイジョウキ</t>
    </rPh>
    <phoneticPr fontId="3"/>
  </si>
  <si>
    <t>人件費</t>
    <rPh sb="0" eb="3">
      <t>ジンケンヒ</t>
    </rPh>
    <phoneticPr fontId="3"/>
  </si>
  <si>
    <t>燃料費（暖房費，ガソリン等）</t>
    <rPh sb="0" eb="3">
      <t>ネンリョウヒ</t>
    </rPh>
    <rPh sb="4" eb="7">
      <t>ダンボウヒ</t>
    </rPh>
    <rPh sb="12" eb="13">
      <t>トウ</t>
    </rPh>
    <phoneticPr fontId="3"/>
  </si>
  <si>
    <t>ドライシャンプー</t>
    <phoneticPr fontId="3"/>
  </si>
  <si>
    <t>パーテーション</t>
    <phoneticPr fontId="3"/>
  </si>
  <si>
    <t>車両，自転車等</t>
    <rPh sb="0" eb="2">
      <t>シャリョウ</t>
    </rPh>
    <rPh sb="3" eb="6">
      <t>ジテンシャ</t>
    </rPh>
    <rPh sb="6" eb="7">
      <t>トウ</t>
    </rPh>
    <phoneticPr fontId="3"/>
  </si>
  <si>
    <t>PC，タブレット，通信機器</t>
    <rPh sb="9" eb="11">
      <t>ツウシン</t>
    </rPh>
    <rPh sb="11" eb="13">
      <t>キキ</t>
    </rPh>
    <phoneticPr fontId="3"/>
  </si>
  <si>
    <t>工事費，改修費(扉の改修・間取り変更等)</t>
    <rPh sb="0" eb="3">
      <t>コウジヒ</t>
    </rPh>
    <rPh sb="4" eb="7">
      <t>カイシュウヒ</t>
    </rPh>
    <rPh sb="8" eb="9">
      <t>トビラ</t>
    </rPh>
    <rPh sb="10" eb="12">
      <t>カイシュウ</t>
    </rPh>
    <rPh sb="13" eb="15">
      <t>マド</t>
    </rPh>
    <rPh sb="16" eb="18">
      <t>ヘンコウ</t>
    </rPh>
    <rPh sb="18" eb="19">
      <t>トウ</t>
    </rPh>
    <phoneticPr fontId="3"/>
  </si>
  <si>
    <t>消毒作業費，除菌・消毒用コーティング費</t>
    <rPh sb="0" eb="2">
      <t>ショウドク</t>
    </rPh>
    <rPh sb="2" eb="4">
      <t>サギョウ</t>
    </rPh>
    <rPh sb="4" eb="5">
      <t>ヒ</t>
    </rPh>
    <rPh sb="6" eb="8">
      <t>ジョキン</t>
    </rPh>
    <rPh sb="9" eb="12">
      <t>ショウドクヨウ</t>
    </rPh>
    <rPh sb="18" eb="19">
      <t>ヒ</t>
    </rPh>
    <phoneticPr fontId="3"/>
  </si>
  <si>
    <t>食品・飲料</t>
    <rPh sb="0" eb="2">
      <t>ショクヒン</t>
    </rPh>
    <rPh sb="3" eb="5">
      <t>インリョウ</t>
    </rPh>
    <phoneticPr fontId="3"/>
  </si>
  <si>
    <t>光熱水費</t>
    <rPh sb="0" eb="4">
      <t>コウネツスイヒ</t>
    </rPh>
    <phoneticPr fontId="3"/>
  </si>
  <si>
    <t>エアコン</t>
    <phoneticPr fontId="3"/>
  </si>
  <si>
    <t>体温計</t>
    <rPh sb="0" eb="3">
      <t>タイオンケイ</t>
    </rPh>
    <phoneticPr fontId="3"/>
  </si>
  <si>
    <t>消毒液の噴射機</t>
    <rPh sb="0" eb="3">
      <t>ショウドクエキ</t>
    </rPh>
    <rPh sb="4" eb="7">
      <t>フンシャキ</t>
    </rPh>
    <phoneticPr fontId="3"/>
  </si>
  <si>
    <t>　　・複数事業所・施設の申請を行う場合は，(3)個票のシートの番号順に記入願い
　　　ます。なお，不要となった個票シートは削除してください。
　　　(例:3事業所分の申請→個票4～10のシートを削除)</t>
    <rPh sb="3" eb="5">
      <t>フクスウ</t>
    </rPh>
    <rPh sb="5" eb="8">
      <t>ジギョウショ</t>
    </rPh>
    <rPh sb="9" eb="11">
      <t>シセツ</t>
    </rPh>
    <rPh sb="12" eb="14">
      <t>シンセイ</t>
    </rPh>
    <rPh sb="15" eb="16">
      <t>オコナ</t>
    </rPh>
    <rPh sb="17" eb="19">
      <t>バアイ</t>
    </rPh>
    <rPh sb="24" eb="26">
      <t>コヒョウ</t>
    </rPh>
    <rPh sb="31" eb="33">
      <t>バンゴウ</t>
    </rPh>
    <rPh sb="33" eb="34">
      <t>ジュン</t>
    </rPh>
    <rPh sb="35" eb="37">
      <t>キニュウ</t>
    </rPh>
    <rPh sb="37" eb="38">
      <t>ネガ</t>
    </rPh>
    <rPh sb="49" eb="51">
      <t>フヨウ</t>
    </rPh>
    <rPh sb="55" eb="57">
      <t>コヒョウ</t>
    </rPh>
    <rPh sb="61" eb="63">
      <t>サクジョ</t>
    </rPh>
    <rPh sb="75" eb="76">
      <t>レイ</t>
    </rPh>
    <rPh sb="78" eb="81">
      <t>ジギョウショ</t>
    </rPh>
    <rPh sb="81" eb="82">
      <t>ブン</t>
    </rPh>
    <rPh sb="83" eb="85">
      <t>シンセイ</t>
    </rPh>
    <rPh sb="86" eb="88">
      <t>コヒョウ</t>
    </rPh>
    <rPh sb="97" eb="99">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</si>
</sst>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b/>
      <sz val="11"/>
      <name val="ＭＳ ゴシック"/>
      <family val="3"/>
      <charset val="128"/>
    </font>
    <font>
      <sz val="11"/>
      <name val="ＭＳ ゴシック"/>
      <family val="3"/>
      <charset val="128"/>
    </font>
    <font>
      <b/>
      <sz val="11"/>
      <color rgb="FFFF0000"/>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rgb="FF99FF99"/>
        <bgColor indexed="64"/>
      </patternFill>
    </fill>
    <fill>
      <patternFill patternType="solid">
        <fgColor rgb="FFFFFF00"/>
        <bgColor indexed="64"/>
      </patternFill>
    </fill>
    <fill>
      <patternFill patternType="solid">
        <fgColor theme="0" tint="-0.249977111117893"/>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1" fillId="0" borderId="0"/>
  </cellStyleXfs>
  <cellXfs count="342">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8" fontId="10" fillId="0" borderId="26" xfId="0" applyNumberFormat="1" applyFont="1" applyBorder="1" applyAlignment="1">
      <alignment horizontal="center"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49" fontId="15" fillId="0" borderId="26" xfId="0" applyNumberFormat="1" applyFont="1" applyFill="1" applyBorder="1" applyAlignment="1">
      <alignment horizontal="lef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0" fillId="0" borderId="0" xfId="0" applyFont="1" applyAlignment="1">
      <alignment horizontal="righ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65" xfId="0" applyFont="1" applyBorder="1" applyAlignment="1">
      <alignment vertical="center" textRotation="255" shrinkToFit="1"/>
    </xf>
    <xf numFmtId="0" fontId="27" fillId="0" borderId="66"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178" fontId="10" fillId="6" borderId="1" xfId="0" applyNumberFormat="1" applyFont="1" applyFill="1" applyBorder="1" applyAlignment="1">
      <alignment horizontal="center" vertical="center" shrinkToFit="1"/>
    </xf>
    <xf numFmtId="178" fontId="10" fillId="6" borderId="26" xfId="0" applyNumberFormat="1" applyFont="1" applyFill="1" applyBorder="1" applyAlignment="1">
      <alignment horizontal="center" vertical="center" shrinkToFit="1"/>
    </xf>
    <xf numFmtId="178" fontId="10" fillId="6" borderId="1" xfId="0" applyNumberFormat="1" applyFont="1" applyFill="1" applyBorder="1" applyAlignment="1">
      <alignment horizontal="left" vertical="center" shrinkToFit="1"/>
    </xf>
    <xf numFmtId="0" fontId="25" fillId="6" borderId="26" xfId="0" applyNumberFormat="1" applyFont="1" applyFill="1" applyBorder="1" applyAlignment="1" applyProtection="1">
      <alignment vertical="center" shrinkToFit="1"/>
    </xf>
    <xf numFmtId="178" fontId="10" fillId="6" borderId="26" xfId="4" applyNumberFormat="1" applyFont="1" applyFill="1" applyBorder="1" applyAlignment="1">
      <alignment horizontal="right" vertical="center" shrinkToFit="1"/>
    </xf>
    <xf numFmtId="178" fontId="10" fillId="6" borderId="28" xfId="4" applyNumberFormat="1" applyFont="1" applyFill="1" applyBorder="1" applyAlignment="1">
      <alignment horizontal="right" vertical="center" shrinkToFit="1"/>
    </xf>
    <xf numFmtId="178" fontId="19" fillId="6" borderId="3" xfId="4"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xf>
    <xf numFmtId="0" fontId="35" fillId="0" borderId="0" xfId="0" applyFont="1" applyFill="1" applyAlignment="1">
      <alignment horizontal="left" vertical="center"/>
    </xf>
    <xf numFmtId="0" fontId="38" fillId="0" borderId="0" xfId="0" applyFont="1">
      <alignment vertical="center"/>
    </xf>
    <xf numFmtId="0" fontId="39" fillId="0" borderId="0" xfId="0" applyFont="1" applyAlignment="1">
      <alignment vertical="top" wrapText="1"/>
    </xf>
    <xf numFmtId="0" fontId="39" fillId="0" borderId="0" xfId="0" applyFont="1" applyAlignment="1">
      <alignment vertical="top"/>
    </xf>
    <xf numFmtId="0" fontId="39" fillId="0" borderId="0" xfId="0" applyFont="1">
      <alignment vertical="center"/>
    </xf>
    <xf numFmtId="0" fontId="36" fillId="0" borderId="0" xfId="0" applyFont="1">
      <alignment vertical="center"/>
    </xf>
    <xf numFmtId="0" fontId="36" fillId="0" borderId="0" xfId="0" applyFont="1" applyAlignment="1">
      <alignment vertical="top" wrapText="1"/>
    </xf>
    <xf numFmtId="0" fontId="0" fillId="8" borderId="26" xfId="0" applyFill="1" applyBorder="1">
      <alignment vertical="center"/>
    </xf>
    <xf numFmtId="0" fontId="0" fillId="0" borderId="26" xfId="0" applyBorder="1">
      <alignment vertical="center"/>
    </xf>
    <xf numFmtId="0" fontId="25" fillId="7" borderId="4" xfId="0" applyFont="1" applyFill="1" applyBorder="1" applyAlignment="1">
      <alignment horizontal="left" vertical="top" wrapText="1"/>
    </xf>
    <xf numFmtId="0" fontId="25" fillId="7" borderId="5" xfId="0" applyFont="1" applyFill="1" applyBorder="1" applyAlignment="1">
      <alignment horizontal="left" vertical="top" wrapText="1"/>
    </xf>
    <xf numFmtId="0" fontId="25" fillId="7" borderId="6" xfId="0" applyFont="1" applyFill="1" applyBorder="1" applyAlignment="1">
      <alignment horizontal="left" vertical="top" wrapText="1"/>
    </xf>
    <xf numFmtId="0" fontId="25" fillId="7" borderId="11" xfId="0" applyFont="1" applyFill="1" applyBorder="1" applyAlignment="1">
      <alignment horizontal="left" vertical="top" wrapText="1"/>
    </xf>
    <xf numFmtId="0" fontId="25" fillId="7" borderId="8" xfId="0" applyFont="1" applyFill="1" applyBorder="1" applyAlignment="1">
      <alignment horizontal="left" vertical="top" wrapText="1"/>
    </xf>
    <xf numFmtId="0" fontId="25" fillId="7" borderId="12" xfId="0" applyFont="1" applyFill="1" applyBorder="1" applyAlignment="1">
      <alignment horizontal="left" vertical="top" wrapText="1"/>
    </xf>
    <xf numFmtId="0" fontId="36" fillId="0" borderId="0" xfId="0" applyFont="1" applyAlignment="1">
      <alignment horizontal="left" vertical="center" wrapText="1"/>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73"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176" fontId="11" fillId="0" borderId="0" xfId="0" applyNumberFormat="1"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6" borderId="21" xfId="4" applyFont="1" applyFill="1" applyBorder="1" applyAlignment="1">
      <alignment vertical="center"/>
    </xf>
    <xf numFmtId="38" fontId="11" fillId="6" borderId="22" xfId="4" applyFont="1" applyFill="1" applyBorder="1" applyAlignment="1">
      <alignment vertical="center"/>
    </xf>
    <xf numFmtId="38" fontId="11" fillId="6" borderId="50" xfId="4" applyFont="1" applyFill="1" applyBorder="1" applyAlignment="1">
      <alignment vertical="center"/>
    </xf>
    <xf numFmtId="38" fontId="11" fillId="6" borderId="48" xfId="4"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7" fillId="0" borderId="41" xfId="0" applyFont="1" applyBorder="1" applyAlignment="1">
      <alignment horizontal="center" vertical="center" textRotation="255"/>
    </xf>
    <xf numFmtId="0" fontId="11" fillId="6" borderId="21" xfId="0" applyFont="1" applyFill="1" applyBorder="1" applyAlignment="1">
      <alignment vertical="center"/>
    </xf>
    <xf numFmtId="0" fontId="11" fillId="6" borderId="22" xfId="0" applyFont="1" applyFill="1" applyBorder="1" applyAlignment="1">
      <alignment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0" borderId="0" xfId="0" applyFont="1" applyFill="1" applyAlignment="1" applyProtection="1">
      <alignment horizontal="righ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6" borderId="50" xfId="0" applyFont="1" applyFill="1" applyBorder="1" applyAlignment="1">
      <alignment vertical="center"/>
    </xf>
    <xf numFmtId="0" fontId="11" fillId="6" borderId="48" xfId="0" applyFont="1" applyFill="1" applyBorder="1" applyAlignment="1">
      <alignment vertical="center"/>
    </xf>
    <xf numFmtId="0" fontId="11" fillId="6" borderId="67" xfId="0" applyFont="1" applyFill="1" applyBorder="1" applyAlignment="1">
      <alignment vertical="center"/>
    </xf>
    <xf numFmtId="0" fontId="11" fillId="6" borderId="68" xfId="0" applyFont="1" applyFill="1" applyBorder="1" applyAlignment="1">
      <alignment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38" fontId="11" fillId="6" borderId="67" xfId="4" applyFont="1" applyFill="1" applyBorder="1" applyAlignment="1">
      <alignment vertical="center"/>
    </xf>
    <xf numFmtId="38" fontId="11" fillId="6" borderId="68" xfId="4" applyFont="1" applyFill="1" applyBorder="1" applyAlignment="1">
      <alignment vertical="center"/>
    </xf>
    <xf numFmtId="0" fontId="11" fillId="6" borderId="70" xfId="0" applyFont="1" applyFill="1" applyBorder="1" applyAlignment="1">
      <alignment vertical="center"/>
    </xf>
    <xf numFmtId="0" fontId="11" fillId="6" borderId="71" xfId="0" applyFont="1" applyFill="1" applyBorder="1" applyAlignment="1">
      <alignment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38" fontId="11" fillId="6" borderId="70" xfId="4" applyFont="1" applyFill="1" applyBorder="1" applyAlignment="1">
      <alignment vertical="center"/>
    </xf>
    <xf numFmtId="38" fontId="11" fillId="6" borderId="71" xfId="4" applyFont="1" applyFill="1" applyBorder="1" applyAlignment="1">
      <alignment vertical="center"/>
    </xf>
    <xf numFmtId="0" fontId="27" fillId="0" borderId="41" xfId="0" applyFont="1" applyBorder="1" applyAlignment="1">
      <alignment horizontal="center" vertical="center" textRotation="255" shrinkToFi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2" fillId="6" borderId="50" xfId="0" applyNumberFormat="1" applyFont="1" applyFill="1" applyBorder="1" applyAlignment="1">
      <alignment horizontal="right" vertical="center"/>
    </xf>
    <xf numFmtId="0" fontId="12" fillId="6" borderId="48" xfId="0" applyNumberFormat="1" applyFont="1" applyFill="1" applyBorder="1" applyAlignment="1">
      <alignment horizontal="right" vertical="center"/>
    </xf>
    <xf numFmtId="38" fontId="12" fillId="6" borderId="50" xfId="4" applyFont="1" applyFill="1" applyBorder="1" applyAlignment="1">
      <alignment horizontal="right" vertical="center"/>
    </xf>
    <xf numFmtId="38" fontId="12" fillId="6" borderId="48" xfId="4" applyFont="1" applyFill="1" applyBorder="1" applyAlignment="1">
      <alignment horizontal="right" vertical="center"/>
    </xf>
    <xf numFmtId="0" fontId="10" fillId="0" borderId="0" xfId="0" applyFont="1" applyFill="1" applyAlignment="1">
      <alignment horizontal="left" vertical="center"/>
    </xf>
    <xf numFmtId="177" fontId="8" fillId="4" borderId="26" xfId="4" applyNumberFormat="1" applyFont="1" applyFill="1" applyBorder="1" applyAlignment="1" applyProtection="1">
      <alignment vertical="center" shrinkToFit="1"/>
      <protection locked="0"/>
    </xf>
    <xf numFmtId="0" fontId="8" fillId="4" borderId="27" xfId="0" applyFont="1" applyFill="1" applyBorder="1" applyAlignment="1" applyProtection="1">
      <alignment vertical="center" shrinkToFit="1"/>
      <protection locked="0"/>
    </xf>
    <xf numFmtId="0" fontId="8" fillId="4" borderId="26" xfId="0" applyFont="1" applyFill="1" applyBorder="1" applyAlignment="1" applyProtection="1">
      <alignment vertical="center" shrinkToFit="1"/>
      <protection locked="0"/>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8" fillId="4" borderId="26" xfId="0" applyFont="1" applyFill="1" applyBorder="1" applyAlignment="1" applyProtection="1">
      <alignment horizontal="center" vertical="center" shrinkToFit="1"/>
      <protection locked="0"/>
    </xf>
    <xf numFmtId="0" fontId="8" fillId="4" borderId="55" xfId="0" applyFont="1" applyFill="1" applyBorder="1" applyAlignment="1" applyProtection="1">
      <alignment horizontal="center" vertical="center" shrinkToFit="1"/>
      <protection locked="0"/>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8" fillId="4" borderId="43" xfId="0" applyFont="1" applyFill="1" applyBorder="1" applyAlignment="1" applyProtection="1">
      <alignment vertical="center" shrinkToFit="1"/>
      <protection locked="0"/>
    </xf>
    <xf numFmtId="0" fontId="8"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7" fontId="8" fillId="4" borderId="20" xfId="4" applyNumberFormat="1" applyFont="1" applyFill="1" applyBorder="1" applyAlignment="1" applyProtection="1">
      <alignment vertical="center" shrinkToFit="1"/>
      <protection locked="0"/>
    </xf>
    <xf numFmtId="178" fontId="12" fillId="0" borderId="4" xfId="0" applyNumberFormat="1" applyFont="1" applyFill="1" applyBorder="1" applyAlignment="1">
      <alignment horizontal="center" vertical="center" shrinkToFit="1"/>
    </xf>
    <xf numFmtId="178"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25" fillId="0" borderId="63" xfId="0" applyFont="1" applyFill="1" applyBorder="1" applyAlignment="1">
      <alignment horizontal="center" vertical="center"/>
    </xf>
    <xf numFmtId="0" fontId="25" fillId="0" borderId="64" xfId="0" applyFont="1" applyFill="1" applyBorder="1" applyAlignment="1">
      <alignment horizontal="center" vertical="center"/>
    </xf>
    <xf numFmtId="0" fontId="8" fillId="4" borderId="20" xfId="0" applyFont="1" applyFill="1" applyBorder="1" applyAlignment="1" applyProtection="1">
      <alignment horizontal="center" vertical="center" shrinkToFit="1"/>
      <protection locked="0"/>
    </xf>
    <xf numFmtId="0" fontId="8" fillId="4" borderId="62" xfId="0" applyFont="1" applyFill="1" applyBorder="1" applyAlignment="1" applyProtection="1">
      <alignment horizontal="center" vertical="center" shrinkToFit="1"/>
      <protection locked="0"/>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38" fontId="10" fillId="0" borderId="58"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9" xfId="4" applyFont="1" applyFill="1" applyBorder="1" applyAlignment="1">
      <alignment horizontal="right" vertical="center" shrinkToFit="1"/>
    </xf>
  </cellXfs>
  <cellStyles count="8">
    <cellStyle name="パーセント 2" xfId="2"/>
    <cellStyle name="桁区切り" xfId="4" builtinId="6"/>
    <cellStyle name="桁区切り 2" xfId="1"/>
    <cellStyle name="桁区切り 3" xfId="6"/>
    <cellStyle name="標準" xfId="0" builtinId="0"/>
    <cellStyle name="標準 2" xfId="3"/>
    <cellStyle name="標準 3" xfId="5"/>
    <cellStyle name="標準 4" xfId="7"/>
  </cellStyles>
  <dxfs count="52">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patternFill>
      </fill>
    </dxf>
    <dxf>
      <fill>
        <patternFill patternType="darkGray">
          <fgColor rgb="FFFF0000"/>
          <bgColor auto="1"/>
        </patternFill>
      </fill>
    </dxf>
    <dxf>
      <fill>
        <patternFill patternType="darkGray">
          <fgColor rgb="FFFF0000"/>
        </patternFill>
      </fill>
    </dxf>
    <dxf>
      <fill>
        <patternFill patternType="darkGray">
          <fgColor rgb="FFFF0000"/>
        </patternFill>
      </fill>
    </dxf>
    <dxf>
      <fill>
        <patternFill patternType="darkGray">
          <fgColor rgb="FFFF0000"/>
        </patternFill>
      </fill>
    </dxf>
    <dxf>
      <font>
        <color theme="0"/>
      </font>
    </dxf>
    <dxf>
      <fill>
        <patternFill patternType="darkGray">
          <fgColor rgb="FFFF0000"/>
          <bgColor auto="1"/>
        </patternFill>
      </fill>
    </dxf>
  </dxfs>
  <tableStyles count="0" defaultTableStyle="TableStyleMedium2" defaultPivotStyle="PivotStyleLight16"/>
  <colors>
    <mruColors>
      <color rgb="FF99FF99"/>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twoCellAnchor>
    <xdr:from>
      <xdr:col>28</xdr:col>
      <xdr:colOff>152400</xdr:colOff>
      <xdr:row>12</xdr:row>
      <xdr:rowOff>95250</xdr:rowOff>
    </xdr:from>
    <xdr:to>
      <xdr:col>47</xdr:col>
      <xdr:colOff>161925</xdr:colOff>
      <xdr:row>17</xdr:row>
      <xdr:rowOff>104775</xdr:rowOff>
    </xdr:to>
    <xdr:sp macro="" textlink="">
      <xdr:nvSpPr>
        <xdr:cNvPr id="3" name="テキスト ボックス 2"/>
        <xdr:cNvSpPr txBox="1"/>
      </xdr:nvSpPr>
      <xdr:spPr>
        <a:xfrm>
          <a:off x="6619875" y="2295525"/>
          <a:ext cx="326707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・緑着色のセル･･･申請額一覧のシートより反映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されます。正しく反映されない場合，申請額</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一覧及び個票の記載内容に誤りがないか確認    </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en-US" altLang="ja-JP" sz="1100">
              <a:latin typeface="HGS創英角ｺﾞｼｯｸUB" panose="020B0900000000000000" pitchFamily="50" charset="-128"/>
              <a:ea typeface="HGS創英角ｺﾞｼｯｸUB" panose="020B0900000000000000" pitchFamily="50" charset="-128"/>
            </a:rPr>
            <a:t>      </a:t>
          </a:r>
          <a:r>
            <a:rPr kumimoji="1" lang="ja-JP" altLang="en-US" sz="1100">
              <a:latin typeface="HGS創英角ｺﾞｼｯｸUB" panose="020B0900000000000000" pitchFamily="50" charset="-128"/>
              <a:ea typeface="HGS創英角ｺﾞｼｯｸUB" panose="020B0900000000000000" pitchFamily="50" charset="-128"/>
            </a:rPr>
            <a:t>願います。</a:t>
          </a:r>
          <a:r>
            <a:rPr kumimoji="1" lang="en-US" altLang="ja-JP" sz="1100">
              <a:latin typeface="HGS創英角ｺﾞｼｯｸUB" panose="020B0900000000000000" pitchFamily="50" charset="-128"/>
              <a:ea typeface="HGS創英角ｺﾞｼｯｸUB" panose="020B09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14</xdr:row>
      <xdr:rowOff>0</xdr:rowOff>
    </xdr:from>
    <xdr:to>
      <xdr:col>10</xdr:col>
      <xdr:colOff>363140</xdr:colOff>
      <xdr:row>17</xdr:row>
      <xdr:rowOff>72706</xdr:rowOff>
    </xdr:to>
    <xdr:sp macro="" textlink="">
      <xdr:nvSpPr>
        <xdr:cNvPr id="2" name="テキスト ボックス 1"/>
        <xdr:cNvSpPr txBox="1"/>
      </xdr:nvSpPr>
      <xdr:spPr>
        <a:xfrm>
          <a:off x="1690688" y="4083844"/>
          <a:ext cx="9721452" cy="929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・本シートは個票の記載内容より自動入力されます（記入は不要です）。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・Ｍ列が「申請できません」となっている事業所・施設は個票の記載漏れがあり，申請不可となっているため，個票の赤着色セルに記載もれがないか，確認願います。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5</xdr:row>
      <xdr:rowOff>9525</xdr:rowOff>
    </xdr:from>
    <xdr:to>
      <xdr:col>33</xdr:col>
      <xdr:colOff>57150</xdr:colOff>
      <xdr:row>9</xdr:row>
      <xdr:rowOff>228600</xdr:rowOff>
    </xdr:to>
    <xdr:sp macro="" textlink="">
      <xdr:nvSpPr>
        <xdr:cNvPr id="3" name="テキスト ボックス 2"/>
        <xdr:cNvSpPr txBox="1"/>
      </xdr:nvSpPr>
      <xdr:spPr>
        <a:xfrm>
          <a:off x="914400" y="1095375"/>
          <a:ext cx="5629275"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（記入方法）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本欄は確認後，削除するか右方欄外に移動願います。</a:t>
          </a:r>
          <a:endParaRPr kumimoji="1" lang="en-US" altLang="ja-JP" sz="1100">
            <a:latin typeface="HGS創英角ｺﾞｼｯｸUB" panose="020B0900000000000000" pitchFamily="50" charset="-128"/>
            <a:ea typeface="HGS創英角ｺﾞｼｯｸUB" panose="020B0900000000000000" pitchFamily="50" charset="-128"/>
          </a:endParaRPr>
        </a:p>
        <a:p>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u="sng">
              <a:latin typeface="HGS創英角ｺﾞｼｯｸUB" panose="020B0900000000000000" pitchFamily="50" charset="-128"/>
              <a:ea typeface="HGS創英角ｺﾞｼｯｸUB" panose="020B0900000000000000" pitchFamily="50" charset="-128"/>
            </a:rPr>
            <a:t>・赤着色のセル･･･必ず記入願います。</a:t>
          </a:r>
          <a:endParaRPr kumimoji="1" lang="en-US" altLang="ja-JP" sz="1100" u="sng">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積算内訳</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の品目欄はリストから選択となっております。</a:t>
          </a:r>
          <a:endParaRPr kumimoji="1" lang="en-US" altLang="ja-JP" sz="1100">
            <a:latin typeface="HGS創英角ｺﾞｼｯｸUB" panose="020B0900000000000000" pitchFamily="50" charset="-128"/>
            <a:ea typeface="HGS創英角ｺﾞｼｯｸUB" panose="020B0900000000000000" pitchFamily="50" charset="-128"/>
          </a:endParaRPr>
        </a:p>
        <a:p>
          <a:r>
            <a:rPr kumimoji="1" lang="ja-JP" altLang="en-US" sz="1100">
              <a:latin typeface="HGS創英角ｺﾞｼｯｸUB" panose="020B0900000000000000" pitchFamily="50" charset="-128"/>
              <a:ea typeface="HGS創英角ｺﾞｼｯｸUB" panose="020B0900000000000000" pitchFamily="50" charset="-128"/>
            </a:rPr>
            <a:t>リストにない品目は原則対象外となります。お問い合わせがある場合は県運営指導班までご連絡願います。</a:t>
          </a:r>
          <a:endParaRPr kumimoji="1" lang="en-US" altLang="ja-JP" sz="11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2" name="下矢印 1"/>
        <xdr:cNvSpPr/>
      </xdr:nvSpPr>
      <xdr:spPr>
        <a:xfrm>
          <a:off x="9858375" y="971551"/>
          <a:ext cx="704850" cy="816292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tabSelected="1" workbookViewId="0">
      <selection activeCell="B5" sqref="B5:J6"/>
    </sheetView>
  </sheetViews>
  <sheetFormatPr defaultRowHeight="13.5"/>
  <cols>
    <col min="1" max="1" width="3.125" customWidth="1"/>
  </cols>
  <sheetData>
    <row r="1" spans="2:10" ht="9" customHeight="1"/>
    <row r="2" spans="2:10">
      <c r="B2" s="163" t="s">
        <v>143</v>
      </c>
    </row>
    <row r="3" spans="2:10">
      <c r="B3" s="163" t="s">
        <v>144</v>
      </c>
    </row>
    <row r="5" spans="2:10" ht="13.5" customHeight="1">
      <c r="B5" s="171" t="s">
        <v>157</v>
      </c>
      <c r="C5" s="172"/>
      <c r="D5" s="172"/>
      <c r="E5" s="172"/>
      <c r="F5" s="172"/>
      <c r="G5" s="172"/>
      <c r="H5" s="172"/>
      <c r="I5" s="172"/>
      <c r="J5" s="173"/>
    </row>
    <row r="6" spans="2:10">
      <c r="B6" s="174"/>
      <c r="C6" s="175"/>
      <c r="D6" s="175"/>
      <c r="E6" s="175"/>
      <c r="F6" s="175"/>
      <c r="G6" s="175"/>
      <c r="H6" s="175"/>
      <c r="I6" s="175"/>
      <c r="J6" s="176"/>
    </row>
    <row r="7" spans="2:10">
      <c r="B7" s="164"/>
      <c r="C7" s="164"/>
      <c r="D7" s="164"/>
      <c r="E7" s="164"/>
      <c r="F7" s="164"/>
      <c r="G7" s="164"/>
      <c r="H7" s="164"/>
      <c r="I7" s="164"/>
      <c r="J7" s="164"/>
    </row>
    <row r="8" spans="2:10">
      <c r="B8" s="165" t="s">
        <v>145</v>
      </c>
      <c r="C8" s="164"/>
      <c r="D8" s="164"/>
      <c r="E8" s="164"/>
      <c r="F8" s="164"/>
      <c r="G8" s="164"/>
      <c r="H8" s="164"/>
      <c r="I8" s="164"/>
      <c r="J8" s="164"/>
    </row>
    <row r="9" spans="2:10">
      <c r="B9" s="166" t="s">
        <v>146</v>
      </c>
      <c r="C9" s="164"/>
      <c r="D9" s="164"/>
      <c r="E9" s="164"/>
      <c r="F9" s="164"/>
      <c r="G9" s="164"/>
      <c r="H9" s="164"/>
      <c r="I9" s="164"/>
      <c r="J9" s="164"/>
    </row>
    <row r="10" spans="2:10">
      <c r="B10" s="167" t="s">
        <v>147</v>
      </c>
      <c r="C10" s="168"/>
      <c r="D10" s="168"/>
      <c r="E10" s="168"/>
      <c r="F10" s="168"/>
      <c r="G10" s="168"/>
      <c r="H10" s="168"/>
      <c r="I10" s="168"/>
      <c r="J10" s="168"/>
    </row>
    <row r="11" spans="2:10">
      <c r="B11" s="177" t="s">
        <v>148</v>
      </c>
      <c r="C11" s="177"/>
      <c r="D11" s="177"/>
      <c r="E11" s="177"/>
      <c r="F11" s="177"/>
      <c r="G11" s="177"/>
      <c r="H11" s="177"/>
      <c r="I11" s="177"/>
      <c r="J11" s="177"/>
    </row>
    <row r="12" spans="2:10">
      <c r="B12" s="177"/>
      <c r="C12" s="177"/>
      <c r="D12" s="177"/>
      <c r="E12" s="177"/>
      <c r="F12" s="177"/>
      <c r="G12" s="177"/>
      <c r="H12" s="177"/>
      <c r="I12" s="177"/>
      <c r="J12" s="177"/>
    </row>
    <row r="13" spans="2:10" ht="13.5" customHeight="1">
      <c r="B13" s="177" t="s">
        <v>187</v>
      </c>
      <c r="C13" s="177"/>
      <c r="D13" s="177"/>
      <c r="E13" s="177"/>
      <c r="F13" s="177"/>
      <c r="G13" s="177"/>
      <c r="H13" s="177"/>
      <c r="I13" s="177"/>
      <c r="J13" s="177"/>
    </row>
    <row r="14" spans="2:10">
      <c r="B14" s="177"/>
      <c r="C14" s="177"/>
      <c r="D14" s="177"/>
      <c r="E14" s="177"/>
      <c r="F14" s="177"/>
      <c r="G14" s="177"/>
      <c r="H14" s="177"/>
      <c r="I14" s="177"/>
      <c r="J14" s="177"/>
    </row>
    <row r="15" spans="2:10">
      <c r="B15" s="177"/>
      <c r="C15" s="177"/>
      <c r="D15" s="177"/>
      <c r="E15" s="177"/>
      <c r="F15" s="177"/>
      <c r="G15" s="177"/>
      <c r="H15" s="177"/>
      <c r="I15" s="177"/>
      <c r="J15" s="177"/>
    </row>
    <row r="16" spans="2:10">
      <c r="B16" s="165"/>
      <c r="C16" s="164"/>
      <c r="D16" s="164"/>
      <c r="E16" s="164"/>
      <c r="F16" s="164"/>
      <c r="G16" s="164"/>
      <c r="H16" s="164"/>
      <c r="I16" s="164"/>
      <c r="J16" s="164"/>
    </row>
    <row r="17" spans="2:10">
      <c r="B17" s="166" t="s">
        <v>149</v>
      </c>
    </row>
    <row r="18" spans="2:10">
      <c r="B18" s="167" t="s">
        <v>150</v>
      </c>
      <c r="C18" s="167"/>
      <c r="D18" s="167"/>
      <c r="E18" s="167"/>
      <c r="F18" s="167"/>
      <c r="G18" s="167"/>
      <c r="H18" s="167"/>
      <c r="I18" s="167"/>
      <c r="J18" s="167"/>
    </row>
    <row r="19" spans="2:10">
      <c r="B19" s="167" t="s">
        <v>151</v>
      </c>
      <c r="C19" s="167"/>
      <c r="D19" s="167"/>
      <c r="E19" s="167"/>
      <c r="F19" s="167"/>
      <c r="G19" s="167"/>
      <c r="H19" s="167"/>
      <c r="I19" s="167"/>
      <c r="J19" s="167"/>
    </row>
    <row r="20" spans="2:10">
      <c r="B20" s="167" t="s">
        <v>152</v>
      </c>
      <c r="C20" s="167"/>
      <c r="D20" s="167"/>
      <c r="E20" s="167"/>
      <c r="F20" s="167"/>
      <c r="G20" s="167"/>
      <c r="H20" s="167"/>
      <c r="I20" s="167"/>
      <c r="J20" s="167"/>
    </row>
    <row r="21" spans="2:10">
      <c r="B21" s="167" t="s">
        <v>153</v>
      </c>
      <c r="C21" s="167"/>
      <c r="D21" s="167"/>
      <c r="E21" s="167"/>
      <c r="F21" s="167"/>
      <c r="G21" s="167"/>
      <c r="H21" s="167"/>
      <c r="I21" s="167"/>
      <c r="J21" s="167"/>
    </row>
    <row r="22" spans="2:10">
      <c r="B22" s="167" t="s">
        <v>154</v>
      </c>
      <c r="C22" s="167"/>
      <c r="D22" s="167"/>
      <c r="E22" s="167"/>
      <c r="F22" s="167"/>
      <c r="G22" s="167"/>
      <c r="H22" s="167"/>
      <c r="I22" s="167"/>
      <c r="J22" s="167"/>
    </row>
    <row r="23" spans="2:10">
      <c r="B23" s="167" t="s">
        <v>155</v>
      </c>
      <c r="C23" s="167"/>
      <c r="D23" s="167"/>
      <c r="E23" s="167"/>
      <c r="F23" s="167"/>
      <c r="G23" s="167"/>
      <c r="H23" s="167"/>
      <c r="I23" s="167"/>
      <c r="J23" s="167"/>
    </row>
    <row r="24" spans="2:10">
      <c r="B24" s="167"/>
      <c r="C24" s="177" t="s">
        <v>156</v>
      </c>
      <c r="D24" s="177"/>
      <c r="E24" s="177"/>
      <c r="F24" s="177"/>
      <c r="G24" s="177"/>
      <c r="H24" s="177"/>
      <c r="I24" s="177"/>
      <c r="J24" s="177"/>
    </row>
    <row r="25" spans="2:10">
      <c r="B25" s="166"/>
      <c r="C25" s="177"/>
      <c r="D25" s="177"/>
      <c r="E25" s="177"/>
      <c r="F25" s="177"/>
      <c r="G25" s="177"/>
      <c r="H25" s="177"/>
      <c r="I25" s="177"/>
      <c r="J25" s="177"/>
    </row>
    <row r="26" spans="2:10">
      <c r="B26" s="166"/>
    </row>
    <row r="27" spans="2:10">
      <c r="B27" s="166"/>
    </row>
    <row r="28" spans="2:10">
      <c r="B28" s="166"/>
    </row>
    <row r="29" spans="2:10">
      <c r="B29" s="166"/>
    </row>
    <row r="30" spans="2:10">
      <c r="B30" s="166"/>
    </row>
    <row r="31" spans="2:10">
      <c r="B31" s="166"/>
    </row>
    <row r="32" spans="2:10">
      <c r="B32" s="166"/>
    </row>
    <row r="33" spans="2:2">
      <c r="B33" s="166"/>
    </row>
    <row r="34" spans="2:2">
      <c r="B34" s="166"/>
    </row>
    <row r="35" spans="2:2">
      <c r="B35" s="166"/>
    </row>
    <row r="36" spans="2:2">
      <c r="B36" s="166"/>
    </row>
    <row r="37" spans="2:2">
      <c r="B37" s="166"/>
    </row>
    <row r="38" spans="2:2">
      <c r="B38" s="166"/>
    </row>
    <row r="39" spans="2:2">
      <c r="B39" s="166"/>
    </row>
    <row r="40" spans="2:2">
      <c r="B40" s="166"/>
    </row>
  </sheetData>
  <mergeCells count="4">
    <mergeCell ref="B5:J6"/>
    <mergeCell ref="B11:J12"/>
    <mergeCell ref="C24:J25"/>
    <mergeCell ref="B13:J1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view="pageBreakPreview" topLeftCell="A15" zoomScaleNormal="100" zoomScaleSheetLayoutView="100" workbookViewId="0">
      <selection activeCell="C15" sqref="C15"/>
    </sheetView>
  </sheetViews>
  <sheetFormatPr defaultRowHeight="13.5"/>
  <cols>
    <col min="1" max="1" width="3.125" style="45" customWidth="1"/>
    <col min="2" max="2" width="7.75" style="45" customWidth="1"/>
    <col min="3" max="3" width="27.5" style="44" customWidth="1"/>
    <col min="4" max="4" width="32.375" style="44" customWidth="1"/>
    <col min="5" max="5" width="27.5" style="44" customWidth="1"/>
    <col min="6" max="6" width="4.25" style="45" customWidth="1"/>
    <col min="7" max="16384" width="9" style="45"/>
  </cols>
  <sheetData>
    <row r="2" spans="2:5" ht="17.25">
      <c r="B2" s="1" t="s">
        <v>47</v>
      </c>
      <c r="D2" s="2"/>
      <c r="E2" s="141" t="s">
        <v>130</v>
      </c>
    </row>
    <row r="3" spans="2:5" ht="10.5" customHeight="1">
      <c r="B3" s="1"/>
      <c r="D3" s="2"/>
    </row>
    <row r="4" spans="2:5" s="47" customFormat="1" ht="14.25">
      <c r="B4" s="137" t="s">
        <v>67</v>
      </c>
      <c r="C4" s="48"/>
      <c r="D4" s="49"/>
      <c r="E4" s="48"/>
    </row>
    <row r="5" spans="2:5" s="47" customFormat="1" ht="14.25">
      <c r="B5" s="137" t="s">
        <v>114</v>
      </c>
      <c r="C5" s="48"/>
      <c r="D5" s="49"/>
      <c r="E5" s="48"/>
    </row>
    <row r="6" spans="2:5" ht="14.25">
      <c r="C6" s="2"/>
      <c r="D6" s="2"/>
    </row>
    <row r="7" spans="2:5" ht="14.25">
      <c r="B7" s="46" t="s">
        <v>43</v>
      </c>
      <c r="C7" s="3" t="s">
        <v>48</v>
      </c>
      <c r="D7" s="4" t="s">
        <v>45</v>
      </c>
      <c r="E7" s="4" t="s">
        <v>42</v>
      </c>
    </row>
    <row r="8" spans="2:5" ht="35.25" customHeight="1">
      <c r="B8" s="46">
        <v>1</v>
      </c>
      <c r="C8" s="104" t="s">
        <v>44</v>
      </c>
      <c r="D8" s="103"/>
      <c r="E8" s="103"/>
    </row>
    <row r="9" spans="2:5" ht="144.75" customHeight="1">
      <c r="B9" s="46">
        <v>2</v>
      </c>
      <c r="C9" s="104"/>
      <c r="D9" s="103" t="s">
        <v>128</v>
      </c>
      <c r="E9" s="103"/>
    </row>
    <row r="10" spans="2:5" ht="36" customHeight="1">
      <c r="B10" s="46">
        <v>3</v>
      </c>
      <c r="C10" s="104"/>
      <c r="D10" s="103" t="s">
        <v>63</v>
      </c>
      <c r="E10" s="103"/>
    </row>
    <row r="11" spans="2:5" ht="74.25" customHeight="1">
      <c r="B11" s="46">
        <v>4</v>
      </c>
      <c r="C11" s="104"/>
      <c r="D11" s="103"/>
      <c r="E11" s="103" t="s">
        <v>64</v>
      </c>
    </row>
    <row r="12" spans="2:5" ht="48.75" customHeight="1">
      <c r="B12" s="46">
        <v>5</v>
      </c>
      <c r="C12" s="104"/>
      <c r="D12" s="140" t="s">
        <v>129</v>
      </c>
      <c r="E12" s="103"/>
    </row>
    <row r="13" spans="2:5" ht="81.75" customHeight="1">
      <c r="B13" s="46">
        <v>6</v>
      </c>
      <c r="C13" s="104"/>
      <c r="D13" s="116" t="s">
        <v>136</v>
      </c>
      <c r="E13" s="103"/>
    </row>
    <row r="14" spans="2:5" ht="41.25" customHeight="1">
      <c r="B14" s="46">
        <v>7</v>
      </c>
      <c r="C14" s="104"/>
      <c r="D14" s="103" t="s">
        <v>46</v>
      </c>
      <c r="E14" s="103"/>
    </row>
    <row r="15" spans="2:5" ht="120.75" customHeight="1">
      <c r="B15" s="46">
        <v>8</v>
      </c>
      <c r="C15" s="105"/>
      <c r="D15" s="153" t="s">
        <v>135</v>
      </c>
      <c r="E15" s="106"/>
    </row>
    <row r="16" spans="2:5" ht="84" customHeight="1">
      <c r="B16" s="46">
        <v>9</v>
      </c>
      <c r="C16" s="104"/>
      <c r="D16" s="103" t="s">
        <v>65</v>
      </c>
      <c r="E16" s="103"/>
    </row>
    <row r="17" spans="2:5" ht="41.25" customHeight="1">
      <c r="B17" s="46">
        <v>10</v>
      </c>
      <c r="C17" s="104"/>
      <c r="D17" s="116" t="s">
        <v>124</v>
      </c>
      <c r="E17" s="103"/>
    </row>
    <row r="18" spans="2:5" ht="41.25" customHeight="1">
      <c r="B18" s="46">
        <v>11</v>
      </c>
      <c r="C18" s="104"/>
      <c r="D18" s="116" t="s">
        <v>131</v>
      </c>
      <c r="E18" s="103"/>
    </row>
    <row r="19" spans="2:5" ht="73.5" customHeight="1">
      <c r="B19" s="46">
        <v>12</v>
      </c>
      <c r="C19" s="107" t="s">
        <v>115</v>
      </c>
      <c r="D19" s="103"/>
      <c r="E19" s="103"/>
    </row>
    <row r="20" spans="2:5" ht="145.5" customHeight="1">
      <c r="B20" s="46">
        <v>13</v>
      </c>
      <c r="C20" s="107" t="s">
        <v>132</v>
      </c>
      <c r="D20" s="103"/>
      <c r="E20" s="103"/>
    </row>
    <row r="21" spans="2:5" ht="54" customHeight="1"/>
  </sheetData>
  <sheetProtection password="A60D" sheet="1" objects="1" scenarios="1"/>
  <phoneticPr fontId="3"/>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L68"/>
  <sheetViews>
    <sheetView view="pageBreakPreview" zoomScaleNormal="120" zoomScaleSheetLayoutView="100" zoomScalePageLayoutView="130" workbookViewId="0">
      <selection activeCell="T6" sqref="T6:U6"/>
    </sheetView>
  </sheetViews>
  <sheetFormatPr defaultColWidth="2.25" defaultRowHeight="12"/>
  <cols>
    <col min="1" max="1" width="3.375" style="37" customWidth="1"/>
    <col min="2" max="2" width="3.875" style="37" customWidth="1"/>
    <col min="3" max="19" width="3.375" style="37" customWidth="1"/>
    <col min="20" max="16384" width="2.25" style="37"/>
  </cols>
  <sheetData>
    <row r="1" spans="1:38" ht="13.5" customHeight="1">
      <c r="A1" s="34" t="s">
        <v>138</v>
      </c>
      <c r="B1" s="35"/>
      <c r="C1" s="36"/>
      <c r="D1" s="36"/>
    </row>
    <row r="2" spans="1:38" ht="8.25" customHeight="1">
      <c r="A2" s="34"/>
      <c r="B2" s="35"/>
      <c r="C2" s="36"/>
      <c r="D2" s="36"/>
    </row>
    <row r="3" spans="1:38" ht="18" customHeight="1">
      <c r="A3" s="251" t="s">
        <v>139</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39"/>
      <c r="AD3" s="39"/>
      <c r="AE3" s="39"/>
      <c r="AF3" s="39"/>
      <c r="AG3" s="39"/>
      <c r="AH3" s="39"/>
      <c r="AI3" s="39"/>
      <c r="AJ3" s="39"/>
      <c r="AK3" s="39"/>
      <c r="AL3" s="39"/>
    </row>
    <row r="4" spans="1:38" ht="18" customHeight="1">
      <c r="A4" s="251" t="s">
        <v>140</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39"/>
      <c r="AD4" s="39"/>
      <c r="AE4" s="39"/>
      <c r="AF4" s="39"/>
      <c r="AG4" s="39"/>
      <c r="AH4" s="39"/>
      <c r="AI4" s="39"/>
      <c r="AJ4" s="39"/>
      <c r="AK4" s="39"/>
      <c r="AL4" s="39"/>
    </row>
    <row r="5" spans="1:38" ht="8.2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row>
    <row r="6" spans="1:38">
      <c r="B6" s="35"/>
      <c r="C6" s="36"/>
      <c r="D6" s="36"/>
      <c r="R6" s="39"/>
      <c r="S6" s="40" t="s">
        <v>41</v>
      </c>
      <c r="T6" s="208"/>
      <c r="U6" s="208"/>
      <c r="V6" s="38" t="s">
        <v>4</v>
      </c>
      <c r="W6" s="208"/>
      <c r="X6" s="208"/>
      <c r="Y6" s="38" t="s">
        <v>3</v>
      </c>
      <c r="Z6" s="208"/>
      <c r="AA6" s="208"/>
      <c r="AB6" s="38" t="s">
        <v>2</v>
      </c>
    </row>
    <row r="7" spans="1:38" ht="18" customHeight="1">
      <c r="A7" s="225" t="s">
        <v>137</v>
      </c>
      <c r="B7" s="225"/>
      <c r="C7" s="225"/>
      <c r="D7" s="225"/>
      <c r="E7" s="225"/>
      <c r="F7" s="225"/>
      <c r="G7" s="225"/>
      <c r="I7" s="37" t="s">
        <v>1</v>
      </c>
    </row>
    <row r="8" spans="1:38" ht="8.25" customHeight="1">
      <c r="B8" s="35"/>
      <c r="C8" s="36"/>
      <c r="D8" s="36"/>
    </row>
    <row r="9" spans="1:38">
      <c r="A9" s="37" t="s">
        <v>15</v>
      </c>
      <c r="B9" s="35"/>
      <c r="C9" s="36"/>
      <c r="D9" s="36"/>
    </row>
    <row r="10" spans="1:38" ht="11.25" customHeight="1">
      <c r="B10" s="35"/>
      <c r="C10" s="36"/>
      <c r="D10" s="36"/>
    </row>
    <row r="11" spans="1:38" ht="13.5" customHeight="1">
      <c r="A11" s="205" t="s">
        <v>26</v>
      </c>
      <c r="B11" s="244" t="s">
        <v>5</v>
      </c>
      <c r="C11" s="245"/>
      <c r="D11" s="245"/>
      <c r="E11" s="181"/>
      <c r="F11" s="182"/>
      <c r="G11" s="182"/>
      <c r="H11" s="182"/>
      <c r="I11" s="182"/>
      <c r="J11" s="182"/>
      <c r="K11" s="182"/>
      <c r="L11" s="182"/>
      <c r="M11" s="182"/>
      <c r="N11" s="182"/>
      <c r="O11" s="182"/>
      <c r="P11" s="182"/>
      <c r="Q11" s="182"/>
      <c r="R11" s="182"/>
      <c r="S11" s="182"/>
      <c r="T11" s="182"/>
      <c r="U11" s="182"/>
      <c r="V11" s="182"/>
      <c r="W11" s="182"/>
      <c r="X11" s="182"/>
      <c r="Y11" s="182"/>
      <c r="Z11" s="182"/>
      <c r="AA11" s="182"/>
      <c r="AB11" s="183"/>
    </row>
    <row r="12" spans="1:38" ht="32.25" customHeight="1">
      <c r="A12" s="206"/>
      <c r="B12" s="246" t="s">
        <v>6</v>
      </c>
      <c r="C12" s="247"/>
      <c r="D12" s="247"/>
      <c r="E12" s="178"/>
      <c r="F12" s="179"/>
      <c r="G12" s="179"/>
      <c r="H12" s="179"/>
      <c r="I12" s="179"/>
      <c r="J12" s="179"/>
      <c r="K12" s="179"/>
      <c r="L12" s="179"/>
      <c r="M12" s="179"/>
      <c r="N12" s="179"/>
      <c r="O12" s="179"/>
      <c r="P12" s="179"/>
      <c r="Q12" s="179"/>
      <c r="R12" s="179"/>
      <c r="S12" s="179"/>
      <c r="T12" s="179"/>
      <c r="U12" s="179"/>
      <c r="V12" s="179"/>
      <c r="W12" s="179"/>
      <c r="X12" s="179"/>
      <c r="Y12" s="179"/>
      <c r="Z12" s="179"/>
      <c r="AA12" s="179"/>
      <c r="AB12" s="180"/>
      <c r="AC12" s="35"/>
      <c r="AD12" s="35"/>
      <c r="AE12" s="35"/>
      <c r="AF12" s="35"/>
      <c r="AG12" s="35"/>
      <c r="AH12" s="35"/>
      <c r="AI12" s="35"/>
      <c r="AJ12" s="35"/>
    </row>
    <row r="13" spans="1:38" ht="13.5" customHeight="1">
      <c r="A13" s="206"/>
      <c r="B13" s="209" t="s">
        <v>27</v>
      </c>
      <c r="C13" s="210"/>
      <c r="D13" s="211"/>
      <c r="E13" s="41" t="s">
        <v>7</v>
      </c>
      <c r="F13" s="41"/>
      <c r="G13" s="41"/>
      <c r="H13" s="184"/>
      <c r="I13" s="184"/>
      <c r="J13" s="41" t="s">
        <v>8</v>
      </c>
      <c r="K13" s="184"/>
      <c r="L13" s="184"/>
      <c r="M13" s="184"/>
      <c r="N13" s="41" t="s">
        <v>9</v>
      </c>
      <c r="O13" s="41"/>
      <c r="P13" s="41"/>
      <c r="Q13" s="41"/>
      <c r="R13" s="41"/>
      <c r="S13" s="41"/>
      <c r="T13" s="41"/>
      <c r="U13" s="41"/>
      <c r="V13" s="41"/>
      <c r="W13" s="41"/>
      <c r="X13" s="41"/>
      <c r="Y13" s="41"/>
      <c r="Z13" s="41"/>
      <c r="AA13" s="41"/>
      <c r="AB13" s="42"/>
      <c r="AC13" s="35"/>
      <c r="AD13" s="35"/>
      <c r="AE13" s="35"/>
      <c r="AF13" s="35"/>
      <c r="AG13" s="35"/>
      <c r="AH13" s="35"/>
      <c r="AI13" s="35"/>
      <c r="AJ13" s="35"/>
    </row>
    <row r="14" spans="1:38" ht="33" customHeight="1">
      <c r="A14" s="206"/>
      <c r="B14" s="212"/>
      <c r="C14" s="213"/>
      <c r="D14" s="214"/>
      <c r="E14" s="185"/>
      <c r="F14" s="186"/>
      <c r="G14" s="186"/>
      <c r="H14" s="186"/>
      <c r="I14" s="186"/>
      <c r="J14" s="186"/>
      <c r="K14" s="186"/>
      <c r="L14" s="186"/>
      <c r="M14" s="186"/>
      <c r="N14" s="186"/>
      <c r="O14" s="186"/>
      <c r="P14" s="186"/>
      <c r="Q14" s="186"/>
      <c r="R14" s="186"/>
      <c r="S14" s="186"/>
      <c r="T14" s="186"/>
      <c r="U14" s="186"/>
      <c r="V14" s="186"/>
      <c r="W14" s="186"/>
      <c r="X14" s="186"/>
      <c r="Y14" s="186"/>
      <c r="Z14" s="186"/>
      <c r="AA14" s="186"/>
      <c r="AB14" s="187"/>
    </row>
    <row r="15" spans="1:38" ht="26.25" customHeight="1">
      <c r="A15" s="206"/>
      <c r="B15" s="53" t="s">
        <v>10</v>
      </c>
      <c r="C15" s="54"/>
      <c r="D15" s="54"/>
      <c r="E15" s="54"/>
      <c r="F15" s="54"/>
      <c r="G15" s="54"/>
      <c r="H15" s="54"/>
      <c r="I15" s="74"/>
      <c r="J15" s="226" t="s">
        <v>11</v>
      </c>
      <c r="K15" s="227"/>
      <c r="L15" s="228"/>
      <c r="M15" s="188"/>
      <c r="N15" s="189"/>
      <c r="O15" s="189"/>
      <c r="P15" s="189"/>
      <c r="Q15" s="190"/>
      <c r="R15" s="226" t="s">
        <v>28</v>
      </c>
      <c r="S15" s="227"/>
      <c r="T15" s="227"/>
      <c r="U15" s="227"/>
      <c r="V15" s="228"/>
      <c r="W15" s="191"/>
      <c r="X15" s="192"/>
      <c r="Y15" s="192"/>
      <c r="Z15" s="192"/>
      <c r="AA15" s="192"/>
      <c r="AB15" s="193"/>
    </row>
    <row r="16" spans="1:38" ht="26.25" customHeight="1">
      <c r="A16" s="206"/>
      <c r="B16" s="53" t="s">
        <v>12</v>
      </c>
      <c r="C16" s="54"/>
      <c r="D16" s="54"/>
      <c r="E16" s="54"/>
      <c r="F16" s="54"/>
      <c r="G16" s="54"/>
      <c r="H16" s="54"/>
      <c r="I16" s="74"/>
      <c r="J16" s="226" t="s">
        <v>13</v>
      </c>
      <c r="K16" s="227"/>
      <c r="L16" s="228"/>
      <c r="M16" s="191"/>
      <c r="N16" s="192"/>
      <c r="O16" s="192"/>
      <c r="P16" s="192"/>
      <c r="Q16" s="193"/>
      <c r="R16" s="226" t="s">
        <v>14</v>
      </c>
      <c r="S16" s="227"/>
      <c r="T16" s="227"/>
      <c r="U16" s="227"/>
      <c r="V16" s="228"/>
      <c r="W16" s="191"/>
      <c r="X16" s="192"/>
      <c r="Y16" s="192"/>
      <c r="Z16" s="192"/>
      <c r="AA16" s="192"/>
      <c r="AB16" s="193"/>
      <c r="AL16" s="35"/>
    </row>
    <row r="17" spans="1:38" ht="26.25" customHeight="1">
      <c r="A17" s="207"/>
      <c r="B17" s="53" t="s">
        <v>127</v>
      </c>
      <c r="C17" s="54"/>
      <c r="D17" s="54"/>
      <c r="E17" s="54"/>
      <c r="F17" s="54"/>
      <c r="G17" s="54"/>
      <c r="H17" s="54"/>
      <c r="I17" s="74"/>
      <c r="J17" s="226" t="s">
        <v>13</v>
      </c>
      <c r="K17" s="227"/>
      <c r="L17" s="228"/>
      <c r="M17" s="191"/>
      <c r="N17" s="192"/>
      <c r="O17" s="192"/>
      <c r="P17" s="192"/>
      <c r="Q17" s="193"/>
      <c r="R17" s="226" t="s">
        <v>14</v>
      </c>
      <c r="S17" s="227"/>
      <c r="T17" s="227"/>
      <c r="U17" s="227"/>
      <c r="V17" s="228"/>
      <c r="W17" s="191"/>
      <c r="X17" s="192"/>
      <c r="Y17" s="192"/>
      <c r="Z17" s="192"/>
      <c r="AA17" s="192"/>
      <c r="AB17" s="193"/>
      <c r="AC17" s="35"/>
      <c r="AD17" s="35"/>
      <c r="AE17" s="35"/>
      <c r="AF17" s="35"/>
      <c r="AG17" s="35"/>
      <c r="AH17" s="35"/>
      <c r="AI17" s="35"/>
      <c r="AJ17" s="35"/>
    </row>
    <row r="18" spans="1:38" ht="18.75" customHeight="1">
      <c r="A18" s="67"/>
      <c r="B18" s="43"/>
      <c r="C18" s="68"/>
      <c r="D18" s="68"/>
      <c r="E18" s="43"/>
      <c r="F18" s="43"/>
      <c r="G18" s="43"/>
      <c r="H18" s="43"/>
      <c r="I18" s="43"/>
      <c r="J18" s="43"/>
      <c r="K18" s="43"/>
      <c r="L18" s="43"/>
      <c r="M18" s="43"/>
      <c r="N18" s="43"/>
      <c r="O18" s="43"/>
      <c r="P18" s="43"/>
      <c r="Q18" s="43"/>
      <c r="R18" s="43"/>
      <c r="S18" s="60"/>
      <c r="T18" s="60"/>
      <c r="U18" s="60"/>
      <c r="V18" s="60"/>
      <c r="W18" s="60"/>
      <c r="X18" s="60"/>
      <c r="Y18" s="60"/>
      <c r="Z18" s="23"/>
      <c r="AA18" s="43"/>
      <c r="AB18" s="43"/>
      <c r="AC18" s="35"/>
      <c r="AD18" s="35"/>
      <c r="AE18" s="35"/>
      <c r="AF18" s="69"/>
      <c r="AG18" s="69"/>
      <c r="AH18" s="69"/>
      <c r="AI18" s="69"/>
      <c r="AJ18" s="69"/>
      <c r="AK18" s="69"/>
      <c r="AL18" s="69"/>
    </row>
    <row r="19" spans="1:38" ht="18.75" customHeight="1">
      <c r="A19" s="138"/>
      <c r="B19" s="35"/>
      <c r="C19" s="36"/>
      <c r="D19" s="36"/>
      <c r="E19" s="35"/>
      <c r="F19" s="35"/>
      <c r="G19" s="35"/>
      <c r="H19" s="35"/>
      <c r="I19" s="35"/>
      <c r="J19" s="35"/>
      <c r="K19" s="35"/>
      <c r="L19" s="35"/>
      <c r="M19" s="35"/>
      <c r="N19" s="35"/>
      <c r="O19" s="35"/>
      <c r="P19" s="35"/>
      <c r="Q19" s="35"/>
      <c r="R19" s="35"/>
      <c r="S19" s="69"/>
      <c r="T19" s="69"/>
      <c r="U19" s="69"/>
      <c r="V19" s="69"/>
      <c r="W19" s="69"/>
      <c r="X19" s="69"/>
      <c r="Y19" s="69"/>
      <c r="Z19" s="21"/>
      <c r="AA19" s="35"/>
      <c r="AB19" s="35"/>
      <c r="AC19" s="35"/>
      <c r="AD19" s="35"/>
      <c r="AE19" s="35"/>
      <c r="AF19" s="69"/>
      <c r="AG19" s="69"/>
      <c r="AH19" s="69"/>
      <c r="AI19" s="69"/>
      <c r="AJ19" s="69"/>
      <c r="AK19" s="69"/>
      <c r="AL19" s="69"/>
    </row>
    <row r="20" spans="1:38" ht="18" customHeight="1" thickBot="1">
      <c r="A20" s="35" t="s">
        <v>25</v>
      </c>
      <c r="B20" s="35"/>
      <c r="C20" s="35"/>
      <c r="D20" s="35"/>
      <c r="E20" s="35"/>
      <c r="F20" s="35"/>
      <c r="G20" s="7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row>
    <row r="21" spans="1:38" ht="21.75" customHeight="1" thickBot="1">
      <c r="A21" s="248" t="s">
        <v>121</v>
      </c>
      <c r="B21" s="249"/>
      <c r="C21" s="249"/>
      <c r="D21" s="249"/>
      <c r="E21" s="249"/>
      <c r="F21" s="249"/>
      <c r="G21" s="249"/>
      <c r="H21" s="249"/>
      <c r="I21" s="249"/>
      <c r="J21" s="249"/>
      <c r="K21" s="249"/>
      <c r="L21" s="249"/>
      <c r="M21" s="249"/>
      <c r="N21" s="249"/>
      <c r="O21" s="249"/>
      <c r="P21" s="249"/>
      <c r="Q21" s="249"/>
      <c r="R21" s="249"/>
      <c r="S21" s="250"/>
      <c r="T21" s="221" t="s">
        <v>29</v>
      </c>
      <c r="U21" s="222"/>
      <c r="V21" s="222"/>
      <c r="W21" s="223"/>
      <c r="X21" s="219" t="s">
        <v>16</v>
      </c>
      <c r="Y21" s="219"/>
      <c r="Z21" s="219"/>
      <c r="AA21" s="219"/>
      <c r="AB21" s="220"/>
      <c r="AC21" s="224"/>
      <c r="AD21" s="224"/>
      <c r="AE21" s="224"/>
      <c r="AF21" s="224"/>
      <c r="AG21" s="218"/>
      <c r="AH21" s="218"/>
      <c r="AI21" s="218"/>
      <c r="AJ21" s="218"/>
      <c r="AK21" s="218"/>
      <c r="AL21" s="218"/>
    </row>
    <row r="22" spans="1:38" ht="17.25" customHeight="1">
      <c r="A22" s="215" t="s">
        <v>122</v>
      </c>
      <c r="B22" s="119">
        <v>1</v>
      </c>
      <c r="C22" s="120" t="s">
        <v>96</v>
      </c>
      <c r="D22" s="120"/>
      <c r="E22" s="120"/>
      <c r="F22" s="120"/>
      <c r="G22" s="120"/>
      <c r="H22" s="120"/>
      <c r="I22" s="120"/>
      <c r="J22" s="120"/>
      <c r="K22" s="120"/>
      <c r="L22" s="120"/>
      <c r="M22" s="120"/>
      <c r="N22" s="120"/>
      <c r="O22" s="120"/>
      <c r="P22" s="120"/>
      <c r="Q22" s="120"/>
      <c r="R22" s="120"/>
      <c r="S22" s="121"/>
      <c r="T22" s="231">
        <f ca="1">COUNTIFS(申請額一覧!$E$4:$E$503,C22,申請額一覧!$K$4:$K$503,"&gt;0")</f>
        <v>0</v>
      </c>
      <c r="U22" s="232"/>
      <c r="V22" s="233" t="s">
        <v>17</v>
      </c>
      <c r="W22" s="234"/>
      <c r="X22" s="235">
        <f ca="1">SUMIF(申請額一覧!$E$4:$E$503,C22,申請額一覧!$K$4:$K$503)</f>
        <v>0</v>
      </c>
      <c r="Y22" s="236"/>
      <c r="Z22" s="236"/>
      <c r="AA22" s="236"/>
      <c r="AB22" s="77" t="s">
        <v>51</v>
      </c>
      <c r="AC22" s="197"/>
      <c r="AD22" s="197"/>
      <c r="AE22" s="198"/>
      <c r="AF22" s="198"/>
      <c r="AG22" s="194"/>
      <c r="AH22" s="194"/>
      <c r="AI22" s="194"/>
      <c r="AJ22" s="194"/>
      <c r="AK22" s="64"/>
      <c r="AL22" s="70"/>
    </row>
    <row r="23" spans="1:38" ht="17.25" customHeight="1">
      <c r="A23" s="215"/>
      <c r="B23" s="119">
        <v>2</v>
      </c>
      <c r="C23" s="120" t="s">
        <v>97</v>
      </c>
      <c r="D23" s="120"/>
      <c r="E23" s="120"/>
      <c r="F23" s="120"/>
      <c r="G23" s="120"/>
      <c r="H23" s="120"/>
      <c r="I23" s="120"/>
      <c r="J23" s="120"/>
      <c r="K23" s="120"/>
      <c r="L23" s="120"/>
      <c r="M23" s="120"/>
      <c r="N23" s="120"/>
      <c r="O23" s="120"/>
      <c r="P23" s="120"/>
      <c r="Q23" s="120"/>
      <c r="R23" s="120"/>
      <c r="S23" s="121"/>
      <c r="T23" s="216">
        <f ca="1">COUNTIFS(申請額一覧!$E$4:$E$503,C23,申請額一覧!$K$4:$K$503,"&gt;0")</f>
        <v>0</v>
      </c>
      <c r="U23" s="217"/>
      <c r="V23" s="199" t="s">
        <v>17</v>
      </c>
      <c r="W23" s="200"/>
      <c r="X23" s="201">
        <f ca="1">SUMIF(申請額一覧!$E$4:$E$503,C23,申請額一覧!$K$4:$K$503)</f>
        <v>0</v>
      </c>
      <c r="Y23" s="202"/>
      <c r="Z23" s="202"/>
      <c r="AA23" s="202"/>
      <c r="AB23" s="77" t="s">
        <v>51</v>
      </c>
      <c r="AC23" s="197"/>
      <c r="AD23" s="197"/>
      <c r="AE23" s="198"/>
      <c r="AF23" s="198"/>
      <c r="AG23" s="194"/>
      <c r="AH23" s="194"/>
      <c r="AI23" s="194"/>
      <c r="AJ23" s="194"/>
      <c r="AK23" s="64"/>
      <c r="AL23" s="70"/>
    </row>
    <row r="24" spans="1:38" ht="17.25" customHeight="1">
      <c r="A24" s="215"/>
      <c r="B24" s="122">
        <v>3</v>
      </c>
      <c r="C24" s="120" t="s">
        <v>98</v>
      </c>
      <c r="D24" s="120"/>
      <c r="E24" s="120"/>
      <c r="F24" s="120"/>
      <c r="G24" s="120"/>
      <c r="H24" s="120"/>
      <c r="I24" s="120"/>
      <c r="J24" s="120"/>
      <c r="K24" s="120"/>
      <c r="L24" s="120"/>
      <c r="M24" s="120"/>
      <c r="N24" s="120"/>
      <c r="O24" s="120"/>
      <c r="P24" s="120"/>
      <c r="Q24" s="120"/>
      <c r="R24" s="120"/>
      <c r="S24" s="121"/>
      <c r="T24" s="216">
        <f ca="1">COUNTIFS(申請額一覧!$E$4:$E$503,C24,申請額一覧!$K$4:$K$503,"&gt;0")</f>
        <v>0</v>
      </c>
      <c r="U24" s="217"/>
      <c r="V24" s="199" t="s">
        <v>17</v>
      </c>
      <c r="W24" s="200"/>
      <c r="X24" s="201">
        <f ca="1">SUMIF(申請額一覧!$E$4:$E$503,C24,申請額一覧!$K$4:$K$503)</f>
        <v>0</v>
      </c>
      <c r="Y24" s="202"/>
      <c r="Z24" s="202"/>
      <c r="AA24" s="202"/>
      <c r="AB24" s="77" t="s">
        <v>51</v>
      </c>
      <c r="AC24" s="197"/>
      <c r="AD24" s="197"/>
      <c r="AE24" s="198"/>
      <c r="AF24" s="198"/>
      <c r="AG24" s="194"/>
      <c r="AH24" s="194"/>
      <c r="AI24" s="194"/>
      <c r="AJ24" s="194"/>
      <c r="AK24" s="64"/>
      <c r="AL24" s="70"/>
    </row>
    <row r="25" spans="1:38" ht="17.25" customHeight="1">
      <c r="A25" s="215"/>
      <c r="B25" s="119">
        <v>4</v>
      </c>
      <c r="C25" s="123" t="s">
        <v>69</v>
      </c>
      <c r="D25" s="120"/>
      <c r="E25" s="120"/>
      <c r="F25" s="120"/>
      <c r="G25" s="120"/>
      <c r="H25" s="120"/>
      <c r="I25" s="120"/>
      <c r="J25" s="120"/>
      <c r="K25" s="120"/>
      <c r="L25" s="120"/>
      <c r="M25" s="120"/>
      <c r="N25" s="120"/>
      <c r="O25" s="120"/>
      <c r="P25" s="120"/>
      <c r="Q25" s="120"/>
      <c r="R25" s="120"/>
      <c r="S25" s="120"/>
      <c r="T25" s="216">
        <f ca="1">COUNTIFS(申請額一覧!$E$4:$E$503,C25,申請額一覧!$K$4:$K$503,"&gt;0")</f>
        <v>0</v>
      </c>
      <c r="U25" s="217"/>
      <c r="V25" s="199" t="s">
        <v>17</v>
      </c>
      <c r="W25" s="200"/>
      <c r="X25" s="201">
        <f ca="1">SUMIF(申請額一覧!$E$4:$E$503,C25,申請額一覧!$K$4:$K$503)</f>
        <v>0</v>
      </c>
      <c r="Y25" s="202"/>
      <c r="Z25" s="202"/>
      <c r="AA25" s="202"/>
      <c r="AB25" s="76" t="s">
        <v>51</v>
      </c>
      <c r="AC25" s="197"/>
      <c r="AD25" s="197"/>
      <c r="AE25" s="198"/>
      <c r="AF25" s="198"/>
      <c r="AG25" s="194"/>
      <c r="AH25" s="194"/>
      <c r="AI25" s="194"/>
      <c r="AJ25" s="194"/>
      <c r="AK25" s="70"/>
      <c r="AL25" s="70"/>
    </row>
    <row r="26" spans="1:38" ht="17.25" customHeight="1">
      <c r="A26" s="215"/>
      <c r="B26" s="119">
        <v>5</v>
      </c>
      <c r="C26" s="120" t="s">
        <v>70</v>
      </c>
      <c r="D26" s="120"/>
      <c r="E26" s="120"/>
      <c r="F26" s="120"/>
      <c r="G26" s="120"/>
      <c r="H26" s="120"/>
      <c r="I26" s="120"/>
      <c r="J26" s="120"/>
      <c r="K26" s="120"/>
      <c r="L26" s="120"/>
      <c r="M26" s="120"/>
      <c r="N26" s="120"/>
      <c r="O26" s="120"/>
      <c r="P26" s="120"/>
      <c r="Q26" s="120"/>
      <c r="R26" s="120"/>
      <c r="S26" s="120"/>
      <c r="T26" s="216">
        <f ca="1">COUNTIFS(申請額一覧!$E$4:$E$503,C26,申請額一覧!$K$4:$K$503,"&gt;0")</f>
        <v>0</v>
      </c>
      <c r="U26" s="217"/>
      <c r="V26" s="199" t="s">
        <v>17</v>
      </c>
      <c r="W26" s="200"/>
      <c r="X26" s="201">
        <f ca="1">SUMIF(申請額一覧!$E$4:$E$503,C26,申請額一覧!$K$4:$K$503)</f>
        <v>0</v>
      </c>
      <c r="Y26" s="202"/>
      <c r="Z26" s="202"/>
      <c r="AA26" s="202"/>
      <c r="AB26" s="76" t="s">
        <v>51</v>
      </c>
      <c r="AC26" s="197"/>
      <c r="AD26" s="197"/>
      <c r="AE26" s="198"/>
      <c r="AF26" s="198"/>
      <c r="AG26" s="194"/>
      <c r="AH26" s="194"/>
      <c r="AI26" s="194"/>
      <c r="AJ26" s="194"/>
      <c r="AK26" s="70"/>
      <c r="AL26" s="70"/>
    </row>
    <row r="27" spans="1:38" ht="17.25" customHeight="1">
      <c r="A27" s="215"/>
      <c r="B27" s="119">
        <v>6</v>
      </c>
      <c r="C27" s="120" t="s">
        <v>71</v>
      </c>
      <c r="D27" s="120"/>
      <c r="E27" s="120"/>
      <c r="F27" s="120"/>
      <c r="G27" s="120"/>
      <c r="H27" s="120"/>
      <c r="I27" s="120"/>
      <c r="J27" s="120"/>
      <c r="K27" s="120"/>
      <c r="L27" s="120"/>
      <c r="M27" s="120"/>
      <c r="N27" s="120"/>
      <c r="O27" s="120"/>
      <c r="P27" s="120"/>
      <c r="Q27" s="120"/>
      <c r="R27" s="120"/>
      <c r="S27" s="120"/>
      <c r="T27" s="216">
        <f ca="1">COUNTIFS(申請額一覧!$E$4:$E$503,C27,申請額一覧!$K$4:$K$503,"&gt;0")</f>
        <v>0</v>
      </c>
      <c r="U27" s="217"/>
      <c r="V27" s="199" t="s">
        <v>17</v>
      </c>
      <c r="W27" s="200"/>
      <c r="X27" s="201">
        <f ca="1">SUMIF(申請額一覧!$E$4:$E$503,C27,申請額一覧!$K$4:$K$503)</f>
        <v>0</v>
      </c>
      <c r="Y27" s="202"/>
      <c r="Z27" s="202"/>
      <c r="AA27" s="202"/>
      <c r="AB27" s="77" t="s">
        <v>51</v>
      </c>
      <c r="AC27" s="197"/>
      <c r="AD27" s="197"/>
      <c r="AE27" s="198"/>
      <c r="AF27" s="198"/>
      <c r="AG27" s="194"/>
      <c r="AH27" s="194"/>
      <c r="AI27" s="194"/>
      <c r="AJ27" s="194"/>
      <c r="AK27" s="64"/>
      <c r="AL27" s="70"/>
    </row>
    <row r="28" spans="1:38" ht="17.25" customHeight="1">
      <c r="A28" s="215"/>
      <c r="B28" s="119">
        <v>7</v>
      </c>
      <c r="C28" s="120" t="s">
        <v>72</v>
      </c>
      <c r="D28" s="120"/>
      <c r="E28" s="120"/>
      <c r="F28" s="120"/>
      <c r="G28" s="120"/>
      <c r="H28" s="120"/>
      <c r="I28" s="120"/>
      <c r="J28" s="120"/>
      <c r="K28" s="120"/>
      <c r="L28" s="120"/>
      <c r="M28" s="120"/>
      <c r="N28" s="120"/>
      <c r="O28" s="120"/>
      <c r="P28" s="120"/>
      <c r="Q28" s="120"/>
      <c r="R28" s="120"/>
      <c r="S28" s="120"/>
      <c r="T28" s="216">
        <f ca="1">COUNTIFS(申請額一覧!$E$4:$E$503,C28,申請額一覧!$K$4:$K$503,"&gt;0")</f>
        <v>0</v>
      </c>
      <c r="U28" s="217"/>
      <c r="V28" s="199" t="s">
        <v>17</v>
      </c>
      <c r="W28" s="200"/>
      <c r="X28" s="201">
        <f ca="1">SUMIF(申請額一覧!$E$4:$E$503,C28,申請額一覧!$K$4:$K$503)</f>
        <v>0</v>
      </c>
      <c r="Y28" s="202"/>
      <c r="Z28" s="202"/>
      <c r="AA28" s="202"/>
      <c r="AB28" s="77" t="s">
        <v>51</v>
      </c>
      <c r="AC28" s="197"/>
      <c r="AD28" s="197"/>
      <c r="AE28" s="198"/>
      <c r="AF28" s="198"/>
      <c r="AG28" s="194"/>
      <c r="AH28" s="194"/>
      <c r="AI28" s="194"/>
      <c r="AJ28" s="194"/>
      <c r="AK28" s="64"/>
      <c r="AL28" s="70"/>
    </row>
    <row r="29" spans="1:38" ht="17.25" customHeight="1">
      <c r="A29" s="215"/>
      <c r="B29" s="119">
        <v>8</v>
      </c>
      <c r="C29" s="120" t="s">
        <v>73</v>
      </c>
      <c r="D29" s="120"/>
      <c r="E29" s="120"/>
      <c r="F29" s="120"/>
      <c r="G29" s="120"/>
      <c r="H29" s="120"/>
      <c r="I29" s="120"/>
      <c r="J29" s="120"/>
      <c r="K29" s="120"/>
      <c r="L29" s="120"/>
      <c r="M29" s="120"/>
      <c r="N29" s="120"/>
      <c r="O29" s="120"/>
      <c r="P29" s="120"/>
      <c r="Q29" s="120"/>
      <c r="R29" s="120"/>
      <c r="S29" s="121"/>
      <c r="T29" s="216">
        <f ca="1">COUNTIFS(申請額一覧!$E$4:$E$503,C29,申請額一覧!$K$4:$K$503,"&gt;0")</f>
        <v>0</v>
      </c>
      <c r="U29" s="217"/>
      <c r="V29" s="199" t="s">
        <v>17</v>
      </c>
      <c r="W29" s="200"/>
      <c r="X29" s="201">
        <f ca="1">SUMIF(申請額一覧!$E$4:$E$503,C29,申請額一覧!$K$4:$K$503)</f>
        <v>0</v>
      </c>
      <c r="Y29" s="202"/>
      <c r="Z29" s="202"/>
      <c r="AA29" s="202"/>
      <c r="AB29" s="77" t="s">
        <v>51</v>
      </c>
      <c r="AC29" s="197"/>
      <c r="AD29" s="197"/>
      <c r="AE29" s="198"/>
      <c r="AF29" s="198"/>
      <c r="AG29" s="194"/>
      <c r="AH29" s="194"/>
      <c r="AI29" s="194"/>
      <c r="AJ29" s="194"/>
      <c r="AK29" s="64"/>
      <c r="AL29" s="70"/>
    </row>
    <row r="30" spans="1:38" ht="17.25" customHeight="1">
      <c r="A30" s="215"/>
      <c r="B30" s="119">
        <v>9</v>
      </c>
      <c r="C30" s="123" t="s">
        <v>74</v>
      </c>
      <c r="D30" s="120"/>
      <c r="E30" s="120"/>
      <c r="F30" s="120"/>
      <c r="G30" s="120"/>
      <c r="H30" s="120"/>
      <c r="I30" s="120"/>
      <c r="J30" s="120"/>
      <c r="K30" s="120"/>
      <c r="L30" s="120"/>
      <c r="M30" s="120"/>
      <c r="N30" s="120"/>
      <c r="O30" s="120"/>
      <c r="P30" s="120"/>
      <c r="Q30" s="120"/>
      <c r="R30" s="120"/>
      <c r="S30" s="120"/>
      <c r="T30" s="216">
        <f ca="1">COUNTIFS(申請額一覧!$E$4:$E$503,C30,申請額一覧!$K$4:$K$503,"&gt;0")</f>
        <v>0</v>
      </c>
      <c r="U30" s="217"/>
      <c r="V30" s="199" t="s">
        <v>17</v>
      </c>
      <c r="W30" s="200"/>
      <c r="X30" s="201">
        <f ca="1">SUMIF(申請額一覧!$E$4:$E$503,C30,申請額一覧!$K$4:$K$503)</f>
        <v>0</v>
      </c>
      <c r="Y30" s="202"/>
      <c r="Z30" s="202"/>
      <c r="AA30" s="202"/>
      <c r="AB30" s="76" t="s">
        <v>51</v>
      </c>
      <c r="AC30" s="197"/>
      <c r="AD30" s="197"/>
      <c r="AE30" s="198"/>
      <c r="AF30" s="198"/>
      <c r="AG30" s="194"/>
      <c r="AH30" s="194"/>
      <c r="AI30" s="194"/>
      <c r="AJ30" s="194"/>
      <c r="AK30" s="70"/>
      <c r="AL30" s="70"/>
    </row>
    <row r="31" spans="1:38" ht="17.25" customHeight="1">
      <c r="A31" s="215"/>
      <c r="B31" s="124">
        <v>10</v>
      </c>
      <c r="C31" s="120" t="s">
        <v>75</v>
      </c>
      <c r="D31" s="120"/>
      <c r="E31" s="120"/>
      <c r="F31" s="120"/>
      <c r="G31" s="120"/>
      <c r="H31" s="120"/>
      <c r="I31" s="120"/>
      <c r="J31" s="120"/>
      <c r="K31" s="120"/>
      <c r="L31" s="120"/>
      <c r="M31" s="120"/>
      <c r="N31" s="120"/>
      <c r="O31" s="120"/>
      <c r="P31" s="120"/>
      <c r="Q31" s="120"/>
      <c r="R31" s="120"/>
      <c r="S31" s="120"/>
      <c r="T31" s="216">
        <f ca="1">COUNTIFS(申請額一覧!$E$4:$E$503,C31,申請額一覧!$K$4:$K$503,"&gt;0")</f>
        <v>0</v>
      </c>
      <c r="U31" s="217"/>
      <c r="V31" s="199" t="s">
        <v>17</v>
      </c>
      <c r="W31" s="200"/>
      <c r="X31" s="201">
        <f ca="1">SUMIF(申請額一覧!$E$4:$E$503,C31,申請額一覧!$K$4:$K$503)</f>
        <v>0</v>
      </c>
      <c r="Y31" s="202"/>
      <c r="Z31" s="202"/>
      <c r="AA31" s="202"/>
      <c r="AB31" s="76" t="s">
        <v>51</v>
      </c>
      <c r="AC31" s="197"/>
      <c r="AD31" s="197"/>
      <c r="AE31" s="198"/>
      <c r="AF31" s="198"/>
      <c r="AG31" s="194"/>
      <c r="AH31" s="194"/>
      <c r="AI31" s="194"/>
      <c r="AJ31" s="194"/>
      <c r="AK31" s="70"/>
      <c r="AL31" s="70"/>
    </row>
    <row r="32" spans="1:38" ht="17.25" customHeight="1">
      <c r="A32" s="215"/>
      <c r="B32" s="124">
        <v>11</v>
      </c>
      <c r="C32" s="120" t="s">
        <v>76</v>
      </c>
      <c r="D32" s="120"/>
      <c r="E32" s="120"/>
      <c r="F32" s="120"/>
      <c r="G32" s="120"/>
      <c r="H32" s="120"/>
      <c r="I32" s="120"/>
      <c r="J32" s="120"/>
      <c r="K32" s="120"/>
      <c r="L32" s="120"/>
      <c r="M32" s="120"/>
      <c r="N32" s="120"/>
      <c r="O32" s="120"/>
      <c r="P32" s="120"/>
      <c r="Q32" s="120"/>
      <c r="R32" s="120"/>
      <c r="S32" s="120"/>
      <c r="T32" s="216">
        <f ca="1">COUNTIFS(申請額一覧!$E$4:$E$503,C32,申請額一覧!$K$4:$K$503,"&gt;0")</f>
        <v>0</v>
      </c>
      <c r="U32" s="217"/>
      <c r="V32" s="199" t="s">
        <v>17</v>
      </c>
      <c r="W32" s="200"/>
      <c r="X32" s="201">
        <f ca="1">SUMIF(申請額一覧!$E$4:$E$503,C32,申請額一覧!$K$4:$K$503)</f>
        <v>0</v>
      </c>
      <c r="Y32" s="202"/>
      <c r="Z32" s="202"/>
      <c r="AA32" s="202"/>
      <c r="AB32" s="77" t="s">
        <v>51</v>
      </c>
      <c r="AC32" s="197"/>
      <c r="AD32" s="197"/>
      <c r="AE32" s="198"/>
      <c r="AF32" s="198"/>
      <c r="AG32" s="194"/>
      <c r="AH32" s="194"/>
      <c r="AI32" s="194"/>
      <c r="AJ32" s="194"/>
      <c r="AK32" s="64"/>
      <c r="AL32" s="70"/>
    </row>
    <row r="33" spans="1:38" ht="17.25" customHeight="1">
      <c r="A33" s="215"/>
      <c r="B33" s="124">
        <v>12</v>
      </c>
      <c r="C33" s="120" t="s">
        <v>77</v>
      </c>
      <c r="D33" s="120"/>
      <c r="E33" s="120"/>
      <c r="F33" s="120"/>
      <c r="G33" s="120"/>
      <c r="H33" s="120"/>
      <c r="I33" s="120"/>
      <c r="J33" s="120"/>
      <c r="K33" s="120"/>
      <c r="L33" s="120"/>
      <c r="M33" s="120"/>
      <c r="N33" s="120"/>
      <c r="O33" s="120"/>
      <c r="P33" s="120"/>
      <c r="Q33" s="120"/>
      <c r="R33" s="120"/>
      <c r="S33" s="120"/>
      <c r="T33" s="216">
        <f ca="1">COUNTIFS(申請額一覧!$E$4:$E$503,C33,申請額一覧!$K$4:$K$503,"&gt;0")</f>
        <v>0</v>
      </c>
      <c r="U33" s="217"/>
      <c r="V33" s="199" t="s">
        <v>17</v>
      </c>
      <c r="W33" s="200"/>
      <c r="X33" s="201">
        <f ca="1">SUMIF(申請額一覧!$E$4:$E$503,C33,申請額一覧!$K$4:$K$503)</f>
        <v>0</v>
      </c>
      <c r="Y33" s="202"/>
      <c r="Z33" s="202"/>
      <c r="AA33" s="202"/>
      <c r="AB33" s="77" t="s">
        <v>51</v>
      </c>
      <c r="AC33" s="197"/>
      <c r="AD33" s="197"/>
      <c r="AE33" s="198"/>
      <c r="AF33" s="198"/>
      <c r="AG33" s="194"/>
      <c r="AH33" s="194"/>
      <c r="AI33" s="194"/>
      <c r="AJ33" s="194"/>
      <c r="AK33" s="64"/>
      <c r="AL33" s="70"/>
    </row>
    <row r="34" spans="1:38" ht="17.25" customHeight="1">
      <c r="A34" s="215"/>
      <c r="B34" s="124">
        <v>13</v>
      </c>
      <c r="C34" s="120" t="s">
        <v>78</v>
      </c>
      <c r="D34" s="120"/>
      <c r="E34" s="120"/>
      <c r="F34" s="120"/>
      <c r="G34" s="120"/>
      <c r="H34" s="120"/>
      <c r="I34" s="120"/>
      <c r="J34" s="120"/>
      <c r="K34" s="120"/>
      <c r="L34" s="120"/>
      <c r="M34" s="120"/>
      <c r="N34" s="120"/>
      <c r="O34" s="120"/>
      <c r="P34" s="120"/>
      <c r="Q34" s="120"/>
      <c r="R34" s="120"/>
      <c r="S34" s="120"/>
      <c r="T34" s="216">
        <f ca="1">COUNTIFS(申請額一覧!$E$4:$E$503,C34,申請額一覧!$K$4:$K$503,"&gt;0")</f>
        <v>0</v>
      </c>
      <c r="U34" s="217"/>
      <c r="V34" s="199" t="s">
        <v>17</v>
      </c>
      <c r="W34" s="200"/>
      <c r="X34" s="201">
        <f ca="1">SUMIF(申請額一覧!$E$4:$E$503,C34,申請額一覧!$K$4:$K$503)</f>
        <v>0</v>
      </c>
      <c r="Y34" s="202"/>
      <c r="Z34" s="202"/>
      <c r="AA34" s="202"/>
      <c r="AB34" s="77" t="s">
        <v>51</v>
      </c>
      <c r="AC34" s="197"/>
      <c r="AD34" s="197"/>
      <c r="AE34" s="198"/>
      <c r="AF34" s="198"/>
      <c r="AG34" s="194"/>
      <c r="AH34" s="194"/>
      <c r="AI34" s="194"/>
      <c r="AJ34" s="194"/>
      <c r="AK34" s="64"/>
      <c r="AL34" s="70"/>
    </row>
    <row r="35" spans="1:38" ht="17.25" customHeight="1" thickBot="1">
      <c r="A35" s="215"/>
      <c r="B35" s="125">
        <v>14</v>
      </c>
      <c r="C35" s="120" t="s">
        <v>79</v>
      </c>
      <c r="D35" s="120"/>
      <c r="E35" s="120"/>
      <c r="F35" s="120"/>
      <c r="G35" s="120"/>
      <c r="H35" s="120"/>
      <c r="I35" s="120"/>
      <c r="J35" s="120"/>
      <c r="K35" s="120"/>
      <c r="L35" s="120"/>
      <c r="M35" s="120"/>
      <c r="N35" s="120"/>
      <c r="O35" s="120"/>
      <c r="P35" s="120"/>
      <c r="Q35" s="120"/>
      <c r="R35" s="120"/>
      <c r="S35" s="120"/>
      <c r="T35" s="237">
        <f ca="1">COUNTIFS(申請額一覧!$E$4:$E$503,C35,申請額一覧!$K$4:$K$503,"&gt;0")</f>
        <v>0</v>
      </c>
      <c r="U35" s="238"/>
      <c r="V35" s="239" t="s">
        <v>17</v>
      </c>
      <c r="W35" s="240"/>
      <c r="X35" s="241">
        <f ca="1">SUMIF(申請額一覧!$E$4:$E$503,C35,申請額一覧!$K$4:$K$503)</f>
        <v>0</v>
      </c>
      <c r="Y35" s="242"/>
      <c r="Z35" s="242"/>
      <c r="AA35" s="242"/>
      <c r="AB35" s="77" t="s">
        <v>51</v>
      </c>
      <c r="AC35" s="197"/>
      <c r="AD35" s="197"/>
      <c r="AE35" s="198"/>
      <c r="AF35" s="198"/>
      <c r="AG35" s="194"/>
      <c r="AH35" s="194"/>
      <c r="AI35" s="194"/>
      <c r="AJ35" s="194"/>
      <c r="AK35" s="64"/>
      <c r="AL35" s="70"/>
    </row>
    <row r="36" spans="1:38" ht="17.25" customHeight="1" thickBot="1">
      <c r="A36" s="248" t="s">
        <v>19</v>
      </c>
      <c r="B36" s="249"/>
      <c r="C36" s="249"/>
      <c r="D36" s="249"/>
      <c r="E36" s="249"/>
      <c r="F36" s="249"/>
      <c r="G36" s="249"/>
      <c r="H36" s="249"/>
      <c r="I36" s="249"/>
      <c r="J36" s="249"/>
      <c r="K36" s="249"/>
      <c r="L36" s="249"/>
      <c r="M36" s="249"/>
      <c r="N36" s="249"/>
      <c r="O36" s="249"/>
      <c r="P36" s="249"/>
      <c r="Q36" s="249"/>
      <c r="R36" s="249"/>
      <c r="S36" s="250"/>
      <c r="T36" s="229">
        <f ca="1">SUM(T22:U35)</f>
        <v>0</v>
      </c>
      <c r="U36" s="230"/>
      <c r="V36" s="195" t="s">
        <v>17</v>
      </c>
      <c r="W36" s="196"/>
      <c r="X36" s="203">
        <f ca="1">SUM(X22:AA35)</f>
        <v>0</v>
      </c>
      <c r="Y36" s="204"/>
      <c r="Z36" s="204"/>
      <c r="AA36" s="204"/>
      <c r="AB36" s="78" t="s">
        <v>51</v>
      </c>
      <c r="AC36" s="197"/>
      <c r="AD36" s="197"/>
      <c r="AE36" s="198"/>
      <c r="AF36" s="198"/>
      <c r="AG36" s="194"/>
      <c r="AH36" s="194"/>
      <c r="AI36" s="194"/>
      <c r="AJ36" s="194"/>
      <c r="AK36" s="64"/>
      <c r="AL36" s="70"/>
    </row>
    <row r="37" spans="1:38" ht="33.75" customHeight="1" thickBot="1">
      <c r="A37" s="126" t="s">
        <v>80</v>
      </c>
      <c r="B37" s="127">
        <v>15</v>
      </c>
      <c r="C37" s="128" t="s">
        <v>81</v>
      </c>
      <c r="D37" s="128"/>
      <c r="E37" s="128"/>
      <c r="F37" s="128"/>
      <c r="G37" s="128"/>
      <c r="H37" s="128"/>
      <c r="I37" s="128"/>
      <c r="J37" s="128"/>
      <c r="K37" s="128"/>
      <c r="L37" s="128"/>
      <c r="M37" s="128"/>
      <c r="N37" s="128"/>
      <c r="O37" s="128"/>
      <c r="P37" s="128"/>
      <c r="Q37" s="128"/>
      <c r="R37" s="128"/>
      <c r="S37" s="128"/>
      <c r="T37" s="229">
        <f ca="1">COUNTIFS(申請額一覧!$E$4:$E$503,C37,申請額一覧!$K$4:$K$503,"&gt;0")</f>
        <v>0</v>
      </c>
      <c r="U37" s="230"/>
      <c r="V37" s="195" t="s">
        <v>17</v>
      </c>
      <c r="W37" s="196"/>
      <c r="X37" s="203">
        <f ca="1">SUMIF(申請額一覧!$E$4:$E$503,C37,申請額一覧!$K$4:$K$503)</f>
        <v>0</v>
      </c>
      <c r="Y37" s="204"/>
      <c r="Z37" s="204"/>
      <c r="AA37" s="204"/>
      <c r="AB37" s="79" t="s">
        <v>51</v>
      </c>
      <c r="AC37" s="197"/>
      <c r="AD37" s="197"/>
      <c r="AE37" s="198"/>
      <c r="AF37" s="198"/>
      <c r="AG37" s="194"/>
      <c r="AH37" s="194"/>
      <c r="AI37" s="194"/>
      <c r="AJ37" s="194"/>
      <c r="AK37" s="64"/>
      <c r="AL37" s="70"/>
    </row>
    <row r="38" spans="1:38" ht="17.25" customHeight="1" thickBot="1">
      <c r="A38" s="248" t="s">
        <v>19</v>
      </c>
      <c r="B38" s="249"/>
      <c r="C38" s="249"/>
      <c r="D38" s="249"/>
      <c r="E38" s="249"/>
      <c r="F38" s="249"/>
      <c r="G38" s="249"/>
      <c r="H38" s="249"/>
      <c r="I38" s="249"/>
      <c r="J38" s="249"/>
      <c r="K38" s="249"/>
      <c r="L38" s="249"/>
      <c r="M38" s="249"/>
      <c r="N38" s="249"/>
      <c r="O38" s="249"/>
      <c r="P38" s="249"/>
      <c r="Q38" s="249"/>
      <c r="R38" s="249"/>
      <c r="S38" s="250"/>
      <c r="T38" s="229">
        <f ca="1">SUM(T37)</f>
        <v>0</v>
      </c>
      <c r="U38" s="230"/>
      <c r="V38" s="195" t="s">
        <v>17</v>
      </c>
      <c r="W38" s="196"/>
      <c r="X38" s="203">
        <f ca="1">SUM(X37)</f>
        <v>0</v>
      </c>
      <c r="Y38" s="204"/>
      <c r="Z38" s="204"/>
      <c r="AA38" s="204"/>
      <c r="AB38" s="78" t="s">
        <v>51</v>
      </c>
      <c r="AC38" s="197"/>
      <c r="AD38" s="197"/>
      <c r="AE38" s="198"/>
      <c r="AF38" s="198"/>
      <c r="AG38" s="194"/>
      <c r="AH38" s="194"/>
      <c r="AI38" s="194"/>
      <c r="AJ38" s="194"/>
      <c r="AK38" s="64"/>
      <c r="AL38" s="70"/>
    </row>
    <row r="39" spans="1:38" ht="17.25" customHeight="1">
      <c r="A39" s="215" t="s">
        <v>123</v>
      </c>
      <c r="B39" s="125">
        <v>16</v>
      </c>
      <c r="C39" s="120" t="s">
        <v>104</v>
      </c>
      <c r="D39" s="128"/>
      <c r="E39" s="128"/>
      <c r="F39" s="128"/>
      <c r="G39" s="128"/>
      <c r="H39" s="128"/>
      <c r="I39" s="128"/>
      <c r="J39" s="128"/>
      <c r="K39" s="128"/>
      <c r="L39" s="128"/>
      <c r="M39" s="128"/>
      <c r="N39" s="128"/>
      <c r="O39" s="128"/>
      <c r="P39" s="128"/>
      <c r="Q39" s="128"/>
      <c r="R39" s="128"/>
      <c r="S39" s="128"/>
      <c r="T39" s="231">
        <f ca="1">COUNTIFS(申請額一覧!$E$4:$E$503,C39,申請額一覧!$K$4:$K$503,"&gt;0")</f>
        <v>0</v>
      </c>
      <c r="U39" s="232"/>
      <c r="V39" s="233" t="s">
        <v>17</v>
      </c>
      <c r="W39" s="234"/>
      <c r="X39" s="235">
        <f ca="1">SUMIF(申請額一覧!$E$4:$E$503,C39,申請額一覧!$K$4:$K$503)</f>
        <v>0</v>
      </c>
      <c r="Y39" s="236"/>
      <c r="Z39" s="236"/>
      <c r="AA39" s="236"/>
      <c r="AB39" s="77" t="s">
        <v>51</v>
      </c>
      <c r="AC39" s="56"/>
      <c r="AD39" s="56"/>
      <c r="AE39" s="55"/>
      <c r="AF39" s="55"/>
      <c r="AG39" s="63"/>
      <c r="AH39" s="63"/>
      <c r="AI39" s="63"/>
      <c r="AJ39" s="63"/>
      <c r="AK39" s="64"/>
      <c r="AL39" s="70"/>
    </row>
    <row r="40" spans="1:38" ht="17.25" customHeight="1">
      <c r="A40" s="215"/>
      <c r="B40" s="124">
        <v>17</v>
      </c>
      <c r="C40" s="120" t="s">
        <v>105</v>
      </c>
      <c r="D40" s="128"/>
      <c r="E40" s="128"/>
      <c r="F40" s="128"/>
      <c r="G40" s="128"/>
      <c r="H40" s="128"/>
      <c r="I40" s="128"/>
      <c r="J40" s="128"/>
      <c r="K40" s="128"/>
      <c r="L40" s="128"/>
      <c r="M40" s="128"/>
      <c r="N40" s="128"/>
      <c r="O40" s="128"/>
      <c r="P40" s="128"/>
      <c r="Q40" s="128"/>
      <c r="R40" s="128"/>
      <c r="S40" s="128"/>
      <c r="T40" s="216">
        <f ca="1">COUNTIFS(申請額一覧!$E$4:$E$503,C40,申請額一覧!$K$4:$K$503,"&gt;0")</f>
        <v>0</v>
      </c>
      <c r="U40" s="217"/>
      <c r="V40" s="199" t="s">
        <v>17</v>
      </c>
      <c r="W40" s="200"/>
      <c r="X40" s="201">
        <f ca="1">SUMIF(申請額一覧!$E$4:$E$503,C40,申請額一覧!$K$4:$K$503)</f>
        <v>0</v>
      </c>
      <c r="Y40" s="202"/>
      <c r="Z40" s="202"/>
      <c r="AA40" s="202"/>
      <c r="AB40" s="77" t="s">
        <v>51</v>
      </c>
      <c r="AC40" s="56"/>
      <c r="AD40" s="56"/>
      <c r="AE40" s="55"/>
      <c r="AF40" s="55"/>
      <c r="AG40" s="63"/>
      <c r="AH40" s="63"/>
      <c r="AI40" s="63"/>
      <c r="AJ40" s="63"/>
      <c r="AK40" s="64"/>
      <c r="AL40" s="70"/>
    </row>
    <row r="41" spans="1:38" ht="17.25" customHeight="1">
      <c r="A41" s="215"/>
      <c r="B41" s="125">
        <v>18</v>
      </c>
      <c r="C41" s="129" t="s">
        <v>106</v>
      </c>
      <c r="D41" s="128"/>
      <c r="E41" s="128"/>
      <c r="F41" s="128"/>
      <c r="G41" s="128"/>
      <c r="H41" s="128"/>
      <c r="I41" s="128"/>
      <c r="J41" s="128"/>
      <c r="K41" s="128"/>
      <c r="L41" s="128"/>
      <c r="M41" s="128"/>
      <c r="N41" s="128"/>
      <c r="O41" s="128"/>
      <c r="P41" s="128"/>
      <c r="Q41" s="128"/>
      <c r="R41" s="128"/>
      <c r="S41" s="128"/>
      <c r="T41" s="216">
        <f ca="1">COUNTIFS(申請額一覧!$E$4:$E$503,C41,申請額一覧!$K$4:$K$503,"&gt;0")</f>
        <v>0</v>
      </c>
      <c r="U41" s="217"/>
      <c r="V41" s="199" t="s">
        <v>17</v>
      </c>
      <c r="W41" s="200"/>
      <c r="X41" s="201">
        <f ca="1">SUMIF(申請額一覧!$E$4:$E$503,C41,申請額一覧!$K$4:$K$503)</f>
        <v>0</v>
      </c>
      <c r="Y41" s="202"/>
      <c r="Z41" s="202"/>
      <c r="AA41" s="202"/>
      <c r="AB41" s="77" t="s">
        <v>51</v>
      </c>
      <c r="AC41" s="56"/>
      <c r="AD41" s="56"/>
      <c r="AE41" s="55"/>
      <c r="AF41" s="55"/>
      <c r="AG41" s="63"/>
      <c r="AH41" s="63"/>
      <c r="AI41" s="63"/>
      <c r="AJ41" s="63"/>
      <c r="AK41" s="64"/>
      <c r="AL41" s="70"/>
    </row>
    <row r="42" spans="1:38" ht="17.25" customHeight="1">
      <c r="A42" s="215"/>
      <c r="B42" s="124">
        <v>19</v>
      </c>
      <c r="C42" s="120" t="s">
        <v>82</v>
      </c>
      <c r="D42" s="120"/>
      <c r="E42" s="120"/>
      <c r="F42" s="120"/>
      <c r="G42" s="120"/>
      <c r="H42" s="120"/>
      <c r="I42" s="120"/>
      <c r="J42" s="120"/>
      <c r="K42" s="120"/>
      <c r="L42" s="120"/>
      <c r="M42" s="120"/>
      <c r="N42" s="120"/>
      <c r="O42" s="120"/>
      <c r="P42" s="120"/>
      <c r="Q42" s="120"/>
      <c r="R42" s="120"/>
      <c r="S42" s="120"/>
      <c r="T42" s="216">
        <f ca="1">COUNTIFS(申請額一覧!$E$4:$E$503,C42,申請額一覧!$K$4:$K$503,"&gt;0")</f>
        <v>0</v>
      </c>
      <c r="U42" s="217"/>
      <c r="V42" s="199" t="s">
        <v>17</v>
      </c>
      <c r="W42" s="200"/>
      <c r="X42" s="201">
        <f ca="1">SUMIF(申請額一覧!$E$4:$E$503,C42,申請額一覧!$K$4:$K$503)</f>
        <v>0</v>
      </c>
      <c r="Y42" s="202"/>
      <c r="Z42" s="202"/>
      <c r="AA42" s="202"/>
      <c r="AB42" s="77" t="s">
        <v>51</v>
      </c>
      <c r="AC42" s="197"/>
      <c r="AD42" s="197"/>
      <c r="AE42" s="198"/>
      <c r="AF42" s="198"/>
      <c r="AG42" s="194"/>
      <c r="AH42" s="194"/>
      <c r="AI42" s="194"/>
      <c r="AJ42" s="194"/>
      <c r="AK42" s="64"/>
      <c r="AL42" s="70"/>
    </row>
    <row r="43" spans="1:38" ht="17.25" customHeight="1">
      <c r="A43" s="215"/>
      <c r="B43" s="125">
        <v>20</v>
      </c>
      <c r="C43" s="120" t="s">
        <v>83</v>
      </c>
      <c r="D43" s="120"/>
      <c r="E43" s="120"/>
      <c r="F43" s="120"/>
      <c r="G43" s="120"/>
      <c r="H43" s="120"/>
      <c r="I43" s="120"/>
      <c r="J43" s="120"/>
      <c r="K43" s="120"/>
      <c r="L43" s="120"/>
      <c r="M43" s="120"/>
      <c r="N43" s="120"/>
      <c r="O43" s="120"/>
      <c r="P43" s="120"/>
      <c r="Q43" s="120"/>
      <c r="R43" s="120"/>
      <c r="S43" s="120"/>
      <c r="T43" s="216">
        <f ca="1">COUNTIFS(申請額一覧!$E$4:$E$503,C43,申請額一覧!$K$4:$K$503,"&gt;0")</f>
        <v>0</v>
      </c>
      <c r="U43" s="217"/>
      <c r="V43" s="199" t="s">
        <v>17</v>
      </c>
      <c r="W43" s="200"/>
      <c r="X43" s="201">
        <f ca="1">SUMIF(申請額一覧!$E$4:$E$503,C43,申請額一覧!$K$4:$K$503)</f>
        <v>0</v>
      </c>
      <c r="Y43" s="202"/>
      <c r="Z43" s="202"/>
      <c r="AA43" s="202"/>
      <c r="AB43" s="77" t="s">
        <v>51</v>
      </c>
      <c r="AC43" s="197"/>
      <c r="AD43" s="197"/>
      <c r="AE43" s="198"/>
      <c r="AF43" s="198"/>
      <c r="AG43" s="194"/>
      <c r="AH43" s="194"/>
      <c r="AI43" s="194"/>
      <c r="AJ43" s="194"/>
      <c r="AK43" s="64"/>
      <c r="AL43" s="70"/>
    </row>
    <row r="44" spans="1:38" ht="17.25" customHeight="1">
      <c r="A44" s="215"/>
      <c r="B44" s="124">
        <v>21</v>
      </c>
      <c r="C44" s="120" t="s">
        <v>84</v>
      </c>
      <c r="D44" s="120"/>
      <c r="E44" s="120"/>
      <c r="F44" s="120"/>
      <c r="G44" s="120"/>
      <c r="H44" s="120"/>
      <c r="I44" s="120"/>
      <c r="J44" s="120"/>
      <c r="K44" s="120"/>
      <c r="L44" s="120"/>
      <c r="M44" s="120"/>
      <c r="N44" s="120"/>
      <c r="O44" s="120"/>
      <c r="P44" s="120"/>
      <c r="Q44" s="120"/>
      <c r="R44" s="120"/>
      <c r="S44" s="120"/>
      <c r="T44" s="216">
        <f ca="1">COUNTIFS(申請額一覧!$E$4:$E$503,C44,申請額一覧!$K$4:$K$503,"&gt;0")</f>
        <v>0</v>
      </c>
      <c r="U44" s="217"/>
      <c r="V44" s="199" t="s">
        <v>17</v>
      </c>
      <c r="W44" s="200"/>
      <c r="X44" s="201">
        <f ca="1">SUMIF(申請額一覧!$E$4:$E$503,C44,申請額一覧!$K$4:$K$503)</f>
        <v>0</v>
      </c>
      <c r="Y44" s="202"/>
      <c r="Z44" s="202"/>
      <c r="AA44" s="202"/>
      <c r="AB44" s="77" t="s">
        <v>51</v>
      </c>
      <c r="AC44" s="197"/>
      <c r="AD44" s="197"/>
      <c r="AE44" s="198"/>
      <c r="AF44" s="198"/>
      <c r="AG44" s="194"/>
      <c r="AH44" s="194"/>
      <c r="AI44" s="194"/>
      <c r="AJ44" s="194"/>
      <c r="AK44" s="64"/>
      <c r="AL44" s="70"/>
    </row>
    <row r="45" spans="1:38" ht="17.25" customHeight="1">
      <c r="A45" s="215"/>
      <c r="B45" s="125">
        <v>22</v>
      </c>
      <c r="C45" s="120" t="s">
        <v>107</v>
      </c>
      <c r="D45" s="128"/>
      <c r="E45" s="128"/>
      <c r="F45" s="128"/>
      <c r="G45" s="128"/>
      <c r="H45" s="128"/>
      <c r="I45" s="128"/>
      <c r="J45" s="128"/>
      <c r="K45" s="128"/>
      <c r="L45" s="128"/>
      <c r="M45" s="128"/>
      <c r="N45" s="128"/>
      <c r="O45" s="128"/>
      <c r="P45" s="128"/>
      <c r="Q45" s="128"/>
      <c r="R45" s="128"/>
      <c r="S45" s="128"/>
      <c r="T45" s="216">
        <f ca="1">COUNTIFS(申請額一覧!$E$4:$E$503,C45,申請額一覧!$K$4:$K$503,"&gt;0")</f>
        <v>0</v>
      </c>
      <c r="U45" s="217"/>
      <c r="V45" s="199" t="s">
        <v>17</v>
      </c>
      <c r="W45" s="200"/>
      <c r="X45" s="201">
        <f ca="1">SUMIF(申請額一覧!$E$4:$E$503,C45,申請額一覧!$K$4:$K$503)</f>
        <v>0</v>
      </c>
      <c r="Y45" s="202"/>
      <c r="Z45" s="202"/>
      <c r="AA45" s="202"/>
      <c r="AB45" s="77" t="s">
        <v>51</v>
      </c>
      <c r="AC45" s="110"/>
      <c r="AD45" s="110"/>
      <c r="AE45" s="111"/>
      <c r="AF45" s="111"/>
      <c r="AG45" s="109"/>
      <c r="AH45" s="109"/>
      <c r="AI45" s="109"/>
      <c r="AJ45" s="109"/>
      <c r="AK45" s="64"/>
      <c r="AL45" s="70"/>
    </row>
    <row r="46" spans="1:38" ht="17.25" customHeight="1">
      <c r="A46" s="215"/>
      <c r="B46" s="124">
        <v>23</v>
      </c>
      <c r="C46" s="120" t="s">
        <v>108</v>
      </c>
      <c r="D46" s="128"/>
      <c r="E46" s="128"/>
      <c r="F46" s="128"/>
      <c r="G46" s="128"/>
      <c r="H46" s="128"/>
      <c r="I46" s="128"/>
      <c r="J46" s="128"/>
      <c r="K46" s="128"/>
      <c r="L46" s="128"/>
      <c r="M46" s="128"/>
      <c r="N46" s="128"/>
      <c r="O46" s="128"/>
      <c r="P46" s="128"/>
      <c r="Q46" s="128"/>
      <c r="R46" s="128"/>
      <c r="S46" s="128"/>
      <c r="T46" s="216">
        <f ca="1">COUNTIFS(申請額一覧!$E$4:$E$503,C46,申請額一覧!$K$4:$K$503,"&gt;0")</f>
        <v>0</v>
      </c>
      <c r="U46" s="217"/>
      <c r="V46" s="199" t="s">
        <v>17</v>
      </c>
      <c r="W46" s="200"/>
      <c r="X46" s="201">
        <f ca="1">SUMIF(申請額一覧!$E$4:$E$503,C46,申請額一覧!$K$4:$K$503)</f>
        <v>0</v>
      </c>
      <c r="Y46" s="202"/>
      <c r="Z46" s="202"/>
      <c r="AA46" s="202"/>
      <c r="AB46" s="77" t="s">
        <v>51</v>
      </c>
      <c r="AC46" s="110"/>
      <c r="AD46" s="110"/>
      <c r="AE46" s="111"/>
      <c r="AF46" s="111"/>
      <c r="AG46" s="109"/>
      <c r="AH46" s="109"/>
      <c r="AI46" s="109"/>
      <c r="AJ46" s="109"/>
      <c r="AK46" s="64"/>
      <c r="AL46" s="70"/>
    </row>
    <row r="47" spans="1:38" ht="17.25" customHeight="1">
      <c r="A47" s="215"/>
      <c r="B47" s="124">
        <v>24</v>
      </c>
      <c r="C47" s="129" t="s">
        <v>109</v>
      </c>
      <c r="D47" s="128"/>
      <c r="E47" s="128"/>
      <c r="F47" s="128"/>
      <c r="G47" s="128"/>
      <c r="H47" s="128"/>
      <c r="I47" s="128"/>
      <c r="J47" s="128"/>
      <c r="K47" s="128"/>
      <c r="L47" s="128"/>
      <c r="M47" s="128"/>
      <c r="N47" s="128"/>
      <c r="O47" s="128"/>
      <c r="P47" s="128"/>
      <c r="Q47" s="128"/>
      <c r="R47" s="128"/>
      <c r="S47" s="128"/>
      <c r="T47" s="216">
        <f ca="1">COUNTIFS(申請額一覧!$E$4:$E$503,C47,申請額一覧!$K$4:$K$503,"&gt;0")</f>
        <v>0</v>
      </c>
      <c r="U47" s="217"/>
      <c r="V47" s="199" t="s">
        <v>17</v>
      </c>
      <c r="W47" s="200"/>
      <c r="X47" s="201">
        <f ca="1">SUMIF(申請額一覧!$E$4:$E$503,C47,申請額一覧!$K$4:$K$503)</f>
        <v>0</v>
      </c>
      <c r="Y47" s="202"/>
      <c r="Z47" s="202"/>
      <c r="AA47" s="202"/>
      <c r="AB47" s="77" t="s">
        <v>51</v>
      </c>
      <c r="AC47" s="110"/>
      <c r="AD47" s="110"/>
      <c r="AE47" s="111"/>
      <c r="AF47" s="111"/>
      <c r="AG47" s="109"/>
      <c r="AH47" s="109"/>
      <c r="AI47" s="109"/>
      <c r="AJ47" s="109"/>
      <c r="AK47" s="64"/>
      <c r="AL47" s="70"/>
    </row>
    <row r="48" spans="1:38" ht="17.25" customHeight="1">
      <c r="A48" s="215"/>
      <c r="B48" s="125">
        <v>25</v>
      </c>
      <c r="C48" s="120" t="s">
        <v>110</v>
      </c>
      <c r="D48" s="128"/>
      <c r="E48" s="128"/>
      <c r="F48" s="128"/>
      <c r="G48" s="128"/>
      <c r="H48" s="128"/>
      <c r="I48" s="128"/>
      <c r="J48" s="128"/>
      <c r="K48" s="128"/>
      <c r="L48" s="128"/>
      <c r="M48" s="128"/>
      <c r="N48" s="128"/>
      <c r="O48" s="128"/>
      <c r="P48" s="128"/>
      <c r="Q48" s="128"/>
      <c r="R48" s="128"/>
      <c r="S48" s="128"/>
      <c r="T48" s="216">
        <f ca="1">COUNTIFS(申請額一覧!$E$4:$E$503,C48,申請額一覧!$K$4:$K$503,"&gt;0")</f>
        <v>0</v>
      </c>
      <c r="U48" s="217"/>
      <c r="V48" s="199" t="s">
        <v>17</v>
      </c>
      <c r="W48" s="200"/>
      <c r="X48" s="201">
        <f ca="1">SUMIF(申請額一覧!$E$4:$E$503,C48,申請額一覧!$K$4:$K$503)</f>
        <v>0</v>
      </c>
      <c r="Y48" s="202"/>
      <c r="Z48" s="202"/>
      <c r="AA48" s="202"/>
      <c r="AB48" s="77" t="s">
        <v>51</v>
      </c>
      <c r="AC48" s="110"/>
      <c r="AD48" s="110"/>
      <c r="AE48" s="111"/>
      <c r="AF48" s="111"/>
      <c r="AG48" s="109"/>
      <c r="AH48" s="109"/>
      <c r="AI48" s="109"/>
      <c r="AJ48" s="109"/>
      <c r="AK48" s="64"/>
      <c r="AL48" s="70"/>
    </row>
    <row r="49" spans="1:38" ht="17.25" customHeight="1">
      <c r="A49" s="215"/>
      <c r="B49" s="124">
        <v>26</v>
      </c>
      <c r="C49" s="120" t="s">
        <v>111</v>
      </c>
      <c r="D49" s="128"/>
      <c r="E49" s="128"/>
      <c r="F49" s="128"/>
      <c r="G49" s="128"/>
      <c r="H49" s="128"/>
      <c r="I49" s="128"/>
      <c r="J49" s="128"/>
      <c r="K49" s="128"/>
      <c r="L49" s="128"/>
      <c r="M49" s="128"/>
      <c r="N49" s="128"/>
      <c r="O49" s="128"/>
      <c r="P49" s="128"/>
      <c r="Q49" s="128"/>
      <c r="R49" s="128"/>
      <c r="S49" s="128"/>
      <c r="T49" s="216">
        <f ca="1">COUNTIFS(申請額一覧!$E$4:$E$503,C49,申請額一覧!$K$4:$K$503,"&gt;0")</f>
        <v>0</v>
      </c>
      <c r="U49" s="217"/>
      <c r="V49" s="199" t="s">
        <v>17</v>
      </c>
      <c r="W49" s="200"/>
      <c r="X49" s="201">
        <f ca="1">SUMIF(申請額一覧!$E$4:$E$503,C49,申請額一覧!$K$4:$K$503)</f>
        <v>0</v>
      </c>
      <c r="Y49" s="202"/>
      <c r="Z49" s="202"/>
      <c r="AA49" s="202"/>
      <c r="AB49" s="77" t="s">
        <v>51</v>
      </c>
      <c r="AC49" s="110"/>
      <c r="AD49" s="110"/>
      <c r="AE49" s="111"/>
      <c r="AF49" s="111"/>
      <c r="AG49" s="109"/>
      <c r="AH49" s="109"/>
      <c r="AI49" s="109"/>
      <c r="AJ49" s="109"/>
      <c r="AK49" s="64"/>
      <c r="AL49" s="70"/>
    </row>
    <row r="50" spans="1:38" ht="17.25" customHeight="1" thickBot="1">
      <c r="A50" s="215"/>
      <c r="B50" s="124">
        <v>27</v>
      </c>
      <c r="C50" s="129" t="s">
        <v>112</v>
      </c>
      <c r="D50" s="128"/>
      <c r="E50" s="128"/>
      <c r="F50" s="128"/>
      <c r="G50" s="128"/>
      <c r="H50" s="128"/>
      <c r="I50" s="128"/>
      <c r="J50" s="128"/>
      <c r="K50" s="128"/>
      <c r="L50" s="128"/>
      <c r="M50" s="128"/>
      <c r="N50" s="128"/>
      <c r="O50" s="128"/>
      <c r="P50" s="128"/>
      <c r="Q50" s="128"/>
      <c r="R50" s="128"/>
      <c r="S50" s="128"/>
      <c r="T50" s="237">
        <f ca="1">COUNTIFS(申請額一覧!$E$4:$E$503,C50,申請額一覧!$K$4:$K$503,"&gt;0")</f>
        <v>0</v>
      </c>
      <c r="U50" s="238"/>
      <c r="V50" s="239" t="s">
        <v>17</v>
      </c>
      <c r="W50" s="240"/>
      <c r="X50" s="241">
        <f ca="1">SUMIF(申請額一覧!$E$4:$E$503,C50,申請額一覧!$K$4:$K$503)</f>
        <v>0</v>
      </c>
      <c r="Y50" s="242"/>
      <c r="Z50" s="242"/>
      <c r="AA50" s="242"/>
      <c r="AB50" s="77" t="s">
        <v>51</v>
      </c>
      <c r="AC50" s="110"/>
      <c r="AD50" s="110"/>
      <c r="AE50" s="111"/>
      <c r="AF50" s="111"/>
      <c r="AG50" s="109"/>
      <c r="AH50" s="109"/>
      <c r="AI50" s="109"/>
      <c r="AJ50" s="109"/>
      <c r="AK50" s="64"/>
      <c r="AL50" s="70"/>
    </row>
    <row r="51" spans="1:38" ht="17.25" customHeight="1" thickBot="1">
      <c r="A51" s="248" t="s">
        <v>19</v>
      </c>
      <c r="B51" s="249"/>
      <c r="C51" s="249"/>
      <c r="D51" s="249"/>
      <c r="E51" s="249"/>
      <c r="F51" s="249"/>
      <c r="G51" s="249"/>
      <c r="H51" s="249"/>
      <c r="I51" s="249"/>
      <c r="J51" s="249"/>
      <c r="K51" s="249"/>
      <c r="L51" s="249"/>
      <c r="M51" s="249"/>
      <c r="N51" s="249"/>
      <c r="O51" s="249"/>
      <c r="P51" s="249"/>
      <c r="Q51" s="249"/>
      <c r="R51" s="249"/>
      <c r="S51" s="250"/>
      <c r="T51" s="229">
        <f ca="1">SUM(T39:U50)</f>
        <v>0</v>
      </c>
      <c r="U51" s="230"/>
      <c r="V51" s="195" t="s">
        <v>17</v>
      </c>
      <c r="W51" s="196"/>
      <c r="X51" s="203">
        <f ca="1">SUM(X39:AA50)</f>
        <v>0</v>
      </c>
      <c r="Y51" s="204"/>
      <c r="Z51" s="204"/>
      <c r="AA51" s="204"/>
      <c r="AB51" s="78" t="s">
        <v>51</v>
      </c>
      <c r="AC51" s="197"/>
      <c r="AD51" s="197"/>
      <c r="AE51" s="198"/>
      <c r="AF51" s="198"/>
      <c r="AG51" s="194"/>
      <c r="AH51" s="194"/>
      <c r="AI51" s="194"/>
      <c r="AJ51" s="194"/>
      <c r="AK51" s="64"/>
      <c r="AL51" s="70"/>
    </row>
    <row r="52" spans="1:38" ht="17.25" customHeight="1">
      <c r="A52" s="243" t="s">
        <v>18</v>
      </c>
      <c r="B52" s="130">
        <v>28</v>
      </c>
      <c r="C52" s="128" t="s">
        <v>85</v>
      </c>
      <c r="D52" s="128"/>
      <c r="E52" s="128"/>
      <c r="F52" s="128"/>
      <c r="G52" s="128"/>
      <c r="H52" s="128"/>
      <c r="I52" s="128"/>
      <c r="J52" s="128"/>
      <c r="K52" s="128"/>
      <c r="L52" s="128"/>
      <c r="M52" s="128"/>
      <c r="N52" s="128"/>
      <c r="O52" s="128"/>
      <c r="P52" s="128"/>
      <c r="Q52" s="128"/>
      <c r="R52" s="128"/>
      <c r="S52" s="128"/>
      <c r="T52" s="231">
        <f ca="1">COUNTIFS(申請額一覧!$E$4:$E$503,C52,申請額一覧!$K$4:$K$503,"&gt;0")</f>
        <v>0</v>
      </c>
      <c r="U52" s="232"/>
      <c r="V52" s="233" t="s">
        <v>17</v>
      </c>
      <c r="W52" s="234"/>
      <c r="X52" s="235">
        <f ca="1">SUMIF(申請額一覧!$E$4:$E$503,C52,申請額一覧!$K$4:$K$503)</f>
        <v>0</v>
      </c>
      <c r="Y52" s="236"/>
      <c r="Z52" s="236"/>
      <c r="AA52" s="236"/>
      <c r="AB52" s="79" t="s">
        <v>51</v>
      </c>
      <c r="AC52" s="197"/>
      <c r="AD52" s="197"/>
      <c r="AE52" s="198"/>
      <c r="AF52" s="198"/>
      <c r="AG52" s="194"/>
      <c r="AH52" s="194"/>
      <c r="AI52" s="194"/>
      <c r="AJ52" s="194"/>
      <c r="AK52" s="64"/>
      <c r="AL52" s="70"/>
    </row>
    <row r="53" spans="1:38" ht="17.25" customHeight="1">
      <c r="A53" s="243"/>
      <c r="B53" s="124">
        <v>29</v>
      </c>
      <c r="C53" s="120" t="s">
        <v>86</v>
      </c>
      <c r="D53" s="120"/>
      <c r="E53" s="120"/>
      <c r="F53" s="120"/>
      <c r="G53" s="120"/>
      <c r="H53" s="120"/>
      <c r="I53" s="120"/>
      <c r="J53" s="120"/>
      <c r="K53" s="120"/>
      <c r="L53" s="120"/>
      <c r="M53" s="120"/>
      <c r="N53" s="120"/>
      <c r="O53" s="120"/>
      <c r="P53" s="120"/>
      <c r="Q53" s="120"/>
      <c r="R53" s="120"/>
      <c r="S53" s="120"/>
      <c r="T53" s="216">
        <f ca="1">COUNTIFS(申請額一覧!$E$4:$E$503,C53,申請額一覧!$K$4:$K$503,"&gt;0")</f>
        <v>0</v>
      </c>
      <c r="U53" s="217"/>
      <c r="V53" s="199" t="s">
        <v>17</v>
      </c>
      <c r="W53" s="200"/>
      <c r="X53" s="201">
        <f ca="1">SUMIF(申請額一覧!$E$4:$E$503,C53,申請額一覧!$K$4:$K$503)</f>
        <v>0</v>
      </c>
      <c r="Y53" s="202"/>
      <c r="Z53" s="202"/>
      <c r="AA53" s="202"/>
      <c r="AB53" s="77" t="s">
        <v>51</v>
      </c>
      <c r="AC53" s="197"/>
      <c r="AD53" s="197"/>
      <c r="AE53" s="198"/>
      <c r="AF53" s="198"/>
      <c r="AG53" s="194"/>
      <c r="AH53" s="194"/>
      <c r="AI53" s="194"/>
      <c r="AJ53" s="194"/>
      <c r="AK53" s="64"/>
      <c r="AL53" s="70"/>
    </row>
    <row r="54" spans="1:38" ht="17.25" customHeight="1">
      <c r="A54" s="243"/>
      <c r="B54" s="124">
        <v>30</v>
      </c>
      <c r="C54" s="120" t="s">
        <v>87</v>
      </c>
      <c r="D54" s="120"/>
      <c r="E54" s="120"/>
      <c r="F54" s="120"/>
      <c r="G54" s="120"/>
      <c r="H54" s="120"/>
      <c r="I54" s="120"/>
      <c r="J54" s="120"/>
      <c r="K54" s="120"/>
      <c r="L54" s="120"/>
      <c r="M54" s="120"/>
      <c r="N54" s="120"/>
      <c r="O54" s="120"/>
      <c r="P54" s="120"/>
      <c r="Q54" s="120"/>
      <c r="R54" s="120"/>
      <c r="S54" s="120"/>
      <c r="T54" s="216">
        <f ca="1">COUNTIFS(申請額一覧!$E$4:$E$503,C54,申請額一覧!$K$4:$K$503,"&gt;0")</f>
        <v>0</v>
      </c>
      <c r="U54" s="217"/>
      <c r="V54" s="199" t="s">
        <v>17</v>
      </c>
      <c r="W54" s="200"/>
      <c r="X54" s="201">
        <f ca="1">SUMIF(申請額一覧!$E$4:$E$503,C54,申請額一覧!$K$4:$K$503)</f>
        <v>0</v>
      </c>
      <c r="Y54" s="202"/>
      <c r="Z54" s="202"/>
      <c r="AA54" s="202"/>
      <c r="AB54" s="77" t="s">
        <v>51</v>
      </c>
      <c r="AC54" s="197"/>
      <c r="AD54" s="197"/>
      <c r="AE54" s="198"/>
      <c r="AF54" s="198"/>
      <c r="AG54" s="194"/>
      <c r="AH54" s="194"/>
      <c r="AI54" s="194"/>
      <c r="AJ54" s="194"/>
      <c r="AK54" s="64"/>
      <c r="AL54" s="70"/>
    </row>
    <row r="55" spans="1:38" ht="17.25" customHeight="1">
      <c r="A55" s="243"/>
      <c r="B55" s="124">
        <v>31</v>
      </c>
      <c r="C55" s="120" t="s">
        <v>88</v>
      </c>
      <c r="D55" s="120"/>
      <c r="E55" s="120"/>
      <c r="F55" s="120"/>
      <c r="G55" s="120"/>
      <c r="H55" s="120"/>
      <c r="I55" s="120"/>
      <c r="J55" s="120"/>
      <c r="K55" s="120"/>
      <c r="L55" s="120"/>
      <c r="M55" s="120"/>
      <c r="N55" s="120"/>
      <c r="O55" s="120"/>
      <c r="P55" s="120"/>
      <c r="Q55" s="120"/>
      <c r="R55" s="120"/>
      <c r="S55" s="120"/>
      <c r="T55" s="216">
        <f ca="1">COUNTIFS(申請額一覧!$E$4:$E$503,C55,申請額一覧!$K$4:$K$503,"&gt;0")</f>
        <v>0</v>
      </c>
      <c r="U55" s="217"/>
      <c r="V55" s="199" t="s">
        <v>17</v>
      </c>
      <c r="W55" s="200"/>
      <c r="X55" s="201">
        <f ca="1">SUMIF(申請額一覧!$E$4:$E$503,C55,申請額一覧!$K$4:$K$503)</f>
        <v>0</v>
      </c>
      <c r="Y55" s="202"/>
      <c r="Z55" s="202"/>
      <c r="AA55" s="202"/>
      <c r="AB55" s="77" t="s">
        <v>51</v>
      </c>
      <c r="AC55" s="197"/>
      <c r="AD55" s="197"/>
      <c r="AE55" s="198"/>
      <c r="AF55" s="198"/>
      <c r="AG55" s="194"/>
      <c r="AH55" s="194"/>
      <c r="AI55" s="194"/>
      <c r="AJ55" s="194"/>
      <c r="AK55" s="64"/>
      <c r="AL55" s="70"/>
    </row>
    <row r="56" spans="1:38" ht="17.25" customHeight="1">
      <c r="A56" s="243"/>
      <c r="B56" s="124">
        <v>32</v>
      </c>
      <c r="C56" s="120" t="s">
        <v>89</v>
      </c>
      <c r="D56" s="120"/>
      <c r="E56" s="120"/>
      <c r="F56" s="120"/>
      <c r="G56" s="120"/>
      <c r="H56" s="120"/>
      <c r="I56" s="120"/>
      <c r="J56" s="120"/>
      <c r="K56" s="120"/>
      <c r="L56" s="120"/>
      <c r="M56" s="120"/>
      <c r="N56" s="120"/>
      <c r="O56" s="120"/>
      <c r="P56" s="120"/>
      <c r="Q56" s="120"/>
      <c r="R56" s="120"/>
      <c r="S56" s="120"/>
      <c r="T56" s="216">
        <f ca="1">COUNTIFS(申請額一覧!$E$4:$E$503,C56,申請額一覧!$K$4:$K$503,"&gt;0")</f>
        <v>0</v>
      </c>
      <c r="U56" s="217"/>
      <c r="V56" s="199" t="s">
        <v>17</v>
      </c>
      <c r="W56" s="200"/>
      <c r="X56" s="201">
        <f ca="1">SUMIF(申請額一覧!$E$4:$E$503,C56,申請額一覧!$K$4:$K$503)</f>
        <v>0</v>
      </c>
      <c r="Y56" s="202"/>
      <c r="Z56" s="202"/>
      <c r="AA56" s="202"/>
      <c r="AB56" s="77" t="s">
        <v>51</v>
      </c>
      <c r="AC56" s="197"/>
      <c r="AD56" s="197"/>
      <c r="AE56" s="198"/>
      <c r="AF56" s="198"/>
      <c r="AG56" s="194"/>
      <c r="AH56" s="194"/>
      <c r="AI56" s="194"/>
      <c r="AJ56" s="194"/>
      <c r="AK56" s="64"/>
      <c r="AL56" s="70"/>
    </row>
    <row r="57" spans="1:38" ht="17.25" customHeight="1" thickBot="1">
      <c r="A57" s="243"/>
      <c r="B57" s="131">
        <v>33</v>
      </c>
      <c r="C57" s="132" t="s">
        <v>90</v>
      </c>
      <c r="D57" s="132"/>
      <c r="E57" s="132"/>
      <c r="F57" s="132"/>
      <c r="G57" s="132"/>
      <c r="H57" s="132"/>
      <c r="I57" s="132"/>
      <c r="J57" s="132"/>
      <c r="K57" s="132"/>
      <c r="L57" s="132"/>
      <c r="M57" s="132"/>
      <c r="N57" s="132"/>
      <c r="O57" s="132"/>
      <c r="P57" s="132"/>
      <c r="Q57" s="132"/>
      <c r="R57" s="132"/>
      <c r="S57" s="132"/>
      <c r="T57" s="237">
        <f ca="1">COUNTIFS(申請額一覧!$E$4:$E$503,C57,申請額一覧!$K$4:$K$503,"&gt;0")</f>
        <v>0</v>
      </c>
      <c r="U57" s="238"/>
      <c r="V57" s="239" t="s">
        <v>17</v>
      </c>
      <c r="W57" s="240"/>
      <c r="X57" s="241">
        <f ca="1">SUMIF(申請額一覧!$E$4:$E$503,C57,申請額一覧!$K$4:$K$503)</f>
        <v>0</v>
      </c>
      <c r="Y57" s="242"/>
      <c r="Z57" s="242"/>
      <c r="AA57" s="242"/>
      <c r="AB57" s="80" t="s">
        <v>51</v>
      </c>
      <c r="AC57" s="197"/>
      <c r="AD57" s="197"/>
      <c r="AE57" s="198"/>
      <c r="AF57" s="198"/>
      <c r="AG57" s="194"/>
      <c r="AH57" s="194"/>
      <c r="AI57" s="194"/>
      <c r="AJ57" s="194"/>
      <c r="AK57" s="64"/>
      <c r="AL57" s="70"/>
    </row>
    <row r="58" spans="1:38" ht="17.25" customHeight="1" thickBot="1">
      <c r="A58" s="248" t="s">
        <v>19</v>
      </c>
      <c r="B58" s="249"/>
      <c r="C58" s="249"/>
      <c r="D58" s="249"/>
      <c r="E58" s="249"/>
      <c r="F58" s="249"/>
      <c r="G58" s="249"/>
      <c r="H58" s="249"/>
      <c r="I58" s="249"/>
      <c r="J58" s="249"/>
      <c r="K58" s="249"/>
      <c r="L58" s="249"/>
      <c r="M58" s="249"/>
      <c r="N58" s="249"/>
      <c r="O58" s="249"/>
      <c r="P58" s="249"/>
      <c r="Q58" s="249"/>
      <c r="R58" s="249"/>
      <c r="S58" s="250"/>
      <c r="T58" s="229">
        <f ca="1">SUM(T52:U57)</f>
        <v>0</v>
      </c>
      <c r="U58" s="230"/>
      <c r="V58" s="195" t="s">
        <v>17</v>
      </c>
      <c r="W58" s="196"/>
      <c r="X58" s="203">
        <f ca="1">SUM(X52:AA57)</f>
        <v>0</v>
      </c>
      <c r="Y58" s="204"/>
      <c r="Z58" s="204"/>
      <c r="AA58" s="204"/>
      <c r="AB58" s="78" t="s">
        <v>51</v>
      </c>
      <c r="AC58" s="197"/>
      <c r="AD58" s="197"/>
      <c r="AE58" s="198"/>
      <c r="AF58" s="198"/>
      <c r="AG58" s="194"/>
      <c r="AH58" s="194"/>
      <c r="AI58" s="194"/>
      <c r="AJ58" s="194"/>
      <c r="AK58" s="64"/>
      <c r="AL58" s="70"/>
    </row>
    <row r="59" spans="1:38" ht="17.25" customHeight="1">
      <c r="A59" s="215" t="s">
        <v>95</v>
      </c>
      <c r="B59" s="125">
        <v>34</v>
      </c>
      <c r="C59" s="133" t="s">
        <v>91</v>
      </c>
      <c r="D59" s="128"/>
      <c r="E59" s="128"/>
      <c r="F59" s="128"/>
      <c r="G59" s="128"/>
      <c r="H59" s="128"/>
      <c r="I59" s="128"/>
      <c r="J59" s="128"/>
      <c r="K59" s="128"/>
      <c r="L59" s="128"/>
      <c r="M59" s="128"/>
      <c r="N59" s="128"/>
      <c r="O59" s="128"/>
      <c r="P59" s="128"/>
      <c r="Q59" s="128"/>
      <c r="R59" s="128"/>
      <c r="S59" s="128"/>
      <c r="T59" s="231">
        <f ca="1">COUNTIFS(申請額一覧!$E$4:$E$503,C59,申請額一覧!$K$4:$K$503,"&gt;0")</f>
        <v>0</v>
      </c>
      <c r="U59" s="232"/>
      <c r="V59" s="233" t="s">
        <v>17</v>
      </c>
      <c r="W59" s="234"/>
      <c r="X59" s="235">
        <f ca="1">SUMIF(申請額一覧!$E$4:$E$503,C59,申請額一覧!$K$4:$K$503)</f>
        <v>0</v>
      </c>
      <c r="Y59" s="236"/>
      <c r="Z59" s="236"/>
      <c r="AA59" s="236"/>
      <c r="AB59" s="77" t="s">
        <v>51</v>
      </c>
      <c r="AC59" s="65"/>
      <c r="AD59" s="65"/>
      <c r="AE59" s="66"/>
      <c r="AF59" s="66"/>
      <c r="AG59" s="73"/>
      <c r="AH59" s="73"/>
      <c r="AI59" s="73"/>
      <c r="AJ59" s="73"/>
      <c r="AK59" s="71"/>
      <c r="AL59" s="72"/>
    </row>
    <row r="60" spans="1:38" ht="17.25" customHeight="1">
      <c r="A60" s="215"/>
      <c r="B60" s="131">
        <v>35</v>
      </c>
      <c r="C60" s="134" t="s">
        <v>92</v>
      </c>
      <c r="D60" s="128"/>
      <c r="E60" s="128"/>
      <c r="F60" s="128"/>
      <c r="G60" s="128"/>
      <c r="H60" s="128"/>
      <c r="I60" s="128"/>
      <c r="J60" s="128"/>
      <c r="K60" s="128"/>
      <c r="L60" s="128"/>
      <c r="M60" s="128"/>
      <c r="N60" s="128"/>
      <c r="O60" s="128"/>
      <c r="P60" s="128"/>
      <c r="Q60" s="128"/>
      <c r="R60" s="128"/>
      <c r="S60" s="135"/>
      <c r="T60" s="216">
        <f ca="1">COUNTIFS(申請額一覧!$E$4:$E$503,C60,申請額一覧!$K$4:$K$503,"&gt;0")</f>
        <v>0</v>
      </c>
      <c r="U60" s="217"/>
      <c r="V60" s="199" t="s">
        <v>17</v>
      </c>
      <c r="W60" s="200"/>
      <c r="X60" s="201">
        <f ca="1">SUMIF(申請額一覧!$E$4:$E$503,C60,申請額一覧!$K$4:$K$503)</f>
        <v>0</v>
      </c>
      <c r="Y60" s="202"/>
      <c r="Z60" s="202"/>
      <c r="AA60" s="202"/>
      <c r="AB60" s="77" t="s">
        <v>51</v>
      </c>
      <c r="AC60" s="56"/>
      <c r="AD60" s="56"/>
      <c r="AE60" s="55"/>
      <c r="AF60" s="55"/>
      <c r="AG60" s="63"/>
      <c r="AH60" s="63"/>
      <c r="AI60" s="63"/>
      <c r="AJ60" s="63"/>
      <c r="AK60" s="64"/>
      <c r="AL60" s="70"/>
    </row>
    <row r="61" spans="1:38" ht="17.25" customHeight="1">
      <c r="A61" s="215"/>
      <c r="B61" s="131">
        <v>36</v>
      </c>
      <c r="C61" s="136" t="s">
        <v>93</v>
      </c>
      <c r="D61" s="128"/>
      <c r="E61" s="128"/>
      <c r="F61" s="128"/>
      <c r="G61" s="128"/>
      <c r="H61" s="128"/>
      <c r="I61" s="128"/>
      <c r="J61" s="128"/>
      <c r="K61" s="128"/>
      <c r="L61" s="128"/>
      <c r="M61" s="128"/>
      <c r="N61" s="128"/>
      <c r="O61" s="128"/>
      <c r="P61" s="128"/>
      <c r="Q61" s="128"/>
      <c r="R61" s="128"/>
      <c r="S61" s="128"/>
      <c r="T61" s="216">
        <f ca="1">COUNTIFS(申請額一覧!$E$4:$E$503,C61,申請額一覧!$K$4:$K$503,"&gt;0")</f>
        <v>0</v>
      </c>
      <c r="U61" s="217"/>
      <c r="V61" s="199" t="s">
        <v>17</v>
      </c>
      <c r="W61" s="200"/>
      <c r="X61" s="201">
        <f ca="1">SUMIF(申請額一覧!$E$4:$E$503,C61,申請額一覧!$K$4:$K$503)</f>
        <v>0</v>
      </c>
      <c r="Y61" s="202"/>
      <c r="Z61" s="202"/>
      <c r="AA61" s="202"/>
      <c r="AB61" s="77" t="s">
        <v>51</v>
      </c>
      <c r="AC61" s="56"/>
      <c r="AD61" s="56"/>
      <c r="AE61" s="55"/>
      <c r="AF61" s="55"/>
      <c r="AG61" s="63"/>
      <c r="AH61" s="63"/>
      <c r="AI61" s="63"/>
      <c r="AJ61" s="63"/>
      <c r="AK61" s="64"/>
      <c r="AL61" s="70"/>
    </row>
    <row r="62" spans="1:38" ht="17.25" customHeight="1" thickBot="1">
      <c r="A62" s="215"/>
      <c r="B62" s="124">
        <v>37</v>
      </c>
      <c r="C62" s="123" t="s">
        <v>94</v>
      </c>
      <c r="D62" s="128"/>
      <c r="E62" s="128"/>
      <c r="F62" s="128"/>
      <c r="G62" s="128"/>
      <c r="H62" s="128"/>
      <c r="I62" s="128"/>
      <c r="J62" s="128"/>
      <c r="K62" s="128"/>
      <c r="L62" s="128"/>
      <c r="M62" s="128"/>
      <c r="N62" s="128"/>
      <c r="O62" s="128"/>
      <c r="P62" s="128"/>
      <c r="Q62" s="128"/>
      <c r="R62" s="128"/>
      <c r="S62" s="128"/>
      <c r="T62" s="237">
        <f ca="1">COUNTIFS(申請額一覧!$E$4:$E$503,C62,申請額一覧!$K$4:$K$503,"&gt;0")</f>
        <v>0</v>
      </c>
      <c r="U62" s="238"/>
      <c r="V62" s="239" t="s">
        <v>17</v>
      </c>
      <c r="W62" s="240"/>
      <c r="X62" s="241">
        <f ca="1">SUMIF(申請額一覧!$E$4:$E$503,C62,申請額一覧!$K$4:$K$503)</f>
        <v>0</v>
      </c>
      <c r="Y62" s="242"/>
      <c r="Z62" s="242"/>
      <c r="AA62" s="242"/>
      <c r="AB62" s="77" t="s">
        <v>51</v>
      </c>
      <c r="AC62" s="56"/>
      <c r="AD62" s="56"/>
      <c r="AE62" s="55"/>
      <c r="AF62" s="55"/>
      <c r="AG62" s="63"/>
      <c r="AH62" s="63"/>
      <c r="AI62" s="63"/>
      <c r="AJ62" s="63"/>
      <c r="AK62" s="64"/>
      <c r="AL62" s="70"/>
    </row>
    <row r="63" spans="1:38" ht="20.25" customHeight="1" thickBot="1">
      <c r="A63" s="252" t="s">
        <v>19</v>
      </c>
      <c r="B63" s="253"/>
      <c r="C63" s="253"/>
      <c r="D63" s="253"/>
      <c r="E63" s="253"/>
      <c r="F63" s="253"/>
      <c r="G63" s="253"/>
      <c r="H63" s="253"/>
      <c r="I63" s="253"/>
      <c r="J63" s="253"/>
      <c r="K63" s="253"/>
      <c r="L63" s="253"/>
      <c r="M63" s="253"/>
      <c r="N63" s="253"/>
      <c r="O63" s="253"/>
      <c r="P63" s="253"/>
      <c r="Q63" s="253"/>
      <c r="R63" s="253"/>
      <c r="S63" s="254"/>
      <c r="T63" s="229">
        <f ca="1">SUM(T59:U62)</f>
        <v>0</v>
      </c>
      <c r="U63" s="230"/>
      <c r="V63" s="195" t="s">
        <v>17</v>
      </c>
      <c r="W63" s="196"/>
      <c r="X63" s="203">
        <f ca="1">SUM(X59:AA62)</f>
        <v>0</v>
      </c>
      <c r="Y63" s="204"/>
      <c r="Z63" s="204"/>
      <c r="AA63" s="204"/>
      <c r="AB63" s="78" t="s">
        <v>51</v>
      </c>
      <c r="AC63" s="197"/>
      <c r="AD63" s="197"/>
      <c r="AE63" s="198"/>
      <c r="AF63" s="198"/>
      <c r="AG63" s="194"/>
      <c r="AH63" s="194"/>
      <c r="AI63" s="194"/>
      <c r="AJ63" s="194"/>
      <c r="AK63" s="64"/>
      <c r="AL63" s="70"/>
    </row>
    <row r="64" spans="1:38" ht="29.25" customHeight="1" thickBot="1">
      <c r="A64" s="255" t="s">
        <v>50</v>
      </c>
      <c r="B64" s="256"/>
      <c r="C64" s="256"/>
      <c r="D64" s="256"/>
      <c r="E64" s="256"/>
      <c r="F64" s="256"/>
      <c r="G64" s="256"/>
      <c r="H64" s="256"/>
      <c r="I64" s="256"/>
      <c r="J64" s="256"/>
      <c r="K64" s="256"/>
      <c r="L64" s="256"/>
      <c r="M64" s="256"/>
      <c r="N64" s="256"/>
      <c r="O64" s="256"/>
      <c r="P64" s="256"/>
      <c r="Q64" s="256"/>
      <c r="R64" s="256"/>
      <c r="S64" s="257"/>
      <c r="T64" s="258">
        <f ca="1">SUM(T36,T38,T51,T58,T63)</f>
        <v>0</v>
      </c>
      <c r="U64" s="259"/>
      <c r="V64" s="195" t="s">
        <v>17</v>
      </c>
      <c r="W64" s="196"/>
      <c r="X64" s="260">
        <f ca="1">SUM(X36,X38,X51,X58,X63)</f>
        <v>0</v>
      </c>
      <c r="Y64" s="261"/>
      <c r="Z64" s="261"/>
      <c r="AA64" s="261"/>
      <c r="AB64" s="81" t="s">
        <v>51</v>
      </c>
      <c r="AC64" s="35"/>
    </row>
    <row r="65" spans="1:38" s="84" customFormat="1">
      <c r="A65" s="82"/>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row>
    <row r="66" spans="1:38" s="83" customForma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row>
    <row r="67" spans="1:38" s="84" customForma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row>
    <row r="68" spans="1:38" s="83" customForma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row>
  </sheetData>
  <sheetProtection password="A60D" sheet="1" scenarios="1" formatCells="0" autoFilter="0"/>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conditionalFormatting sqref="T6:U6 W6:X6 Z6:AA6 E11:AB12 H13:I13 K13:M13 E14:AB14 M15:Q17 W15:AB17">
    <cfRule type="containsBlanks" dxfId="51" priority="1">
      <formula>LEN(TRIM(E6))=0</formula>
    </cfRule>
  </conditionalFormatting>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M503"/>
  <sheetViews>
    <sheetView view="pageBreakPreview" zoomScale="80" zoomScaleNormal="140" zoomScaleSheetLayoutView="80" workbookViewId="0"/>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46" customWidth="1"/>
    <col min="9" max="11" width="17.25" style="30" customWidth="1"/>
    <col min="12" max="12" width="14.75" style="146" customWidth="1"/>
    <col min="13" max="13" width="21" style="139" customWidth="1"/>
    <col min="14" max="16384" width="2.25" style="30"/>
  </cols>
  <sheetData>
    <row r="1" spans="1:13" ht="22.5" customHeight="1">
      <c r="A1" s="30" t="s">
        <v>141</v>
      </c>
      <c r="J1" s="115"/>
      <c r="K1" s="117"/>
      <c r="L1" s="143"/>
    </row>
    <row r="2" spans="1:13" ht="18" customHeight="1" thickBot="1">
      <c r="B2" s="31"/>
      <c r="L2" s="144" t="s">
        <v>52</v>
      </c>
    </row>
    <row r="3" spans="1:13" ht="33.75" customHeight="1">
      <c r="B3" s="57" t="s">
        <v>39</v>
      </c>
      <c r="C3" s="58" t="s">
        <v>33</v>
      </c>
      <c r="D3" s="118" t="s">
        <v>68</v>
      </c>
      <c r="E3" s="59" t="s">
        <v>38</v>
      </c>
      <c r="F3" s="59" t="s">
        <v>116</v>
      </c>
      <c r="G3" s="59" t="s">
        <v>117</v>
      </c>
      <c r="H3" s="147" t="s">
        <v>118</v>
      </c>
      <c r="I3" s="59" t="s">
        <v>35</v>
      </c>
      <c r="J3" s="59" t="s">
        <v>36</v>
      </c>
      <c r="K3" s="32" t="s">
        <v>37</v>
      </c>
      <c r="L3" s="145" t="s">
        <v>126</v>
      </c>
    </row>
    <row r="4" spans="1:13" ht="22.5" customHeight="1">
      <c r="B4" s="33">
        <f>ROW()-3</f>
        <v>1</v>
      </c>
      <c r="C4" s="154" t="str">
        <f ca="1">IF($M4="OK",IFERROR(INDIRECT("個票"&amp;$B4&amp;"！$L$4"),""),"")</f>
        <v/>
      </c>
      <c r="D4" s="154" t="str">
        <f ca="1">IF($M4="OK",IFERROR(INDIRECT(ASC("個票"&amp;$B4&amp;"！$AG$4")),""),"")</f>
        <v/>
      </c>
      <c r="E4" s="155" t="str">
        <f ca="1">IF($M4="OK",IFERROR(INDIRECT("個票"&amp;$B4&amp;"！$L$5"),""),"")</f>
        <v/>
      </c>
      <c r="F4" s="155" t="str">
        <f ca="1">IF($M4="OK",IFERROR(INDIRECT("個票"&amp;$B4&amp;"！$S$8"),""),"")</f>
        <v/>
      </c>
      <c r="G4" s="156" t="str">
        <f ca="1">IF($M4="OK",IFERROR(INDIRECT("個票"&amp;$B4&amp;"！$L$7"),""),"")</f>
        <v/>
      </c>
      <c r="H4" s="157" t="str">
        <f ca="1">IF($M4="OK",IF(K4&gt;0,総括表!$E$12,""),"")</f>
        <v/>
      </c>
      <c r="I4" s="158" t="str">
        <f ca="1">IF($M4="OK",IF(J4&lt;&gt;0,IFERROR(INDIRECT("個票"&amp;$B4&amp;"！$AA$11"),""),0),"")</f>
        <v/>
      </c>
      <c r="J4" s="158" t="str">
        <f ca="1">IF($M4="OK",IFERROR(INDIRECT("個票"&amp;$B4&amp;"！$AI$11"),""),"")</f>
        <v/>
      </c>
      <c r="K4" s="159" t="str">
        <f ca="1">IF($M4="OK",MIN(I4:J4),"")</f>
        <v/>
      </c>
      <c r="L4" s="160"/>
      <c r="M4" s="139" t="str">
        <f ca="1">IFERROR(INDIRECT("個票"&amp;$B4&amp;"！$AP$35"),"")</f>
        <v>申請できません</v>
      </c>
    </row>
    <row r="5" spans="1:13" ht="22.5" customHeight="1">
      <c r="B5" s="33">
        <f t="shared" ref="B5:B68" si="0">ROW()-3</f>
        <v>2</v>
      </c>
      <c r="C5" s="154" t="str">
        <f t="shared" ref="C5:C68" ca="1" si="1">IF($M5="OK",IFERROR(INDIRECT("個票"&amp;$B5&amp;"！$L$4"),""),"")</f>
        <v/>
      </c>
      <c r="D5" s="154" t="str">
        <f t="shared" ref="D5:D68" ca="1" si="2">IF($M5="OK",IFERROR(INDIRECT(ASC("個票"&amp;$B5&amp;"！$AG$4")),""),"")</f>
        <v/>
      </c>
      <c r="E5" s="155" t="str">
        <f t="shared" ref="E5:E68" ca="1" si="3">IF($M5="OK",IFERROR(INDIRECT("個票"&amp;$B5&amp;"！$L$5"),""),"")</f>
        <v/>
      </c>
      <c r="F5" s="155" t="str">
        <f t="shared" ref="F5:F68" ca="1" si="4">IF($M5="OK",IFERROR(INDIRECT("個票"&amp;$B5&amp;"！$S$8"),""),"")</f>
        <v/>
      </c>
      <c r="G5" s="156" t="str">
        <f t="shared" ref="G5:G68" ca="1" si="5">IF($M5="OK",IFERROR(INDIRECT("個票"&amp;$B5&amp;"！$L$7"),""),"")</f>
        <v/>
      </c>
      <c r="H5" s="157" t="str">
        <f ca="1">IF($M5="OK",IF(K5&gt;0,総括表!$E$12,""),"")</f>
        <v/>
      </c>
      <c r="I5" s="158" t="str">
        <f t="shared" ref="I5:I68" ca="1" si="6">IF($M5="OK",IF(J5&lt;&gt;0,IFERROR(INDIRECT("個票"&amp;$B5&amp;"！$AA$11"),""),0),"")</f>
        <v/>
      </c>
      <c r="J5" s="158" t="str">
        <f t="shared" ref="J5:J68" ca="1" si="7">IF($M5="OK",IFERROR(INDIRECT("個票"&amp;$B5&amp;"！$AI$11"),""),"")</f>
        <v/>
      </c>
      <c r="K5" s="159" t="str">
        <f t="shared" ref="K5:K68" ca="1" si="8">IF($M5="OK",MIN(I5:J5),"")</f>
        <v/>
      </c>
      <c r="L5" s="160"/>
      <c r="M5" s="139" t="str">
        <f t="shared" ref="M5:M68" ca="1" si="9">IFERROR(INDIRECT("個票"&amp;$B5&amp;"！$AP$35"),"")</f>
        <v>申請できません</v>
      </c>
    </row>
    <row r="6" spans="1:13" ht="22.5" customHeight="1">
      <c r="B6" s="33">
        <f t="shared" si="0"/>
        <v>3</v>
      </c>
      <c r="C6" s="154" t="str">
        <f t="shared" ca="1" si="1"/>
        <v/>
      </c>
      <c r="D6" s="154" t="str">
        <f t="shared" ca="1" si="2"/>
        <v/>
      </c>
      <c r="E6" s="155" t="str">
        <f t="shared" ca="1" si="3"/>
        <v/>
      </c>
      <c r="F6" s="155" t="str">
        <f t="shared" ca="1" si="4"/>
        <v/>
      </c>
      <c r="G6" s="156" t="str">
        <f t="shared" ca="1" si="5"/>
        <v/>
      </c>
      <c r="H6" s="157" t="str">
        <f ca="1">IF($M6="OK",IF(K6&gt;0,総括表!$E$12,""),"")</f>
        <v/>
      </c>
      <c r="I6" s="158" t="str">
        <f t="shared" ca="1" si="6"/>
        <v/>
      </c>
      <c r="J6" s="158" t="str">
        <f t="shared" ca="1" si="7"/>
        <v/>
      </c>
      <c r="K6" s="159" t="str">
        <f t="shared" ca="1" si="8"/>
        <v/>
      </c>
      <c r="L6" s="160"/>
      <c r="M6" s="139" t="str">
        <f t="shared" ca="1" si="9"/>
        <v>申請できません</v>
      </c>
    </row>
    <row r="7" spans="1:13" ht="22.5" customHeight="1">
      <c r="B7" s="33">
        <f t="shared" si="0"/>
        <v>4</v>
      </c>
      <c r="C7" s="154" t="str">
        <f t="shared" ca="1" si="1"/>
        <v/>
      </c>
      <c r="D7" s="154" t="str">
        <f t="shared" ca="1" si="2"/>
        <v/>
      </c>
      <c r="E7" s="155" t="str">
        <f t="shared" ca="1" si="3"/>
        <v/>
      </c>
      <c r="F7" s="155" t="str">
        <f t="shared" ca="1" si="4"/>
        <v/>
      </c>
      <c r="G7" s="156" t="str">
        <f t="shared" ca="1" si="5"/>
        <v/>
      </c>
      <c r="H7" s="157" t="str">
        <f ca="1">IF($M7="OK",IF(K7&gt;0,総括表!$E$12,""),"")</f>
        <v/>
      </c>
      <c r="I7" s="158" t="str">
        <f t="shared" ca="1" si="6"/>
        <v/>
      </c>
      <c r="J7" s="158" t="str">
        <f t="shared" ca="1" si="7"/>
        <v/>
      </c>
      <c r="K7" s="159" t="str">
        <f t="shared" ca="1" si="8"/>
        <v/>
      </c>
      <c r="L7" s="160"/>
      <c r="M7" s="139" t="str">
        <f t="shared" ca="1" si="9"/>
        <v>申請できません</v>
      </c>
    </row>
    <row r="8" spans="1:13" ht="22.5" customHeight="1">
      <c r="B8" s="33">
        <f t="shared" si="0"/>
        <v>5</v>
      </c>
      <c r="C8" s="154" t="str">
        <f t="shared" ca="1" si="1"/>
        <v/>
      </c>
      <c r="D8" s="154" t="str">
        <f t="shared" ca="1" si="2"/>
        <v/>
      </c>
      <c r="E8" s="155" t="str">
        <f t="shared" ca="1" si="3"/>
        <v/>
      </c>
      <c r="F8" s="155" t="str">
        <f t="shared" ca="1" si="4"/>
        <v/>
      </c>
      <c r="G8" s="156" t="str">
        <f t="shared" ca="1" si="5"/>
        <v/>
      </c>
      <c r="H8" s="157" t="str">
        <f ca="1">IF($M8="OK",IF(K8&gt;0,総括表!$E$12,""),"")</f>
        <v/>
      </c>
      <c r="I8" s="158" t="str">
        <f t="shared" ca="1" si="6"/>
        <v/>
      </c>
      <c r="J8" s="158" t="str">
        <f t="shared" ca="1" si="7"/>
        <v/>
      </c>
      <c r="K8" s="159" t="str">
        <f t="shared" ca="1" si="8"/>
        <v/>
      </c>
      <c r="L8" s="160"/>
      <c r="M8" s="139" t="str">
        <f t="shared" ca="1" si="9"/>
        <v>申請できません</v>
      </c>
    </row>
    <row r="9" spans="1:13" ht="22.5" customHeight="1">
      <c r="B9" s="33">
        <f t="shared" si="0"/>
        <v>6</v>
      </c>
      <c r="C9" s="154" t="str">
        <f t="shared" ca="1" si="1"/>
        <v/>
      </c>
      <c r="D9" s="154" t="str">
        <f t="shared" ca="1" si="2"/>
        <v/>
      </c>
      <c r="E9" s="155" t="str">
        <f t="shared" ca="1" si="3"/>
        <v/>
      </c>
      <c r="F9" s="155" t="str">
        <f t="shared" ca="1" si="4"/>
        <v/>
      </c>
      <c r="G9" s="156" t="str">
        <f t="shared" ca="1" si="5"/>
        <v/>
      </c>
      <c r="H9" s="157" t="str">
        <f ca="1">IF($M9="OK",IF(K9&gt;0,総括表!$E$12,""),"")</f>
        <v/>
      </c>
      <c r="I9" s="158" t="str">
        <f t="shared" ca="1" si="6"/>
        <v/>
      </c>
      <c r="J9" s="158" t="str">
        <f t="shared" ca="1" si="7"/>
        <v/>
      </c>
      <c r="K9" s="159" t="str">
        <f t="shared" ca="1" si="8"/>
        <v/>
      </c>
      <c r="L9" s="160"/>
      <c r="M9" s="139" t="str">
        <f t="shared" ca="1" si="9"/>
        <v>申請できません</v>
      </c>
    </row>
    <row r="10" spans="1:13" ht="22.5" customHeight="1">
      <c r="B10" s="33">
        <f t="shared" si="0"/>
        <v>7</v>
      </c>
      <c r="C10" s="154" t="str">
        <f t="shared" ca="1" si="1"/>
        <v/>
      </c>
      <c r="D10" s="154" t="str">
        <f t="shared" ca="1" si="2"/>
        <v/>
      </c>
      <c r="E10" s="155" t="str">
        <f t="shared" ca="1" si="3"/>
        <v/>
      </c>
      <c r="F10" s="155" t="str">
        <f t="shared" ca="1" si="4"/>
        <v/>
      </c>
      <c r="G10" s="156" t="str">
        <f t="shared" ca="1" si="5"/>
        <v/>
      </c>
      <c r="H10" s="157" t="str">
        <f ca="1">IF($M10="OK",IF(K10&gt;0,総括表!$E$12,""),"")</f>
        <v/>
      </c>
      <c r="I10" s="158" t="str">
        <f t="shared" ca="1" si="6"/>
        <v/>
      </c>
      <c r="J10" s="158" t="str">
        <f t="shared" ca="1" si="7"/>
        <v/>
      </c>
      <c r="K10" s="159" t="str">
        <f t="shared" ca="1" si="8"/>
        <v/>
      </c>
      <c r="L10" s="160"/>
      <c r="M10" s="139" t="str">
        <f t="shared" ca="1" si="9"/>
        <v>申請できません</v>
      </c>
    </row>
    <row r="11" spans="1:13" ht="22.5" customHeight="1">
      <c r="B11" s="33">
        <f t="shared" si="0"/>
        <v>8</v>
      </c>
      <c r="C11" s="154" t="str">
        <f t="shared" ca="1" si="1"/>
        <v/>
      </c>
      <c r="D11" s="154" t="str">
        <f t="shared" ca="1" si="2"/>
        <v/>
      </c>
      <c r="E11" s="155" t="str">
        <f t="shared" ca="1" si="3"/>
        <v/>
      </c>
      <c r="F11" s="155" t="str">
        <f t="shared" ca="1" si="4"/>
        <v/>
      </c>
      <c r="G11" s="156" t="str">
        <f t="shared" ca="1" si="5"/>
        <v/>
      </c>
      <c r="H11" s="157" t="str">
        <f ca="1">IF($M11="OK",IF(K11&gt;0,総括表!$E$12,""),"")</f>
        <v/>
      </c>
      <c r="I11" s="158" t="str">
        <f t="shared" ca="1" si="6"/>
        <v/>
      </c>
      <c r="J11" s="158" t="str">
        <f t="shared" ca="1" si="7"/>
        <v/>
      </c>
      <c r="K11" s="159" t="str">
        <f t="shared" ca="1" si="8"/>
        <v/>
      </c>
      <c r="L11" s="160"/>
      <c r="M11" s="139" t="str">
        <f t="shared" ca="1" si="9"/>
        <v>申請できません</v>
      </c>
    </row>
    <row r="12" spans="1:13" ht="22.5" customHeight="1">
      <c r="B12" s="33">
        <f t="shared" si="0"/>
        <v>9</v>
      </c>
      <c r="C12" s="154" t="str">
        <f t="shared" ca="1" si="1"/>
        <v/>
      </c>
      <c r="D12" s="154" t="str">
        <f t="shared" ca="1" si="2"/>
        <v/>
      </c>
      <c r="E12" s="155" t="str">
        <f t="shared" ca="1" si="3"/>
        <v/>
      </c>
      <c r="F12" s="155" t="str">
        <f t="shared" ca="1" si="4"/>
        <v/>
      </c>
      <c r="G12" s="156" t="str">
        <f t="shared" ca="1" si="5"/>
        <v/>
      </c>
      <c r="H12" s="157" t="str">
        <f ca="1">IF($M12="OK",IF(K12&gt;0,総括表!$E$12,""),"")</f>
        <v/>
      </c>
      <c r="I12" s="158" t="str">
        <f t="shared" ca="1" si="6"/>
        <v/>
      </c>
      <c r="J12" s="158" t="str">
        <f t="shared" ca="1" si="7"/>
        <v/>
      </c>
      <c r="K12" s="159" t="str">
        <f t="shared" ca="1" si="8"/>
        <v/>
      </c>
      <c r="L12" s="160"/>
      <c r="M12" s="139" t="str">
        <f t="shared" ca="1" si="9"/>
        <v>申請できません</v>
      </c>
    </row>
    <row r="13" spans="1:13" ht="22.5" customHeight="1">
      <c r="B13" s="33">
        <f t="shared" si="0"/>
        <v>10</v>
      </c>
      <c r="C13" s="154" t="str">
        <f t="shared" ca="1" si="1"/>
        <v/>
      </c>
      <c r="D13" s="154" t="str">
        <f t="shared" ca="1" si="2"/>
        <v/>
      </c>
      <c r="E13" s="155" t="str">
        <f t="shared" ca="1" si="3"/>
        <v/>
      </c>
      <c r="F13" s="155" t="str">
        <f t="shared" ca="1" si="4"/>
        <v/>
      </c>
      <c r="G13" s="156" t="str">
        <f t="shared" ca="1" si="5"/>
        <v/>
      </c>
      <c r="H13" s="157" t="str">
        <f ca="1">IF($M13="OK",IF(K13&gt;0,総括表!$E$12,""),"")</f>
        <v/>
      </c>
      <c r="I13" s="158" t="str">
        <f t="shared" ca="1" si="6"/>
        <v/>
      </c>
      <c r="J13" s="158" t="str">
        <f t="shared" ca="1" si="7"/>
        <v/>
      </c>
      <c r="K13" s="159" t="str">
        <f t="shared" ca="1" si="8"/>
        <v/>
      </c>
      <c r="L13" s="160"/>
      <c r="M13" s="139" t="str">
        <f t="shared" ca="1" si="9"/>
        <v>申請できません</v>
      </c>
    </row>
    <row r="14" spans="1:13" ht="22.5" customHeight="1">
      <c r="B14" s="33">
        <f t="shared" si="0"/>
        <v>11</v>
      </c>
      <c r="C14" s="154" t="str">
        <f t="shared" ca="1" si="1"/>
        <v/>
      </c>
      <c r="D14" s="154" t="str">
        <f t="shared" ca="1" si="2"/>
        <v/>
      </c>
      <c r="E14" s="155" t="str">
        <f t="shared" ca="1" si="3"/>
        <v/>
      </c>
      <c r="F14" s="155" t="str">
        <f t="shared" ca="1" si="4"/>
        <v/>
      </c>
      <c r="G14" s="156" t="str">
        <f t="shared" ca="1" si="5"/>
        <v/>
      </c>
      <c r="H14" s="157" t="str">
        <f ca="1">IF($M14="OK",IF(K14&gt;0,総括表!$E$12,""),"")</f>
        <v/>
      </c>
      <c r="I14" s="158" t="str">
        <f t="shared" ca="1" si="6"/>
        <v/>
      </c>
      <c r="J14" s="158" t="str">
        <f t="shared" ca="1" si="7"/>
        <v/>
      </c>
      <c r="K14" s="159" t="str">
        <f t="shared" ca="1" si="8"/>
        <v/>
      </c>
      <c r="L14" s="160"/>
      <c r="M14" s="139" t="str">
        <f t="shared" ca="1" si="9"/>
        <v/>
      </c>
    </row>
    <row r="15" spans="1:13" ht="22.5" customHeight="1">
      <c r="B15" s="33">
        <f t="shared" si="0"/>
        <v>12</v>
      </c>
      <c r="C15" s="154" t="str">
        <f t="shared" ca="1" si="1"/>
        <v/>
      </c>
      <c r="D15" s="154" t="str">
        <f t="shared" ca="1" si="2"/>
        <v/>
      </c>
      <c r="E15" s="155" t="str">
        <f t="shared" ca="1" si="3"/>
        <v/>
      </c>
      <c r="F15" s="155" t="str">
        <f t="shared" ca="1" si="4"/>
        <v/>
      </c>
      <c r="G15" s="156" t="str">
        <f t="shared" ca="1" si="5"/>
        <v/>
      </c>
      <c r="H15" s="157" t="str">
        <f ca="1">IF($M15="OK",IF(K15&gt;0,総括表!$E$12,""),"")</f>
        <v/>
      </c>
      <c r="I15" s="158" t="str">
        <f t="shared" ca="1" si="6"/>
        <v/>
      </c>
      <c r="J15" s="158" t="str">
        <f t="shared" ca="1" si="7"/>
        <v/>
      </c>
      <c r="K15" s="159" t="str">
        <f t="shared" ca="1" si="8"/>
        <v/>
      </c>
      <c r="L15" s="160"/>
      <c r="M15" s="139" t="str">
        <f t="shared" ca="1" si="9"/>
        <v/>
      </c>
    </row>
    <row r="16" spans="1:13" ht="22.5" customHeight="1">
      <c r="B16" s="33">
        <f t="shared" si="0"/>
        <v>13</v>
      </c>
      <c r="C16" s="154" t="str">
        <f t="shared" ca="1" si="1"/>
        <v/>
      </c>
      <c r="D16" s="154" t="str">
        <f t="shared" ca="1" si="2"/>
        <v/>
      </c>
      <c r="E16" s="155" t="str">
        <f t="shared" ca="1" si="3"/>
        <v/>
      </c>
      <c r="F16" s="155" t="str">
        <f t="shared" ca="1" si="4"/>
        <v/>
      </c>
      <c r="G16" s="156" t="str">
        <f t="shared" ca="1" si="5"/>
        <v/>
      </c>
      <c r="H16" s="157" t="str">
        <f ca="1">IF($M16="OK",IF(K16&gt;0,総括表!$E$12,""),"")</f>
        <v/>
      </c>
      <c r="I16" s="158" t="str">
        <f t="shared" ca="1" si="6"/>
        <v/>
      </c>
      <c r="J16" s="158" t="str">
        <f t="shared" ca="1" si="7"/>
        <v/>
      </c>
      <c r="K16" s="159" t="str">
        <f t="shared" ca="1" si="8"/>
        <v/>
      </c>
      <c r="L16" s="160"/>
      <c r="M16" s="139" t="str">
        <f t="shared" ca="1" si="9"/>
        <v/>
      </c>
    </row>
    <row r="17" spans="2:13" ht="22.5" customHeight="1">
      <c r="B17" s="33">
        <f t="shared" si="0"/>
        <v>14</v>
      </c>
      <c r="C17" s="154" t="str">
        <f t="shared" ca="1" si="1"/>
        <v/>
      </c>
      <c r="D17" s="154" t="str">
        <f t="shared" ca="1" si="2"/>
        <v/>
      </c>
      <c r="E17" s="155" t="str">
        <f t="shared" ca="1" si="3"/>
        <v/>
      </c>
      <c r="F17" s="155" t="str">
        <f t="shared" ca="1" si="4"/>
        <v/>
      </c>
      <c r="G17" s="156" t="str">
        <f t="shared" ca="1" si="5"/>
        <v/>
      </c>
      <c r="H17" s="157" t="str">
        <f ca="1">IF($M17="OK",IF(K17&gt;0,総括表!$E$12,""),"")</f>
        <v/>
      </c>
      <c r="I17" s="158" t="str">
        <f t="shared" ca="1" si="6"/>
        <v/>
      </c>
      <c r="J17" s="158" t="str">
        <f t="shared" ca="1" si="7"/>
        <v/>
      </c>
      <c r="K17" s="159" t="str">
        <f t="shared" ca="1" si="8"/>
        <v/>
      </c>
      <c r="L17" s="160"/>
      <c r="M17" s="139" t="str">
        <f t="shared" ca="1" si="9"/>
        <v/>
      </c>
    </row>
    <row r="18" spans="2:13" ht="22.5" customHeight="1">
      <c r="B18" s="33">
        <f t="shared" si="0"/>
        <v>15</v>
      </c>
      <c r="C18" s="154" t="str">
        <f t="shared" ca="1" si="1"/>
        <v/>
      </c>
      <c r="D18" s="154" t="str">
        <f t="shared" ca="1" si="2"/>
        <v/>
      </c>
      <c r="E18" s="155" t="str">
        <f t="shared" ca="1" si="3"/>
        <v/>
      </c>
      <c r="F18" s="155" t="str">
        <f t="shared" ca="1" si="4"/>
        <v/>
      </c>
      <c r="G18" s="156" t="str">
        <f t="shared" ca="1" si="5"/>
        <v/>
      </c>
      <c r="H18" s="157" t="str">
        <f ca="1">IF($M18="OK",IF(K18&gt;0,総括表!$E$12,""),"")</f>
        <v/>
      </c>
      <c r="I18" s="158" t="str">
        <f t="shared" ca="1" si="6"/>
        <v/>
      </c>
      <c r="J18" s="158" t="str">
        <f t="shared" ca="1" si="7"/>
        <v/>
      </c>
      <c r="K18" s="159" t="str">
        <f t="shared" ca="1" si="8"/>
        <v/>
      </c>
      <c r="L18" s="160"/>
      <c r="M18" s="139" t="str">
        <f t="shared" ca="1" si="9"/>
        <v/>
      </c>
    </row>
    <row r="19" spans="2:13" ht="22.5" customHeight="1">
      <c r="B19" s="33">
        <f t="shared" si="0"/>
        <v>16</v>
      </c>
      <c r="C19" s="154" t="str">
        <f t="shared" ca="1" si="1"/>
        <v/>
      </c>
      <c r="D19" s="154" t="str">
        <f t="shared" ca="1" si="2"/>
        <v/>
      </c>
      <c r="E19" s="155" t="str">
        <f t="shared" ca="1" si="3"/>
        <v/>
      </c>
      <c r="F19" s="155" t="str">
        <f t="shared" ca="1" si="4"/>
        <v/>
      </c>
      <c r="G19" s="156" t="str">
        <f t="shared" ca="1" si="5"/>
        <v/>
      </c>
      <c r="H19" s="157" t="str">
        <f ca="1">IF($M19="OK",IF(K19&gt;0,総括表!$E$12,""),"")</f>
        <v/>
      </c>
      <c r="I19" s="158" t="str">
        <f t="shared" ca="1" si="6"/>
        <v/>
      </c>
      <c r="J19" s="158" t="str">
        <f t="shared" ca="1" si="7"/>
        <v/>
      </c>
      <c r="K19" s="159" t="str">
        <f t="shared" ca="1" si="8"/>
        <v/>
      </c>
      <c r="L19" s="160"/>
      <c r="M19" s="139" t="str">
        <f t="shared" ca="1" si="9"/>
        <v/>
      </c>
    </row>
    <row r="20" spans="2:13" ht="22.5" customHeight="1">
      <c r="B20" s="33">
        <f t="shared" si="0"/>
        <v>17</v>
      </c>
      <c r="C20" s="154" t="str">
        <f t="shared" ca="1" si="1"/>
        <v/>
      </c>
      <c r="D20" s="154" t="str">
        <f t="shared" ca="1" si="2"/>
        <v/>
      </c>
      <c r="E20" s="155" t="str">
        <f t="shared" ca="1" si="3"/>
        <v/>
      </c>
      <c r="F20" s="155" t="str">
        <f t="shared" ca="1" si="4"/>
        <v/>
      </c>
      <c r="G20" s="156" t="str">
        <f t="shared" ca="1" si="5"/>
        <v/>
      </c>
      <c r="H20" s="157" t="str">
        <f ca="1">IF($M20="OK",IF(K20&gt;0,総括表!$E$12,""),"")</f>
        <v/>
      </c>
      <c r="I20" s="158" t="str">
        <f t="shared" ca="1" si="6"/>
        <v/>
      </c>
      <c r="J20" s="158" t="str">
        <f t="shared" ca="1" si="7"/>
        <v/>
      </c>
      <c r="K20" s="159" t="str">
        <f t="shared" ca="1" si="8"/>
        <v/>
      </c>
      <c r="L20" s="160"/>
      <c r="M20" s="139" t="str">
        <f t="shared" ca="1" si="9"/>
        <v/>
      </c>
    </row>
    <row r="21" spans="2:13" ht="22.5" customHeight="1">
      <c r="B21" s="33">
        <f t="shared" si="0"/>
        <v>18</v>
      </c>
      <c r="C21" s="154" t="str">
        <f t="shared" ca="1" si="1"/>
        <v/>
      </c>
      <c r="D21" s="154" t="str">
        <f t="shared" ca="1" si="2"/>
        <v/>
      </c>
      <c r="E21" s="155" t="str">
        <f t="shared" ca="1" si="3"/>
        <v/>
      </c>
      <c r="F21" s="155" t="str">
        <f t="shared" ca="1" si="4"/>
        <v/>
      </c>
      <c r="G21" s="156" t="str">
        <f t="shared" ca="1" si="5"/>
        <v/>
      </c>
      <c r="H21" s="157" t="str">
        <f ca="1">IF($M21="OK",IF(K21&gt;0,総括表!$E$12,""),"")</f>
        <v/>
      </c>
      <c r="I21" s="158" t="str">
        <f t="shared" ca="1" si="6"/>
        <v/>
      </c>
      <c r="J21" s="158" t="str">
        <f t="shared" ca="1" si="7"/>
        <v/>
      </c>
      <c r="K21" s="159" t="str">
        <f t="shared" ca="1" si="8"/>
        <v/>
      </c>
      <c r="L21" s="160"/>
      <c r="M21" s="139" t="str">
        <f t="shared" ca="1" si="9"/>
        <v/>
      </c>
    </row>
    <row r="22" spans="2:13" ht="22.5" customHeight="1">
      <c r="B22" s="33">
        <f t="shared" si="0"/>
        <v>19</v>
      </c>
      <c r="C22" s="154" t="str">
        <f t="shared" ca="1" si="1"/>
        <v/>
      </c>
      <c r="D22" s="154" t="str">
        <f t="shared" ca="1" si="2"/>
        <v/>
      </c>
      <c r="E22" s="155" t="str">
        <f t="shared" ca="1" si="3"/>
        <v/>
      </c>
      <c r="F22" s="155" t="str">
        <f t="shared" ca="1" si="4"/>
        <v/>
      </c>
      <c r="G22" s="156" t="str">
        <f t="shared" ca="1" si="5"/>
        <v/>
      </c>
      <c r="H22" s="157" t="str">
        <f ca="1">IF($M22="OK",IF(K22&gt;0,総括表!$E$12,""),"")</f>
        <v/>
      </c>
      <c r="I22" s="158" t="str">
        <f t="shared" ca="1" si="6"/>
        <v/>
      </c>
      <c r="J22" s="158" t="str">
        <f t="shared" ca="1" si="7"/>
        <v/>
      </c>
      <c r="K22" s="159" t="str">
        <f t="shared" ca="1" si="8"/>
        <v/>
      </c>
      <c r="L22" s="160"/>
      <c r="M22" s="139" t="str">
        <f t="shared" ca="1" si="9"/>
        <v/>
      </c>
    </row>
    <row r="23" spans="2:13" ht="22.5" customHeight="1">
      <c r="B23" s="33">
        <f t="shared" si="0"/>
        <v>20</v>
      </c>
      <c r="C23" s="154" t="str">
        <f t="shared" ca="1" si="1"/>
        <v/>
      </c>
      <c r="D23" s="154" t="str">
        <f t="shared" ca="1" si="2"/>
        <v/>
      </c>
      <c r="E23" s="155" t="str">
        <f t="shared" ca="1" si="3"/>
        <v/>
      </c>
      <c r="F23" s="155" t="str">
        <f t="shared" ca="1" si="4"/>
        <v/>
      </c>
      <c r="G23" s="156" t="str">
        <f t="shared" ca="1" si="5"/>
        <v/>
      </c>
      <c r="H23" s="157" t="str">
        <f ca="1">IF($M23="OK",IF(K23&gt;0,総括表!$E$12,""),"")</f>
        <v/>
      </c>
      <c r="I23" s="158" t="str">
        <f t="shared" ca="1" si="6"/>
        <v/>
      </c>
      <c r="J23" s="158" t="str">
        <f t="shared" ca="1" si="7"/>
        <v/>
      </c>
      <c r="K23" s="159" t="str">
        <f t="shared" ca="1" si="8"/>
        <v/>
      </c>
      <c r="L23" s="160"/>
      <c r="M23" s="139" t="str">
        <f t="shared" ca="1" si="9"/>
        <v/>
      </c>
    </row>
    <row r="24" spans="2:13" ht="22.5" customHeight="1">
      <c r="B24" s="33">
        <f t="shared" si="0"/>
        <v>21</v>
      </c>
      <c r="C24" s="154" t="str">
        <f t="shared" ca="1" si="1"/>
        <v/>
      </c>
      <c r="D24" s="154" t="str">
        <f t="shared" ca="1" si="2"/>
        <v/>
      </c>
      <c r="E24" s="155" t="str">
        <f t="shared" ca="1" si="3"/>
        <v/>
      </c>
      <c r="F24" s="155" t="str">
        <f t="shared" ca="1" si="4"/>
        <v/>
      </c>
      <c r="G24" s="156" t="str">
        <f t="shared" ca="1" si="5"/>
        <v/>
      </c>
      <c r="H24" s="157" t="str">
        <f ca="1">IF($M24="OK",IF(K24&gt;0,総括表!$E$12,""),"")</f>
        <v/>
      </c>
      <c r="I24" s="158" t="str">
        <f t="shared" ca="1" si="6"/>
        <v/>
      </c>
      <c r="J24" s="158" t="str">
        <f t="shared" ca="1" si="7"/>
        <v/>
      </c>
      <c r="K24" s="159" t="str">
        <f t="shared" ca="1" si="8"/>
        <v/>
      </c>
      <c r="L24" s="160"/>
      <c r="M24" s="139" t="str">
        <f t="shared" ca="1" si="9"/>
        <v/>
      </c>
    </row>
    <row r="25" spans="2:13" ht="22.5" customHeight="1">
      <c r="B25" s="33">
        <f t="shared" si="0"/>
        <v>22</v>
      </c>
      <c r="C25" s="154" t="str">
        <f t="shared" ca="1" si="1"/>
        <v/>
      </c>
      <c r="D25" s="154" t="str">
        <f t="shared" ca="1" si="2"/>
        <v/>
      </c>
      <c r="E25" s="155" t="str">
        <f t="shared" ca="1" si="3"/>
        <v/>
      </c>
      <c r="F25" s="155" t="str">
        <f t="shared" ca="1" si="4"/>
        <v/>
      </c>
      <c r="G25" s="156" t="str">
        <f t="shared" ca="1" si="5"/>
        <v/>
      </c>
      <c r="H25" s="157" t="str">
        <f ca="1">IF($M25="OK",IF(K25&gt;0,総括表!$E$12,""),"")</f>
        <v/>
      </c>
      <c r="I25" s="158" t="str">
        <f t="shared" ca="1" si="6"/>
        <v/>
      </c>
      <c r="J25" s="158" t="str">
        <f t="shared" ca="1" si="7"/>
        <v/>
      </c>
      <c r="K25" s="159" t="str">
        <f t="shared" ca="1" si="8"/>
        <v/>
      </c>
      <c r="L25" s="160"/>
      <c r="M25" s="139" t="str">
        <f t="shared" ca="1" si="9"/>
        <v/>
      </c>
    </row>
    <row r="26" spans="2:13" ht="22.5" customHeight="1">
      <c r="B26" s="33">
        <f t="shared" si="0"/>
        <v>23</v>
      </c>
      <c r="C26" s="154" t="str">
        <f t="shared" ca="1" si="1"/>
        <v/>
      </c>
      <c r="D26" s="154" t="str">
        <f t="shared" ca="1" si="2"/>
        <v/>
      </c>
      <c r="E26" s="155" t="str">
        <f t="shared" ca="1" si="3"/>
        <v/>
      </c>
      <c r="F26" s="155" t="str">
        <f t="shared" ca="1" si="4"/>
        <v/>
      </c>
      <c r="G26" s="156" t="str">
        <f t="shared" ca="1" si="5"/>
        <v/>
      </c>
      <c r="H26" s="157" t="str">
        <f ca="1">IF($M26="OK",IF(K26&gt;0,総括表!$E$12,""),"")</f>
        <v/>
      </c>
      <c r="I26" s="158" t="str">
        <f t="shared" ca="1" si="6"/>
        <v/>
      </c>
      <c r="J26" s="158" t="str">
        <f t="shared" ca="1" si="7"/>
        <v/>
      </c>
      <c r="K26" s="159" t="str">
        <f t="shared" ca="1" si="8"/>
        <v/>
      </c>
      <c r="L26" s="160"/>
      <c r="M26" s="139" t="str">
        <f t="shared" ca="1" si="9"/>
        <v/>
      </c>
    </row>
    <row r="27" spans="2:13" ht="22.5" customHeight="1">
      <c r="B27" s="33">
        <f t="shared" si="0"/>
        <v>24</v>
      </c>
      <c r="C27" s="154" t="str">
        <f t="shared" ca="1" si="1"/>
        <v/>
      </c>
      <c r="D27" s="154" t="str">
        <f t="shared" ca="1" si="2"/>
        <v/>
      </c>
      <c r="E27" s="155" t="str">
        <f t="shared" ca="1" si="3"/>
        <v/>
      </c>
      <c r="F27" s="155" t="str">
        <f t="shared" ca="1" si="4"/>
        <v/>
      </c>
      <c r="G27" s="156" t="str">
        <f t="shared" ca="1" si="5"/>
        <v/>
      </c>
      <c r="H27" s="157" t="str">
        <f ca="1">IF($M27="OK",IF(K27&gt;0,総括表!$E$12,""),"")</f>
        <v/>
      </c>
      <c r="I27" s="158" t="str">
        <f t="shared" ca="1" si="6"/>
        <v/>
      </c>
      <c r="J27" s="158" t="str">
        <f t="shared" ca="1" si="7"/>
        <v/>
      </c>
      <c r="K27" s="159" t="str">
        <f t="shared" ca="1" si="8"/>
        <v/>
      </c>
      <c r="L27" s="160"/>
      <c r="M27" s="139" t="str">
        <f t="shared" ca="1" si="9"/>
        <v/>
      </c>
    </row>
    <row r="28" spans="2:13" ht="22.5" customHeight="1">
      <c r="B28" s="33">
        <f t="shared" si="0"/>
        <v>25</v>
      </c>
      <c r="C28" s="154" t="str">
        <f t="shared" ca="1" si="1"/>
        <v/>
      </c>
      <c r="D28" s="154" t="str">
        <f t="shared" ca="1" si="2"/>
        <v/>
      </c>
      <c r="E28" s="155" t="str">
        <f t="shared" ca="1" si="3"/>
        <v/>
      </c>
      <c r="F28" s="155" t="str">
        <f t="shared" ca="1" si="4"/>
        <v/>
      </c>
      <c r="G28" s="156" t="str">
        <f t="shared" ca="1" si="5"/>
        <v/>
      </c>
      <c r="H28" s="157" t="str">
        <f ca="1">IF($M28="OK",IF(K28&gt;0,総括表!$E$12,""),"")</f>
        <v/>
      </c>
      <c r="I28" s="158" t="str">
        <f t="shared" ca="1" si="6"/>
        <v/>
      </c>
      <c r="J28" s="158" t="str">
        <f t="shared" ca="1" si="7"/>
        <v/>
      </c>
      <c r="K28" s="159" t="str">
        <f t="shared" ca="1" si="8"/>
        <v/>
      </c>
      <c r="L28" s="160"/>
      <c r="M28" s="139" t="str">
        <f t="shared" ca="1" si="9"/>
        <v/>
      </c>
    </row>
    <row r="29" spans="2:13" ht="22.5" customHeight="1">
      <c r="B29" s="33">
        <f t="shared" si="0"/>
        <v>26</v>
      </c>
      <c r="C29" s="154" t="str">
        <f t="shared" ca="1" si="1"/>
        <v/>
      </c>
      <c r="D29" s="154" t="str">
        <f t="shared" ca="1" si="2"/>
        <v/>
      </c>
      <c r="E29" s="155" t="str">
        <f t="shared" ca="1" si="3"/>
        <v/>
      </c>
      <c r="F29" s="155" t="str">
        <f t="shared" ca="1" si="4"/>
        <v/>
      </c>
      <c r="G29" s="156" t="str">
        <f t="shared" ca="1" si="5"/>
        <v/>
      </c>
      <c r="H29" s="157" t="str">
        <f ca="1">IF($M29="OK",IF(K29&gt;0,総括表!$E$12,""),"")</f>
        <v/>
      </c>
      <c r="I29" s="158" t="str">
        <f t="shared" ca="1" si="6"/>
        <v/>
      </c>
      <c r="J29" s="158" t="str">
        <f t="shared" ca="1" si="7"/>
        <v/>
      </c>
      <c r="K29" s="159" t="str">
        <f t="shared" ca="1" si="8"/>
        <v/>
      </c>
      <c r="L29" s="160"/>
      <c r="M29" s="139" t="str">
        <f t="shared" ca="1" si="9"/>
        <v/>
      </c>
    </row>
    <row r="30" spans="2:13" ht="22.5" customHeight="1">
      <c r="B30" s="33">
        <f t="shared" si="0"/>
        <v>27</v>
      </c>
      <c r="C30" s="154" t="str">
        <f t="shared" ca="1" si="1"/>
        <v/>
      </c>
      <c r="D30" s="154" t="str">
        <f t="shared" ca="1" si="2"/>
        <v/>
      </c>
      <c r="E30" s="155" t="str">
        <f t="shared" ca="1" si="3"/>
        <v/>
      </c>
      <c r="F30" s="155" t="str">
        <f t="shared" ca="1" si="4"/>
        <v/>
      </c>
      <c r="G30" s="156" t="str">
        <f t="shared" ca="1" si="5"/>
        <v/>
      </c>
      <c r="H30" s="157" t="str">
        <f ca="1">IF($M30="OK",IF(K30&gt;0,総括表!$E$12,""),"")</f>
        <v/>
      </c>
      <c r="I30" s="158" t="str">
        <f t="shared" ca="1" si="6"/>
        <v/>
      </c>
      <c r="J30" s="158" t="str">
        <f t="shared" ca="1" si="7"/>
        <v/>
      </c>
      <c r="K30" s="159" t="str">
        <f t="shared" ca="1" si="8"/>
        <v/>
      </c>
      <c r="L30" s="160"/>
      <c r="M30" s="139" t="str">
        <f t="shared" ca="1" si="9"/>
        <v/>
      </c>
    </row>
    <row r="31" spans="2:13" ht="22.5" customHeight="1">
      <c r="B31" s="33">
        <f t="shared" si="0"/>
        <v>28</v>
      </c>
      <c r="C31" s="154" t="str">
        <f t="shared" ca="1" si="1"/>
        <v/>
      </c>
      <c r="D31" s="154" t="str">
        <f t="shared" ca="1" si="2"/>
        <v/>
      </c>
      <c r="E31" s="155" t="str">
        <f t="shared" ca="1" si="3"/>
        <v/>
      </c>
      <c r="F31" s="155" t="str">
        <f t="shared" ca="1" si="4"/>
        <v/>
      </c>
      <c r="G31" s="156" t="str">
        <f t="shared" ca="1" si="5"/>
        <v/>
      </c>
      <c r="H31" s="157" t="str">
        <f ca="1">IF($M31="OK",IF(K31&gt;0,総括表!$E$12,""),"")</f>
        <v/>
      </c>
      <c r="I31" s="158" t="str">
        <f t="shared" ca="1" si="6"/>
        <v/>
      </c>
      <c r="J31" s="158" t="str">
        <f t="shared" ca="1" si="7"/>
        <v/>
      </c>
      <c r="K31" s="159" t="str">
        <f t="shared" ca="1" si="8"/>
        <v/>
      </c>
      <c r="L31" s="160"/>
      <c r="M31" s="139" t="str">
        <f t="shared" ca="1" si="9"/>
        <v/>
      </c>
    </row>
    <row r="32" spans="2:13" ht="22.5" customHeight="1">
      <c r="B32" s="33">
        <f t="shared" si="0"/>
        <v>29</v>
      </c>
      <c r="C32" s="154" t="str">
        <f t="shared" ca="1" si="1"/>
        <v/>
      </c>
      <c r="D32" s="154" t="str">
        <f t="shared" ca="1" si="2"/>
        <v/>
      </c>
      <c r="E32" s="155" t="str">
        <f t="shared" ca="1" si="3"/>
        <v/>
      </c>
      <c r="F32" s="155" t="str">
        <f t="shared" ca="1" si="4"/>
        <v/>
      </c>
      <c r="G32" s="156" t="str">
        <f t="shared" ca="1" si="5"/>
        <v/>
      </c>
      <c r="H32" s="157" t="str">
        <f ca="1">IF($M32="OK",IF(K32&gt;0,総括表!$E$12,""),"")</f>
        <v/>
      </c>
      <c r="I32" s="158" t="str">
        <f t="shared" ca="1" si="6"/>
        <v/>
      </c>
      <c r="J32" s="158" t="str">
        <f t="shared" ca="1" si="7"/>
        <v/>
      </c>
      <c r="K32" s="159" t="str">
        <f t="shared" ca="1" si="8"/>
        <v/>
      </c>
      <c r="L32" s="160"/>
      <c r="M32" s="139" t="str">
        <f t="shared" ca="1" si="9"/>
        <v/>
      </c>
    </row>
    <row r="33" spans="2:13" ht="22.5" customHeight="1">
      <c r="B33" s="33">
        <f t="shared" si="0"/>
        <v>30</v>
      </c>
      <c r="C33" s="154" t="str">
        <f t="shared" ca="1" si="1"/>
        <v/>
      </c>
      <c r="D33" s="154" t="str">
        <f t="shared" ca="1" si="2"/>
        <v/>
      </c>
      <c r="E33" s="155" t="str">
        <f t="shared" ca="1" si="3"/>
        <v/>
      </c>
      <c r="F33" s="155" t="str">
        <f t="shared" ca="1" si="4"/>
        <v/>
      </c>
      <c r="G33" s="156" t="str">
        <f t="shared" ca="1" si="5"/>
        <v/>
      </c>
      <c r="H33" s="157" t="str">
        <f ca="1">IF($M33="OK",IF(K33&gt;0,総括表!$E$12,""),"")</f>
        <v/>
      </c>
      <c r="I33" s="158" t="str">
        <f t="shared" ca="1" si="6"/>
        <v/>
      </c>
      <c r="J33" s="158" t="str">
        <f t="shared" ca="1" si="7"/>
        <v/>
      </c>
      <c r="K33" s="159" t="str">
        <f t="shared" ca="1" si="8"/>
        <v/>
      </c>
      <c r="L33" s="160"/>
      <c r="M33" s="139" t="str">
        <f t="shared" ca="1" si="9"/>
        <v/>
      </c>
    </row>
    <row r="34" spans="2:13" ht="22.5" customHeight="1">
      <c r="B34" s="33">
        <f t="shared" si="0"/>
        <v>31</v>
      </c>
      <c r="C34" s="154" t="str">
        <f t="shared" ca="1" si="1"/>
        <v/>
      </c>
      <c r="D34" s="154" t="str">
        <f t="shared" ca="1" si="2"/>
        <v/>
      </c>
      <c r="E34" s="155" t="str">
        <f t="shared" ca="1" si="3"/>
        <v/>
      </c>
      <c r="F34" s="155" t="str">
        <f t="shared" ca="1" si="4"/>
        <v/>
      </c>
      <c r="G34" s="156" t="str">
        <f t="shared" ca="1" si="5"/>
        <v/>
      </c>
      <c r="H34" s="157" t="str">
        <f ca="1">IF($M34="OK",IF(K34&gt;0,総括表!$E$12,""),"")</f>
        <v/>
      </c>
      <c r="I34" s="158" t="str">
        <f t="shared" ca="1" si="6"/>
        <v/>
      </c>
      <c r="J34" s="158" t="str">
        <f t="shared" ca="1" si="7"/>
        <v/>
      </c>
      <c r="K34" s="159" t="str">
        <f t="shared" ca="1" si="8"/>
        <v/>
      </c>
      <c r="L34" s="160"/>
      <c r="M34" s="139" t="str">
        <f t="shared" ca="1" si="9"/>
        <v/>
      </c>
    </row>
    <row r="35" spans="2:13" ht="22.5" customHeight="1">
      <c r="B35" s="33">
        <f t="shared" si="0"/>
        <v>32</v>
      </c>
      <c r="C35" s="154" t="str">
        <f t="shared" ca="1" si="1"/>
        <v/>
      </c>
      <c r="D35" s="154" t="str">
        <f t="shared" ca="1" si="2"/>
        <v/>
      </c>
      <c r="E35" s="155" t="str">
        <f t="shared" ca="1" si="3"/>
        <v/>
      </c>
      <c r="F35" s="155" t="str">
        <f t="shared" ca="1" si="4"/>
        <v/>
      </c>
      <c r="G35" s="156" t="str">
        <f t="shared" ca="1" si="5"/>
        <v/>
      </c>
      <c r="H35" s="157" t="str">
        <f ca="1">IF($M35="OK",IF(K35&gt;0,総括表!$E$12,""),"")</f>
        <v/>
      </c>
      <c r="I35" s="158" t="str">
        <f t="shared" ca="1" si="6"/>
        <v/>
      </c>
      <c r="J35" s="158" t="str">
        <f t="shared" ca="1" si="7"/>
        <v/>
      </c>
      <c r="K35" s="159" t="str">
        <f t="shared" ca="1" si="8"/>
        <v/>
      </c>
      <c r="L35" s="160"/>
      <c r="M35" s="139" t="str">
        <f t="shared" ca="1" si="9"/>
        <v/>
      </c>
    </row>
    <row r="36" spans="2:13" ht="22.5" customHeight="1">
      <c r="B36" s="33">
        <f t="shared" si="0"/>
        <v>33</v>
      </c>
      <c r="C36" s="154" t="str">
        <f t="shared" ca="1" si="1"/>
        <v/>
      </c>
      <c r="D36" s="154" t="str">
        <f t="shared" ca="1" si="2"/>
        <v/>
      </c>
      <c r="E36" s="155" t="str">
        <f t="shared" ca="1" si="3"/>
        <v/>
      </c>
      <c r="F36" s="155" t="str">
        <f t="shared" ca="1" si="4"/>
        <v/>
      </c>
      <c r="G36" s="156" t="str">
        <f t="shared" ca="1" si="5"/>
        <v/>
      </c>
      <c r="H36" s="157" t="str">
        <f ca="1">IF($M36="OK",IF(K36&gt;0,総括表!$E$12,""),"")</f>
        <v/>
      </c>
      <c r="I36" s="158" t="str">
        <f t="shared" ca="1" si="6"/>
        <v/>
      </c>
      <c r="J36" s="158" t="str">
        <f t="shared" ca="1" si="7"/>
        <v/>
      </c>
      <c r="K36" s="159" t="str">
        <f t="shared" ca="1" si="8"/>
        <v/>
      </c>
      <c r="L36" s="160"/>
      <c r="M36" s="139" t="str">
        <f t="shared" ca="1" si="9"/>
        <v/>
      </c>
    </row>
    <row r="37" spans="2:13" ht="22.5" customHeight="1">
      <c r="B37" s="33">
        <f t="shared" si="0"/>
        <v>34</v>
      </c>
      <c r="C37" s="154" t="str">
        <f t="shared" ca="1" si="1"/>
        <v/>
      </c>
      <c r="D37" s="154" t="str">
        <f t="shared" ca="1" si="2"/>
        <v/>
      </c>
      <c r="E37" s="155" t="str">
        <f t="shared" ca="1" si="3"/>
        <v/>
      </c>
      <c r="F37" s="155" t="str">
        <f t="shared" ca="1" si="4"/>
        <v/>
      </c>
      <c r="G37" s="156" t="str">
        <f t="shared" ca="1" si="5"/>
        <v/>
      </c>
      <c r="H37" s="157" t="str">
        <f ca="1">IF($M37="OK",IF(K37&gt;0,総括表!$E$12,""),"")</f>
        <v/>
      </c>
      <c r="I37" s="158" t="str">
        <f t="shared" ca="1" si="6"/>
        <v/>
      </c>
      <c r="J37" s="158" t="str">
        <f t="shared" ca="1" si="7"/>
        <v/>
      </c>
      <c r="K37" s="159" t="str">
        <f t="shared" ca="1" si="8"/>
        <v/>
      </c>
      <c r="L37" s="160"/>
      <c r="M37" s="139" t="str">
        <f t="shared" ca="1" si="9"/>
        <v/>
      </c>
    </row>
    <row r="38" spans="2:13" ht="22.5" customHeight="1">
      <c r="B38" s="33">
        <f t="shared" si="0"/>
        <v>35</v>
      </c>
      <c r="C38" s="154" t="str">
        <f t="shared" ca="1" si="1"/>
        <v/>
      </c>
      <c r="D38" s="154" t="str">
        <f t="shared" ca="1" si="2"/>
        <v/>
      </c>
      <c r="E38" s="155" t="str">
        <f t="shared" ca="1" si="3"/>
        <v/>
      </c>
      <c r="F38" s="155" t="str">
        <f t="shared" ca="1" si="4"/>
        <v/>
      </c>
      <c r="G38" s="156" t="str">
        <f t="shared" ca="1" si="5"/>
        <v/>
      </c>
      <c r="H38" s="157" t="str">
        <f ca="1">IF($M38="OK",IF(K38&gt;0,総括表!$E$12,""),"")</f>
        <v/>
      </c>
      <c r="I38" s="158" t="str">
        <f t="shared" ca="1" si="6"/>
        <v/>
      </c>
      <c r="J38" s="158" t="str">
        <f t="shared" ca="1" si="7"/>
        <v/>
      </c>
      <c r="K38" s="159" t="str">
        <f t="shared" ca="1" si="8"/>
        <v/>
      </c>
      <c r="L38" s="160"/>
      <c r="M38" s="139" t="str">
        <f t="shared" ca="1" si="9"/>
        <v/>
      </c>
    </row>
    <row r="39" spans="2:13" ht="22.5" customHeight="1">
      <c r="B39" s="33">
        <f t="shared" si="0"/>
        <v>36</v>
      </c>
      <c r="C39" s="154" t="str">
        <f t="shared" ca="1" si="1"/>
        <v/>
      </c>
      <c r="D39" s="154" t="str">
        <f t="shared" ca="1" si="2"/>
        <v/>
      </c>
      <c r="E39" s="155" t="str">
        <f t="shared" ca="1" si="3"/>
        <v/>
      </c>
      <c r="F39" s="155" t="str">
        <f t="shared" ca="1" si="4"/>
        <v/>
      </c>
      <c r="G39" s="156" t="str">
        <f t="shared" ca="1" si="5"/>
        <v/>
      </c>
      <c r="H39" s="157" t="str">
        <f ca="1">IF($M39="OK",IF(K39&gt;0,総括表!$E$12,""),"")</f>
        <v/>
      </c>
      <c r="I39" s="158" t="str">
        <f t="shared" ca="1" si="6"/>
        <v/>
      </c>
      <c r="J39" s="158" t="str">
        <f t="shared" ca="1" si="7"/>
        <v/>
      </c>
      <c r="K39" s="159" t="str">
        <f t="shared" ca="1" si="8"/>
        <v/>
      </c>
      <c r="L39" s="160"/>
      <c r="M39" s="139" t="str">
        <f t="shared" ca="1" si="9"/>
        <v/>
      </c>
    </row>
    <row r="40" spans="2:13" ht="22.5" customHeight="1">
      <c r="B40" s="33">
        <f t="shared" si="0"/>
        <v>37</v>
      </c>
      <c r="C40" s="154" t="str">
        <f t="shared" ca="1" si="1"/>
        <v/>
      </c>
      <c r="D40" s="154" t="str">
        <f t="shared" ca="1" si="2"/>
        <v/>
      </c>
      <c r="E40" s="155" t="str">
        <f t="shared" ca="1" si="3"/>
        <v/>
      </c>
      <c r="F40" s="155" t="str">
        <f t="shared" ca="1" si="4"/>
        <v/>
      </c>
      <c r="G40" s="156" t="str">
        <f t="shared" ca="1" si="5"/>
        <v/>
      </c>
      <c r="H40" s="157" t="str">
        <f ca="1">IF($M40="OK",IF(K40&gt;0,総括表!$E$12,""),"")</f>
        <v/>
      </c>
      <c r="I40" s="158" t="str">
        <f t="shared" ca="1" si="6"/>
        <v/>
      </c>
      <c r="J40" s="158" t="str">
        <f t="shared" ca="1" si="7"/>
        <v/>
      </c>
      <c r="K40" s="159" t="str">
        <f t="shared" ca="1" si="8"/>
        <v/>
      </c>
      <c r="L40" s="160"/>
      <c r="M40" s="139" t="str">
        <f t="shared" ca="1" si="9"/>
        <v/>
      </c>
    </row>
    <row r="41" spans="2:13" ht="22.5" customHeight="1">
      <c r="B41" s="33">
        <f t="shared" si="0"/>
        <v>38</v>
      </c>
      <c r="C41" s="154" t="str">
        <f t="shared" ca="1" si="1"/>
        <v/>
      </c>
      <c r="D41" s="154" t="str">
        <f t="shared" ca="1" si="2"/>
        <v/>
      </c>
      <c r="E41" s="155" t="str">
        <f t="shared" ca="1" si="3"/>
        <v/>
      </c>
      <c r="F41" s="155" t="str">
        <f t="shared" ca="1" si="4"/>
        <v/>
      </c>
      <c r="G41" s="156" t="str">
        <f t="shared" ca="1" si="5"/>
        <v/>
      </c>
      <c r="H41" s="157" t="str">
        <f ca="1">IF($M41="OK",IF(K41&gt;0,総括表!$E$12,""),"")</f>
        <v/>
      </c>
      <c r="I41" s="158" t="str">
        <f t="shared" ca="1" si="6"/>
        <v/>
      </c>
      <c r="J41" s="158" t="str">
        <f t="shared" ca="1" si="7"/>
        <v/>
      </c>
      <c r="K41" s="159" t="str">
        <f t="shared" ca="1" si="8"/>
        <v/>
      </c>
      <c r="L41" s="160"/>
      <c r="M41" s="139" t="str">
        <f t="shared" ca="1" si="9"/>
        <v/>
      </c>
    </row>
    <row r="42" spans="2:13" ht="22.5" customHeight="1">
      <c r="B42" s="33">
        <f t="shared" si="0"/>
        <v>39</v>
      </c>
      <c r="C42" s="154" t="str">
        <f t="shared" ca="1" si="1"/>
        <v/>
      </c>
      <c r="D42" s="154" t="str">
        <f t="shared" ca="1" si="2"/>
        <v/>
      </c>
      <c r="E42" s="155" t="str">
        <f t="shared" ca="1" si="3"/>
        <v/>
      </c>
      <c r="F42" s="155" t="str">
        <f t="shared" ca="1" si="4"/>
        <v/>
      </c>
      <c r="G42" s="156" t="str">
        <f t="shared" ca="1" si="5"/>
        <v/>
      </c>
      <c r="H42" s="157" t="str">
        <f ca="1">IF($M42="OK",IF(K42&gt;0,総括表!$E$12,""),"")</f>
        <v/>
      </c>
      <c r="I42" s="158" t="str">
        <f t="shared" ca="1" si="6"/>
        <v/>
      </c>
      <c r="J42" s="158" t="str">
        <f t="shared" ca="1" si="7"/>
        <v/>
      </c>
      <c r="K42" s="159" t="str">
        <f t="shared" ca="1" si="8"/>
        <v/>
      </c>
      <c r="L42" s="160"/>
      <c r="M42" s="139" t="str">
        <f t="shared" ca="1" si="9"/>
        <v/>
      </c>
    </row>
    <row r="43" spans="2:13" ht="22.5" customHeight="1">
      <c r="B43" s="33">
        <f t="shared" si="0"/>
        <v>40</v>
      </c>
      <c r="C43" s="154" t="str">
        <f t="shared" ca="1" si="1"/>
        <v/>
      </c>
      <c r="D43" s="154" t="str">
        <f t="shared" ca="1" si="2"/>
        <v/>
      </c>
      <c r="E43" s="155" t="str">
        <f t="shared" ca="1" si="3"/>
        <v/>
      </c>
      <c r="F43" s="155" t="str">
        <f t="shared" ca="1" si="4"/>
        <v/>
      </c>
      <c r="G43" s="156" t="str">
        <f t="shared" ca="1" si="5"/>
        <v/>
      </c>
      <c r="H43" s="157" t="str">
        <f ca="1">IF($M43="OK",IF(K43&gt;0,総括表!$E$12,""),"")</f>
        <v/>
      </c>
      <c r="I43" s="158" t="str">
        <f t="shared" ca="1" si="6"/>
        <v/>
      </c>
      <c r="J43" s="158" t="str">
        <f t="shared" ca="1" si="7"/>
        <v/>
      </c>
      <c r="K43" s="159" t="str">
        <f t="shared" ca="1" si="8"/>
        <v/>
      </c>
      <c r="L43" s="160"/>
      <c r="M43" s="139" t="str">
        <f t="shared" ca="1" si="9"/>
        <v/>
      </c>
    </row>
    <row r="44" spans="2:13" ht="22.5" customHeight="1">
      <c r="B44" s="33">
        <f t="shared" si="0"/>
        <v>41</v>
      </c>
      <c r="C44" s="154" t="str">
        <f t="shared" ca="1" si="1"/>
        <v/>
      </c>
      <c r="D44" s="154" t="str">
        <f t="shared" ca="1" si="2"/>
        <v/>
      </c>
      <c r="E44" s="155" t="str">
        <f t="shared" ca="1" si="3"/>
        <v/>
      </c>
      <c r="F44" s="155" t="str">
        <f t="shared" ca="1" si="4"/>
        <v/>
      </c>
      <c r="G44" s="156" t="str">
        <f t="shared" ca="1" si="5"/>
        <v/>
      </c>
      <c r="H44" s="157" t="str">
        <f ca="1">IF($M44="OK",IF(K44&gt;0,総括表!$E$12,""),"")</f>
        <v/>
      </c>
      <c r="I44" s="158" t="str">
        <f t="shared" ca="1" si="6"/>
        <v/>
      </c>
      <c r="J44" s="158" t="str">
        <f t="shared" ca="1" si="7"/>
        <v/>
      </c>
      <c r="K44" s="159" t="str">
        <f t="shared" ca="1" si="8"/>
        <v/>
      </c>
      <c r="L44" s="160"/>
      <c r="M44" s="139" t="str">
        <f t="shared" ca="1" si="9"/>
        <v/>
      </c>
    </row>
    <row r="45" spans="2:13" ht="22.5" customHeight="1">
      <c r="B45" s="33">
        <f t="shared" si="0"/>
        <v>42</v>
      </c>
      <c r="C45" s="154" t="str">
        <f t="shared" ca="1" si="1"/>
        <v/>
      </c>
      <c r="D45" s="154" t="str">
        <f t="shared" ca="1" si="2"/>
        <v/>
      </c>
      <c r="E45" s="155" t="str">
        <f t="shared" ca="1" si="3"/>
        <v/>
      </c>
      <c r="F45" s="155" t="str">
        <f t="shared" ca="1" si="4"/>
        <v/>
      </c>
      <c r="G45" s="156" t="str">
        <f t="shared" ca="1" si="5"/>
        <v/>
      </c>
      <c r="H45" s="157" t="str">
        <f ca="1">IF($M45="OK",IF(K45&gt;0,総括表!$E$12,""),"")</f>
        <v/>
      </c>
      <c r="I45" s="158" t="str">
        <f t="shared" ca="1" si="6"/>
        <v/>
      </c>
      <c r="J45" s="158" t="str">
        <f t="shared" ca="1" si="7"/>
        <v/>
      </c>
      <c r="K45" s="159" t="str">
        <f t="shared" ca="1" si="8"/>
        <v/>
      </c>
      <c r="L45" s="160"/>
      <c r="M45" s="139" t="str">
        <f t="shared" ca="1" si="9"/>
        <v/>
      </c>
    </row>
    <row r="46" spans="2:13" ht="22.5" customHeight="1">
      <c r="B46" s="33">
        <f t="shared" si="0"/>
        <v>43</v>
      </c>
      <c r="C46" s="154" t="str">
        <f t="shared" ca="1" si="1"/>
        <v/>
      </c>
      <c r="D46" s="154" t="str">
        <f t="shared" ca="1" si="2"/>
        <v/>
      </c>
      <c r="E46" s="155" t="str">
        <f t="shared" ca="1" si="3"/>
        <v/>
      </c>
      <c r="F46" s="155" t="str">
        <f t="shared" ca="1" si="4"/>
        <v/>
      </c>
      <c r="G46" s="156" t="str">
        <f t="shared" ca="1" si="5"/>
        <v/>
      </c>
      <c r="H46" s="157" t="str">
        <f ca="1">IF($M46="OK",IF(K46&gt;0,総括表!$E$12,""),"")</f>
        <v/>
      </c>
      <c r="I46" s="158" t="str">
        <f t="shared" ca="1" si="6"/>
        <v/>
      </c>
      <c r="J46" s="158" t="str">
        <f t="shared" ca="1" si="7"/>
        <v/>
      </c>
      <c r="K46" s="159" t="str">
        <f t="shared" ca="1" si="8"/>
        <v/>
      </c>
      <c r="L46" s="160"/>
      <c r="M46" s="139" t="str">
        <f t="shared" ca="1" si="9"/>
        <v/>
      </c>
    </row>
    <row r="47" spans="2:13" ht="22.5" customHeight="1">
      <c r="B47" s="33">
        <f t="shared" si="0"/>
        <v>44</v>
      </c>
      <c r="C47" s="154" t="str">
        <f t="shared" ca="1" si="1"/>
        <v/>
      </c>
      <c r="D47" s="154" t="str">
        <f t="shared" ca="1" si="2"/>
        <v/>
      </c>
      <c r="E47" s="155" t="str">
        <f t="shared" ca="1" si="3"/>
        <v/>
      </c>
      <c r="F47" s="155" t="str">
        <f t="shared" ca="1" si="4"/>
        <v/>
      </c>
      <c r="G47" s="156" t="str">
        <f t="shared" ca="1" si="5"/>
        <v/>
      </c>
      <c r="H47" s="157" t="str">
        <f ca="1">IF($M47="OK",IF(K47&gt;0,総括表!$E$12,""),"")</f>
        <v/>
      </c>
      <c r="I47" s="158" t="str">
        <f t="shared" ca="1" si="6"/>
        <v/>
      </c>
      <c r="J47" s="158" t="str">
        <f t="shared" ca="1" si="7"/>
        <v/>
      </c>
      <c r="K47" s="159" t="str">
        <f t="shared" ca="1" si="8"/>
        <v/>
      </c>
      <c r="L47" s="160"/>
      <c r="M47" s="139" t="str">
        <f t="shared" ca="1" si="9"/>
        <v/>
      </c>
    </row>
    <row r="48" spans="2:13" ht="22.5" customHeight="1">
      <c r="B48" s="33">
        <f t="shared" si="0"/>
        <v>45</v>
      </c>
      <c r="C48" s="154" t="str">
        <f t="shared" ca="1" si="1"/>
        <v/>
      </c>
      <c r="D48" s="154" t="str">
        <f t="shared" ca="1" si="2"/>
        <v/>
      </c>
      <c r="E48" s="155" t="str">
        <f t="shared" ca="1" si="3"/>
        <v/>
      </c>
      <c r="F48" s="155" t="str">
        <f t="shared" ca="1" si="4"/>
        <v/>
      </c>
      <c r="G48" s="156" t="str">
        <f t="shared" ca="1" si="5"/>
        <v/>
      </c>
      <c r="H48" s="157" t="str">
        <f ca="1">IF($M48="OK",IF(K48&gt;0,総括表!$E$12,""),"")</f>
        <v/>
      </c>
      <c r="I48" s="158" t="str">
        <f t="shared" ca="1" si="6"/>
        <v/>
      </c>
      <c r="J48" s="158" t="str">
        <f t="shared" ca="1" si="7"/>
        <v/>
      </c>
      <c r="K48" s="159" t="str">
        <f t="shared" ca="1" si="8"/>
        <v/>
      </c>
      <c r="L48" s="160"/>
      <c r="M48" s="139" t="str">
        <f t="shared" ca="1" si="9"/>
        <v/>
      </c>
    </row>
    <row r="49" spans="2:13" ht="22.5" customHeight="1">
      <c r="B49" s="33">
        <f t="shared" si="0"/>
        <v>46</v>
      </c>
      <c r="C49" s="154" t="str">
        <f t="shared" ca="1" si="1"/>
        <v/>
      </c>
      <c r="D49" s="154" t="str">
        <f t="shared" ca="1" si="2"/>
        <v/>
      </c>
      <c r="E49" s="155" t="str">
        <f t="shared" ca="1" si="3"/>
        <v/>
      </c>
      <c r="F49" s="155" t="str">
        <f t="shared" ca="1" si="4"/>
        <v/>
      </c>
      <c r="G49" s="156" t="str">
        <f t="shared" ca="1" si="5"/>
        <v/>
      </c>
      <c r="H49" s="157" t="str">
        <f ca="1">IF($M49="OK",IF(K49&gt;0,総括表!$E$12,""),"")</f>
        <v/>
      </c>
      <c r="I49" s="158" t="str">
        <f t="shared" ca="1" si="6"/>
        <v/>
      </c>
      <c r="J49" s="158" t="str">
        <f t="shared" ca="1" si="7"/>
        <v/>
      </c>
      <c r="K49" s="159" t="str">
        <f t="shared" ca="1" si="8"/>
        <v/>
      </c>
      <c r="L49" s="160"/>
      <c r="M49" s="139" t="str">
        <f t="shared" ca="1" si="9"/>
        <v/>
      </c>
    </row>
    <row r="50" spans="2:13" ht="22.5" customHeight="1">
      <c r="B50" s="33">
        <f t="shared" si="0"/>
        <v>47</v>
      </c>
      <c r="C50" s="154" t="str">
        <f t="shared" ca="1" si="1"/>
        <v/>
      </c>
      <c r="D50" s="154" t="str">
        <f t="shared" ca="1" si="2"/>
        <v/>
      </c>
      <c r="E50" s="155" t="str">
        <f t="shared" ca="1" si="3"/>
        <v/>
      </c>
      <c r="F50" s="155" t="str">
        <f t="shared" ca="1" si="4"/>
        <v/>
      </c>
      <c r="G50" s="156" t="str">
        <f t="shared" ca="1" si="5"/>
        <v/>
      </c>
      <c r="H50" s="157" t="str">
        <f ca="1">IF($M50="OK",IF(K50&gt;0,総括表!$E$12,""),"")</f>
        <v/>
      </c>
      <c r="I50" s="158" t="str">
        <f t="shared" ca="1" si="6"/>
        <v/>
      </c>
      <c r="J50" s="158" t="str">
        <f t="shared" ca="1" si="7"/>
        <v/>
      </c>
      <c r="K50" s="159" t="str">
        <f t="shared" ca="1" si="8"/>
        <v/>
      </c>
      <c r="L50" s="160"/>
      <c r="M50" s="139" t="str">
        <f t="shared" ca="1" si="9"/>
        <v/>
      </c>
    </row>
    <row r="51" spans="2:13" ht="22.5" customHeight="1">
      <c r="B51" s="33">
        <f t="shared" si="0"/>
        <v>48</v>
      </c>
      <c r="C51" s="154" t="str">
        <f t="shared" ca="1" si="1"/>
        <v/>
      </c>
      <c r="D51" s="154" t="str">
        <f t="shared" ca="1" si="2"/>
        <v/>
      </c>
      <c r="E51" s="155" t="str">
        <f t="shared" ca="1" si="3"/>
        <v/>
      </c>
      <c r="F51" s="155" t="str">
        <f t="shared" ca="1" si="4"/>
        <v/>
      </c>
      <c r="G51" s="156" t="str">
        <f t="shared" ca="1" si="5"/>
        <v/>
      </c>
      <c r="H51" s="157" t="str">
        <f ca="1">IF($M51="OK",IF(K51&gt;0,総括表!$E$12,""),"")</f>
        <v/>
      </c>
      <c r="I51" s="158" t="str">
        <f t="shared" ca="1" si="6"/>
        <v/>
      </c>
      <c r="J51" s="158" t="str">
        <f t="shared" ca="1" si="7"/>
        <v/>
      </c>
      <c r="K51" s="159" t="str">
        <f t="shared" ca="1" si="8"/>
        <v/>
      </c>
      <c r="L51" s="160"/>
      <c r="M51" s="139" t="str">
        <f t="shared" ca="1" si="9"/>
        <v/>
      </c>
    </row>
    <row r="52" spans="2:13" ht="22.5" customHeight="1">
      <c r="B52" s="33">
        <f t="shared" si="0"/>
        <v>49</v>
      </c>
      <c r="C52" s="154" t="str">
        <f t="shared" ca="1" si="1"/>
        <v/>
      </c>
      <c r="D52" s="154" t="str">
        <f t="shared" ca="1" si="2"/>
        <v/>
      </c>
      <c r="E52" s="155" t="str">
        <f t="shared" ca="1" si="3"/>
        <v/>
      </c>
      <c r="F52" s="155" t="str">
        <f t="shared" ca="1" si="4"/>
        <v/>
      </c>
      <c r="G52" s="156" t="str">
        <f t="shared" ca="1" si="5"/>
        <v/>
      </c>
      <c r="H52" s="157" t="str">
        <f ca="1">IF($M52="OK",IF(K52&gt;0,総括表!$E$12,""),"")</f>
        <v/>
      </c>
      <c r="I52" s="158" t="str">
        <f t="shared" ca="1" si="6"/>
        <v/>
      </c>
      <c r="J52" s="158" t="str">
        <f t="shared" ca="1" si="7"/>
        <v/>
      </c>
      <c r="K52" s="159" t="str">
        <f t="shared" ca="1" si="8"/>
        <v/>
      </c>
      <c r="L52" s="160"/>
      <c r="M52" s="139" t="str">
        <f t="shared" ca="1" si="9"/>
        <v/>
      </c>
    </row>
    <row r="53" spans="2:13" ht="22.5" customHeight="1">
      <c r="B53" s="33">
        <f t="shared" si="0"/>
        <v>50</v>
      </c>
      <c r="C53" s="154" t="str">
        <f t="shared" ca="1" si="1"/>
        <v/>
      </c>
      <c r="D53" s="154" t="str">
        <f t="shared" ca="1" si="2"/>
        <v/>
      </c>
      <c r="E53" s="155" t="str">
        <f t="shared" ca="1" si="3"/>
        <v/>
      </c>
      <c r="F53" s="155" t="str">
        <f t="shared" ca="1" si="4"/>
        <v/>
      </c>
      <c r="G53" s="156" t="str">
        <f t="shared" ca="1" si="5"/>
        <v/>
      </c>
      <c r="H53" s="157" t="str">
        <f ca="1">IF($M53="OK",IF(K53&gt;0,総括表!$E$12,""),"")</f>
        <v/>
      </c>
      <c r="I53" s="158" t="str">
        <f t="shared" ca="1" si="6"/>
        <v/>
      </c>
      <c r="J53" s="158" t="str">
        <f t="shared" ca="1" si="7"/>
        <v/>
      </c>
      <c r="K53" s="159" t="str">
        <f t="shared" ca="1" si="8"/>
        <v/>
      </c>
      <c r="L53" s="160"/>
      <c r="M53" s="139" t="str">
        <f t="shared" ca="1" si="9"/>
        <v/>
      </c>
    </row>
    <row r="54" spans="2:13" ht="22.5" customHeight="1">
      <c r="B54" s="33">
        <f t="shared" si="0"/>
        <v>51</v>
      </c>
      <c r="C54" s="154" t="str">
        <f t="shared" ca="1" si="1"/>
        <v/>
      </c>
      <c r="D54" s="154" t="str">
        <f t="shared" ca="1" si="2"/>
        <v/>
      </c>
      <c r="E54" s="155" t="str">
        <f t="shared" ca="1" si="3"/>
        <v/>
      </c>
      <c r="F54" s="155" t="str">
        <f t="shared" ca="1" si="4"/>
        <v/>
      </c>
      <c r="G54" s="156" t="str">
        <f t="shared" ca="1" si="5"/>
        <v/>
      </c>
      <c r="H54" s="157" t="str">
        <f ca="1">IF($M54="OK",IF(K54&gt;0,総括表!$E$12,""),"")</f>
        <v/>
      </c>
      <c r="I54" s="158" t="str">
        <f t="shared" ca="1" si="6"/>
        <v/>
      </c>
      <c r="J54" s="158" t="str">
        <f t="shared" ca="1" si="7"/>
        <v/>
      </c>
      <c r="K54" s="159" t="str">
        <f t="shared" ca="1" si="8"/>
        <v/>
      </c>
      <c r="L54" s="160"/>
      <c r="M54" s="139" t="str">
        <f t="shared" ca="1" si="9"/>
        <v/>
      </c>
    </row>
    <row r="55" spans="2:13" ht="22.5" customHeight="1">
      <c r="B55" s="33">
        <f t="shared" si="0"/>
        <v>52</v>
      </c>
      <c r="C55" s="154" t="str">
        <f t="shared" ca="1" si="1"/>
        <v/>
      </c>
      <c r="D55" s="154" t="str">
        <f t="shared" ca="1" si="2"/>
        <v/>
      </c>
      <c r="E55" s="155" t="str">
        <f t="shared" ca="1" si="3"/>
        <v/>
      </c>
      <c r="F55" s="155" t="str">
        <f t="shared" ca="1" si="4"/>
        <v/>
      </c>
      <c r="G55" s="156" t="str">
        <f t="shared" ca="1" si="5"/>
        <v/>
      </c>
      <c r="H55" s="157" t="str">
        <f ca="1">IF($M55="OK",IF(K55&gt;0,総括表!$E$12,""),"")</f>
        <v/>
      </c>
      <c r="I55" s="158" t="str">
        <f t="shared" ca="1" si="6"/>
        <v/>
      </c>
      <c r="J55" s="158" t="str">
        <f t="shared" ca="1" si="7"/>
        <v/>
      </c>
      <c r="K55" s="159" t="str">
        <f t="shared" ca="1" si="8"/>
        <v/>
      </c>
      <c r="L55" s="160"/>
      <c r="M55" s="139" t="str">
        <f t="shared" ca="1" si="9"/>
        <v/>
      </c>
    </row>
    <row r="56" spans="2:13" ht="22.5" customHeight="1">
      <c r="B56" s="33">
        <f t="shared" si="0"/>
        <v>53</v>
      </c>
      <c r="C56" s="154" t="str">
        <f t="shared" ca="1" si="1"/>
        <v/>
      </c>
      <c r="D56" s="154" t="str">
        <f t="shared" ca="1" si="2"/>
        <v/>
      </c>
      <c r="E56" s="155" t="str">
        <f t="shared" ca="1" si="3"/>
        <v/>
      </c>
      <c r="F56" s="155" t="str">
        <f t="shared" ca="1" si="4"/>
        <v/>
      </c>
      <c r="G56" s="156" t="str">
        <f t="shared" ca="1" si="5"/>
        <v/>
      </c>
      <c r="H56" s="157" t="str">
        <f ca="1">IF($M56="OK",IF(K56&gt;0,総括表!$E$12,""),"")</f>
        <v/>
      </c>
      <c r="I56" s="158" t="str">
        <f t="shared" ca="1" si="6"/>
        <v/>
      </c>
      <c r="J56" s="158" t="str">
        <f t="shared" ca="1" si="7"/>
        <v/>
      </c>
      <c r="K56" s="159" t="str">
        <f t="shared" ca="1" si="8"/>
        <v/>
      </c>
      <c r="L56" s="160"/>
      <c r="M56" s="139" t="str">
        <f t="shared" ca="1" si="9"/>
        <v/>
      </c>
    </row>
    <row r="57" spans="2:13" ht="22.5" customHeight="1">
      <c r="B57" s="33">
        <f t="shared" si="0"/>
        <v>54</v>
      </c>
      <c r="C57" s="154" t="str">
        <f t="shared" ca="1" si="1"/>
        <v/>
      </c>
      <c r="D57" s="154" t="str">
        <f t="shared" ca="1" si="2"/>
        <v/>
      </c>
      <c r="E57" s="155" t="str">
        <f t="shared" ca="1" si="3"/>
        <v/>
      </c>
      <c r="F57" s="155" t="str">
        <f t="shared" ca="1" si="4"/>
        <v/>
      </c>
      <c r="G57" s="156" t="str">
        <f t="shared" ca="1" si="5"/>
        <v/>
      </c>
      <c r="H57" s="157" t="str">
        <f ca="1">IF($M57="OK",IF(K57&gt;0,総括表!$E$12,""),"")</f>
        <v/>
      </c>
      <c r="I57" s="158" t="str">
        <f t="shared" ca="1" si="6"/>
        <v/>
      </c>
      <c r="J57" s="158" t="str">
        <f t="shared" ca="1" si="7"/>
        <v/>
      </c>
      <c r="K57" s="159" t="str">
        <f t="shared" ca="1" si="8"/>
        <v/>
      </c>
      <c r="L57" s="160"/>
      <c r="M57" s="139" t="str">
        <f t="shared" ca="1" si="9"/>
        <v/>
      </c>
    </row>
    <row r="58" spans="2:13" ht="22.5" customHeight="1">
      <c r="B58" s="33">
        <f t="shared" si="0"/>
        <v>55</v>
      </c>
      <c r="C58" s="154" t="str">
        <f t="shared" ca="1" si="1"/>
        <v/>
      </c>
      <c r="D58" s="154" t="str">
        <f t="shared" ca="1" si="2"/>
        <v/>
      </c>
      <c r="E58" s="155" t="str">
        <f t="shared" ca="1" si="3"/>
        <v/>
      </c>
      <c r="F58" s="155" t="str">
        <f t="shared" ca="1" si="4"/>
        <v/>
      </c>
      <c r="G58" s="156" t="str">
        <f t="shared" ca="1" si="5"/>
        <v/>
      </c>
      <c r="H58" s="157" t="str">
        <f ca="1">IF($M58="OK",IF(K58&gt;0,総括表!$E$12,""),"")</f>
        <v/>
      </c>
      <c r="I58" s="158" t="str">
        <f t="shared" ca="1" si="6"/>
        <v/>
      </c>
      <c r="J58" s="158" t="str">
        <f t="shared" ca="1" si="7"/>
        <v/>
      </c>
      <c r="K58" s="159" t="str">
        <f t="shared" ca="1" si="8"/>
        <v/>
      </c>
      <c r="L58" s="160"/>
      <c r="M58" s="139" t="str">
        <f t="shared" ca="1" si="9"/>
        <v/>
      </c>
    </row>
    <row r="59" spans="2:13" ht="22.5" customHeight="1">
      <c r="B59" s="33">
        <f t="shared" si="0"/>
        <v>56</v>
      </c>
      <c r="C59" s="154" t="str">
        <f t="shared" ca="1" si="1"/>
        <v/>
      </c>
      <c r="D59" s="154" t="str">
        <f t="shared" ca="1" si="2"/>
        <v/>
      </c>
      <c r="E59" s="155" t="str">
        <f t="shared" ca="1" si="3"/>
        <v/>
      </c>
      <c r="F59" s="155" t="str">
        <f t="shared" ca="1" si="4"/>
        <v/>
      </c>
      <c r="G59" s="156" t="str">
        <f t="shared" ca="1" si="5"/>
        <v/>
      </c>
      <c r="H59" s="157" t="str">
        <f ca="1">IF($M59="OK",IF(K59&gt;0,総括表!$E$12,""),"")</f>
        <v/>
      </c>
      <c r="I59" s="158" t="str">
        <f t="shared" ca="1" si="6"/>
        <v/>
      </c>
      <c r="J59" s="158" t="str">
        <f t="shared" ca="1" si="7"/>
        <v/>
      </c>
      <c r="K59" s="159" t="str">
        <f t="shared" ca="1" si="8"/>
        <v/>
      </c>
      <c r="L59" s="160"/>
      <c r="M59" s="139" t="str">
        <f t="shared" ca="1" si="9"/>
        <v/>
      </c>
    </row>
    <row r="60" spans="2:13" ht="22.5" customHeight="1">
      <c r="B60" s="33">
        <f t="shared" si="0"/>
        <v>57</v>
      </c>
      <c r="C60" s="154" t="str">
        <f t="shared" ca="1" si="1"/>
        <v/>
      </c>
      <c r="D60" s="154" t="str">
        <f t="shared" ca="1" si="2"/>
        <v/>
      </c>
      <c r="E60" s="155" t="str">
        <f t="shared" ca="1" si="3"/>
        <v/>
      </c>
      <c r="F60" s="155" t="str">
        <f t="shared" ca="1" si="4"/>
        <v/>
      </c>
      <c r="G60" s="156" t="str">
        <f t="shared" ca="1" si="5"/>
        <v/>
      </c>
      <c r="H60" s="157" t="str">
        <f ca="1">IF($M60="OK",IF(K60&gt;0,総括表!$E$12,""),"")</f>
        <v/>
      </c>
      <c r="I60" s="158" t="str">
        <f t="shared" ca="1" si="6"/>
        <v/>
      </c>
      <c r="J60" s="158" t="str">
        <f t="shared" ca="1" si="7"/>
        <v/>
      </c>
      <c r="K60" s="159" t="str">
        <f t="shared" ca="1" si="8"/>
        <v/>
      </c>
      <c r="L60" s="160"/>
      <c r="M60" s="139" t="str">
        <f t="shared" ca="1" si="9"/>
        <v/>
      </c>
    </row>
    <row r="61" spans="2:13" ht="22.5" customHeight="1">
      <c r="B61" s="33">
        <f t="shared" si="0"/>
        <v>58</v>
      </c>
      <c r="C61" s="154" t="str">
        <f t="shared" ca="1" si="1"/>
        <v/>
      </c>
      <c r="D61" s="154" t="str">
        <f t="shared" ca="1" si="2"/>
        <v/>
      </c>
      <c r="E61" s="155" t="str">
        <f t="shared" ca="1" si="3"/>
        <v/>
      </c>
      <c r="F61" s="155" t="str">
        <f t="shared" ca="1" si="4"/>
        <v/>
      </c>
      <c r="G61" s="156" t="str">
        <f t="shared" ca="1" si="5"/>
        <v/>
      </c>
      <c r="H61" s="157" t="str">
        <f ca="1">IF($M61="OK",IF(K61&gt;0,総括表!$E$12,""),"")</f>
        <v/>
      </c>
      <c r="I61" s="158" t="str">
        <f t="shared" ca="1" si="6"/>
        <v/>
      </c>
      <c r="J61" s="158" t="str">
        <f t="shared" ca="1" si="7"/>
        <v/>
      </c>
      <c r="K61" s="159" t="str">
        <f t="shared" ca="1" si="8"/>
        <v/>
      </c>
      <c r="L61" s="160"/>
      <c r="M61" s="139" t="str">
        <f t="shared" ca="1" si="9"/>
        <v/>
      </c>
    </row>
    <row r="62" spans="2:13" ht="22.5" customHeight="1">
      <c r="B62" s="33">
        <f t="shared" si="0"/>
        <v>59</v>
      </c>
      <c r="C62" s="154" t="str">
        <f t="shared" ca="1" si="1"/>
        <v/>
      </c>
      <c r="D62" s="154" t="str">
        <f t="shared" ca="1" si="2"/>
        <v/>
      </c>
      <c r="E62" s="155" t="str">
        <f t="shared" ca="1" si="3"/>
        <v/>
      </c>
      <c r="F62" s="155" t="str">
        <f t="shared" ca="1" si="4"/>
        <v/>
      </c>
      <c r="G62" s="156" t="str">
        <f t="shared" ca="1" si="5"/>
        <v/>
      </c>
      <c r="H62" s="157" t="str">
        <f ca="1">IF($M62="OK",IF(K62&gt;0,総括表!$E$12,""),"")</f>
        <v/>
      </c>
      <c r="I62" s="158" t="str">
        <f t="shared" ca="1" si="6"/>
        <v/>
      </c>
      <c r="J62" s="158" t="str">
        <f t="shared" ca="1" si="7"/>
        <v/>
      </c>
      <c r="K62" s="159" t="str">
        <f t="shared" ca="1" si="8"/>
        <v/>
      </c>
      <c r="L62" s="160"/>
      <c r="M62" s="139" t="str">
        <f t="shared" ca="1" si="9"/>
        <v/>
      </c>
    </row>
    <row r="63" spans="2:13" ht="22.5" customHeight="1">
      <c r="B63" s="33">
        <f t="shared" si="0"/>
        <v>60</v>
      </c>
      <c r="C63" s="154" t="str">
        <f t="shared" ca="1" si="1"/>
        <v/>
      </c>
      <c r="D63" s="154" t="str">
        <f t="shared" ca="1" si="2"/>
        <v/>
      </c>
      <c r="E63" s="155" t="str">
        <f t="shared" ca="1" si="3"/>
        <v/>
      </c>
      <c r="F63" s="155" t="str">
        <f t="shared" ca="1" si="4"/>
        <v/>
      </c>
      <c r="G63" s="156" t="str">
        <f t="shared" ca="1" si="5"/>
        <v/>
      </c>
      <c r="H63" s="157" t="str">
        <f ca="1">IF($M63="OK",IF(K63&gt;0,総括表!$E$12,""),"")</f>
        <v/>
      </c>
      <c r="I63" s="158" t="str">
        <f t="shared" ca="1" si="6"/>
        <v/>
      </c>
      <c r="J63" s="158" t="str">
        <f t="shared" ca="1" si="7"/>
        <v/>
      </c>
      <c r="K63" s="159" t="str">
        <f t="shared" ca="1" si="8"/>
        <v/>
      </c>
      <c r="L63" s="160"/>
      <c r="M63" s="139" t="str">
        <f t="shared" ca="1" si="9"/>
        <v/>
      </c>
    </row>
    <row r="64" spans="2:13" ht="22.5" customHeight="1">
      <c r="B64" s="33">
        <f t="shared" si="0"/>
        <v>61</v>
      </c>
      <c r="C64" s="154" t="str">
        <f t="shared" ca="1" si="1"/>
        <v/>
      </c>
      <c r="D64" s="154" t="str">
        <f t="shared" ca="1" si="2"/>
        <v/>
      </c>
      <c r="E64" s="155" t="str">
        <f t="shared" ca="1" si="3"/>
        <v/>
      </c>
      <c r="F64" s="155" t="str">
        <f t="shared" ca="1" si="4"/>
        <v/>
      </c>
      <c r="G64" s="156" t="str">
        <f t="shared" ca="1" si="5"/>
        <v/>
      </c>
      <c r="H64" s="157" t="str">
        <f ca="1">IF($M64="OK",IF(K64&gt;0,総括表!$E$12,""),"")</f>
        <v/>
      </c>
      <c r="I64" s="158" t="str">
        <f t="shared" ca="1" si="6"/>
        <v/>
      </c>
      <c r="J64" s="158" t="str">
        <f t="shared" ca="1" si="7"/>
        <v/>
      </c>
      <c r="K64" s="159" t="str">
        <f t="shared" ca="1" si="8"/>
        <v/>
      </c>
      <c r="L64" s="160"/>
      <c r="M64" s="139" t="str">
        <f t="shared" ca="1" si="9"/>
        <v/>
      </c>
    </row>
    <row r="65" spans="2:13" ht="22.5" customHeight="1">
      <c r="B65" s="33">
        <f t="shared" si="0"/>
        <v>62</v>
      </c>
      <c r="C65" s="154" t="str">
        <f t="shared" ca="1" si="1"/>
        <v/>
      </c>
      <c r="D65" s="154" t="str">
        <f t="shared" ca="1" si="2"/>
        <v/>
      </c>
      <c r="E65" s="155" t="str">
        <f t="shared" ca="1" si="3"/>
        <v/>
      </c>
      <c r="F65" s="155" t="str">
        <f t="shared" ca="1" si="4"/>
        <v/>
      </c>
      <c r="G65" s="156" t="str">
        <f t="shared" ca="1" si="5"/>
        <v/>
      </c>
      <c r="H65" s="157" t="str">
        <f ca="1">IF($M65="OK",IF(K65&gt;0,総括表!$E$12,""),"")</f>
        <v/>
      </c>
      <c r="I65" s="158" t="str">
        <f t="shared" ca="1" si="6"/>
        <v/>
      </c>
      <c r="J65" s="158" t="str">
        <f t="shared" ca="1" si="7"/>
        <v/>
      </c>
      <c r="K65" s="159" t="str">
        <f t="shared" ca="1" si="8"/>
        <v/>
      </c>
      <c r="L65" s="160"/>
      <c r="M65" s="139" t="str">
        <f t="shared" ca="1" si="9"/>
        <v/>
      </c>
    </row>
    <row r="66" spans="2:13" ht="22.5" customHeight="1">
      <c r="B66" s="33">
        <f t="shared" si="0"/>
        <v>63</v>
      </c>
      <c r="C66" s="154" t="str">
        <f t="shared" ca="1" si="1"/>
        <v/>
      </c>
      <c r="D66" s="154" t="str">
        <f t="shared" ca="1" si="2"/>
        <v/>
      </c>
      <c r="E66" s="155" t="str">
        <f t="shared" ca="1" si="3"/>
        <v/>
      </c>
      <c r="F66" s="155" t="str">
        <f t="shared" ca="1" si="4"/>
        <v/>
      </c>
      <c r="G66" s="156" t="str">
        <f t="shared" ca="1" si="5"/>
        <v/>
      </c>
      <c r="H66" s="157" t="str">
        <f ca="1">IF($M66="OK",IF(K66&gt;0,総括表!$E$12,""),"")</f>
        <v/>
      </c>
      <c r="I66" s="158" t="str">
        <f t="shared" ca="1" si="6"/>
        <v/>
      </c>
      <c r="J66" s="158" t="str">
        <f t="shared" ca="1" si="7"/>
        <v/>
      </c>
      <c r="K66" s="159" t="str">
        <f t="shared" ca="1" si="8"/>
        <v/>
      </c>
      <c r="L66" s="160"/>
      <c r="M66" s="139" t="str">
        <f t="shared" ca="1" si="9"/>
        <v/>
      </c>
    </row>
    <row r="67" spans="2:13" ht="22.5" customHeight="1">
      <c r="B67" s="33">
        <f t="shared" si="0"/>
        <v>64</v>
      </c>
      <c r="C67" s="154" t="str">
        <f t="shared" ca="1" si="1"/>
        <v/>
      </c>
      <c r="D67" s="154" t="str">
        <f t="shared" ca="1" si="2"/>
        <v/>
      </c>
      <c r="E67" s="155" t="str">
        <f t="shared" ca="1" si="3"/>
        <v/>
      </c>
      <c r="F67" s="155" t="str">
        <f t="shared" ca="1" si="4"/>
        <v/>
      </c>
      <c r="G67" s="156" t="str">
        <f t="shared" ca="1" si="5"/>
        <v/>
      </c>
      <c r="H67" s="157" t="str">
        <f ca="1">IF($M67="OK",IF(K67&gt;0,総括表!$E$12,""),"")</f>
        <v/>
      </c>
      <c r="I67" s="158" t="str">
        <f t="shared" ca="1" si="6"/>
        <v/>
      </c>
      <c r="J67" s="158" t="str">
        <f t="shared" ca="1" si="7"/>
        <v/>
      </c>
      <c r="K67" s="159" t="str">
        <f t="shared" ca="1" si="8"/>
        <v/>
      </c>
      <c r="L67" s="160"/>
      <c r="M67" s="139" t="str">
        <f t="shared" ca="1" si="9"/>
        <v/>
      </c>
    </row>
    <row r="68" spans="2:13" ht="22.5" customHeight="1">
      <c r="B68" s="33">
        <f t="shared" si="0"/>
        <v>65</v>
      </c>
      <c r="C68" s="154" t="str">
        <f t="shared" ca="1" si="1"/>
        <v/>
      </c>
      <c r="D68" s="154" t="str">
        <f t="shared" ca="1" si="2"/>
        <v/>
      </c>
      <c r="E68" s="155" t="str">
        <f t="shared" ca="1" si="3"/>
        <v/>
      </c>
      <c r="F68" s="155" t="str">
        <f t="shared" ca="1" si="4"/>
        <v/>
      </c>
      <c r="G68" s="156" t="str">
        <f t="shared" ca="1" si="5"/>
        <v/>
      </c>
      <c r="H68" s="157" t="str">
        <f ca="1">IF($M68="OK",IF(K68&gt;0,総括表!$E$12,""),"")</f>
        <v/>
      </c>
      <c r="I68" s="158" t="str">
        <f t="shared" ca="1" si="6"/>
        <v/>
      </c>
      <c r="J68" s="158" t="str">
        <f t="shared" ca="1" si="7"/>
        <v/>
      </c>
      <c r="K68" s="159" t="str">
        <f t="shared" ca="1" si="8"/>
        <v/>
      </c>
      <c r="L68" s="160"/>
      <c r="M68" s="139" t="str">
        <f t="shared" ca="1" si="9"/>
        <v/>
      </c>
    </row>
    <row r="69" spans="2:13" ht="22.5" customHeight="1">
      <c r="B69" s="33">
        <f t="shared" ref="B69:B132" si="10">ROW()-3</f>
        <v>66</v>
      </c>
      <c r="C69" s="154" t="str">
        <f t="shared" ref="C69:C132" ca="1" si="11">IF($M69="OK",IFERROR(INDIRECT("個票"&amp;$B69&amp;"！$L$4"),""),"")</f>
        <v/>
      </c>
      <c r="D69" s="154" t="str">
        <f t="shared" ref="D69:D132" ca="1" si="12">IF($M69="OK",IFERROR(INDIRECT(ASC("個票"&amp;$B69&amp;"！$AG$4")),""),"")</f>
        <v/>
      </c>
      <c r="E69" s="155" t="str">
        <f t="shared" ref="E69:E132" ca="1" si="13">IF($M69="OK",IFERROR(INDIRECT("個票"&amp;$B69&amp;"！$L$5"),""),"")</f>
        <v/>
      </c>
      <c r="F69" s="155" t="str">
        <f t="shared" ref="F69:F132" ca="1" si="14">IF($M69="OK",IFERROR(INDIRECT("個票"&amp;$B69&amp;"！$S$8"),""),"")</f>
        <v/>
      </c>
      <c r="G69" s="156" t="str">
        <f t="shared" ref="G69:G132" ca="1" si="15">IF($M69="OK",IFERROR(INDIRECT("個票"&amp;$B69&amp;"！$L$7"),""),"")</f>
        <v/>
      </c>
      <c r="H69" s="157" t="str">
        <f ca="1">IF($M69="OK",IF(K69&gt;0,総括表!$E$12,""),"")</f>
        <v/>
      </c>
      <c r="I69" s="158" t="str">
        <f t="shared" ref="I69:I132" ca="1" si="16">IF($M69="OK",IF(J69&lt;&gt;0,IFERROR(INDIRECT("個票"&amp;$B69&amp;"！$AA$11"),""),0),"")</f>
        <v/>
      </c>
      <c r="J69" s="158" t="str">
        <f t="shared" ref="J69:J132" ca="1" si="17">IF($M69="OK",IFERROR(INDIRECT("個票"&amp;$B69&amp;"！$AI$11"),""),"")</f>
        <v/>
      </c>
      <c r="K69" s="159" t="str">
        <f t="shared" ref="K69:K132" ca="1" si="18">IF($M69="OK",MIN(I69:J69),"")</f>
        <v/>
      </c>
      <c r="L69" s="160"/>
      <c r="M69" s="139" t="str">
        <f t="shared" ref="M69:M132" ca="1" si="19">IFERROR(INDIRECT("個票"&amp;$B69&amp;"！$AP$35"),"")</f>
        <v/>
      </c>
    </row>
    <row r="70" spans="2:13" ht="22.5" customHeight="1">
      <c r="B70" s="33">
        <f t="shared" si="10"/>
        <v>67</v>
      </c>
      <c r="C70" s="154" t="str">
        <f t="shared" ca="1" si="11"/>
        <v/>
      </c>
      <c r="D70" s="154" t="str">
        <f t="shared" ca="1" si="12"/>
        <v/>
      </c>
      <c r="E70" s="155" t="str">
        <f t="shared" ca="1" si="13"/>
        <v/>
      </c>
      <c r="F70" s="155" t="str">
        <f t="shared" ca="1" si="14"/>
        <v/>
      </c>
      <c r="G70" s="156" t="str">
        <f t="shared" ca="1" si="15"/>
        <v/>
      </c>
      <c r="H70" s="157" t="str">
        <f ca="1">IF($M70="OK",IF(K70&gt;0,総括表!$E$12,""),"")</f>
        <v/>
      </c>
      <c r="I70" s="158" t="str">
        <f t="shared" ca="1" si="16"/>
        <v/>
      </c>
      <c r="J70" s="158" t="str">
        <f t="shared" ca="1" si="17"/>
        <v/>
      </c>
      <c r="K70" s="159" t="str">
        <f t="shared" ca="1" si="18"/>
        <v/>
      </c>
      <c r="L70" s="160"/>
      <c r="M70" s="139" t="str">
        <f t="shared" ca="1" si="19"/>
        <v/>
      </c>
    </row>
    <row r="71" spans="2:13" ht="22.5" customHeight="1">
      <c r="B71" s="33">
        <f t="shared" si="10"/>
        <v>68</v>
      </c>
      <c r="C71" s="154" t="str">
        <f t="shared" ca="1" si="11"/>
        <v/>
      </c>
      <c r="D71" s="154" t="str">
        <f t="shared" ca="1" si="12"/>
        <v/>
      </c>
      <c r="E71" s="155" t="str">
        <f t="shared" ca="1" si="13"/>
        <v/>
      </c>
      <c r="F71" s="155" t="str">
        <f t="shared" ca="1" si="14"/>
        <v/>
      </c>
      <c r="G71" s="156" t="str">
        <f t="shared" ca="1" si="15"/>
        <v/>
      </c>
      <c r="H71" s="157" t="str">
        <f ca="1">IF($M71="OK",IF(K71&gt;0,総括表!$E$12,""),"")</f>
        <v/>
      </c>
      <c r="I71" s="158" t="str">
        <f t="shared" ca="1" si="16"/>
        <v/>
      </c>
      <c r="J71" s="158" t="str">
        <f t="shared" ca="1" si="17"/>
        <v/>
      </c>
      <c r="K71" s="159" t="str">
        <f t="shared" ca="1" si="18"/>
        <v/>
      </c>
      <c r="L71" s="160"/>
      <c r="M71" s="139" t="str">
        <f t="shared" ca="1" si="19"/>
        <v/>
      </c>
    </row>
    <row r="72" spans="2:13" ht="22.5" customHeight="1">
      <c r="B72" s="33">
        <f t="shared" si="10"/>
        <v>69</v>
      </c>
      <c r="C72" s="154" t="str">
        <f t="shared" ca="1" si="11"/>
        <v/>
      </c>
      <c r="D72" s="154" t="str">
        <f t="shared" ca="1" si="12"/>
        <v/>
      </c>
      <c r="E72" s="155" t="str">
        <f t="shared" ca="1" si="13"/>
        <v/>
      </c>
      <c r="F72" s="155" t="str">
        <f t="shared" ca="1" si="14"/>
        <v/>
      </c>
      <c r="G72" s="156" t="str">
        <f t="shared" ca="1" si="15"/>
        <v/>
      </c>
      <c r="H72" s="157" t="str">
        <f ca="1">IF($M72="OK",IF(K72&gt;0,総括表!$E$12,""),"")</f>
        <v/>
      </c>
      <c r="I72" s="158" t="str">
        <f t="shared" ca="1" si="16"/>
        <v/>
      </c>
      <c r="J72" s="158" t="str">
        <f t="shared" ca="1" si="17"/>
        <v/>
      </c>
      <c r="K72" s="159" t="str">
        <f t="shared" ca="1" si="18"/>
        <v/>
      </c>
      <c r="L72" s="160"/>
      <c r="M72" s="139" t="str">
        <f t="shared" ca="1" si="19"/>
        <v/>
      </c>
    </row>
    <row r="73" spans="2:13" ht="22.5" customHeight="1">
      <c r="B73" s="33">
        <f t="shared" si="10"/>
        <v>70</v>
      </c>
      <c r="C73" s="154" t="str">
        <f t="shared" ca="1" si="11"/>
        <v/>
      </c>
      <c r="D73" s="154" t="str">
        <f t="shared" ca="1" si="12"/>
        <v/>
      </c>
      <c r="E73" s="155" t="str">
        <f t="shared" ca="1" si="13"/>
        <v/>
      </c>
      <c r="F73" s="155" t="str">
        <f t="shared" ca="1" si="14"/>
        <v/>
      </c>
      <c r="G73" s="156" t="str">
        <f t="shared" ca="1" si="15"/>
        <v/>
      </c>
      <c r="H73" s="157" t="str">
        <f ca="1">IF($M73="OK",IF(K73&gt;0,総括表!$E$12,""),"")</f>
        <v/>
      </c>
      <c r="I73" s="158" t="str">
        <f t="shared" ca="1" si="16"/>
        <v/>
      </c>
      <c r="J73" s="158" t="str">
        <f t="shared" ca="1" si="17"/>
        <v/>
      </c>
      <c r="K73" s="159" t="str">
        <f t="shared" ca="1" si="18"/>
        <v/>
      </c>
      <c r="L73" s="160"/>
      <c r="M73" s="139" t="str">
        <f t="shared" ca="1" si="19"/>
        <v/>
      </c>
    </row>
    <row r="74" spans="2:13" ht="22.5" customHeight="1">
      <c r="B74" s="33">
        <f t="shared" si="10"/>
        <v>71</v>
      </c>
      <c r="C74" s="154" t="str">
        <f t="shared" ca="1" si="11"/>
        <v/>
      </c>
      <c r="D74" s="154" t="str">
        <f t="shared" ca="1" si="12"/>
        <v/>
      </c>
      <c r="E74" s="155" t="str">
        <f t="shared" ca="1" si="13"/>
        <v/>
      </c>
      <c r="F74" s="155" t="str">
        <f t="shared" ca="1" si="14"/>
        <v/>
      </c>
      <c r="G74" s="156" t="str">
        <f t="shared" ca="1" si="15"/>
        <v/>
      </c>
      <c r="H74" s="157" t="str">
        <f ca="1">IF($M74="OK",IF(K74&gt;0,総括表!$E$12,""),"")</f>
        <v/>
      </c>
      <c r="I74" s="158" t="str">
        <f t="shared" ca="1" si="16"/>
        <v/>
      </c>
      <c r="J74" s="158" t="str">
        <f t="shared" ca="1" si="17"/>
        <v/>
      </c>
      <c r="K74" s="159" t="str">
        <f t="shared" ca="1" si="18"/>
        <v/>
      </c>
      <c r="L74" s="160"/>
      <c r="M74" s="139" t="str">
        <f t="shared" ca="1" si="19"/>
        <v/>
      </c>
    </row>
    <row r="75" spans="2:13" ht="22.5" customHeight="1">
      <c r="B75" s="33">
        <f t="shared" si="10"/>
        <v>72</v>
      </c>
      <c r="C75" s="154" t="str">
        <f t="shared" ca="1" si="11"/>
        <v/>
      </c>
      <c r="D75" s="154" t="str">
        <f t="shared" ca="1" si="12"/>
        <v/>
      </c>
      <c r="E75" s="155" t="str">
        <f t="shared" ca="1" si="13"/>
        <v/>
      </c>
      <c r="F75" s="155" t="str">
        <f t="shared" ca="1" si="14"/>
        <v/>
      </c>
      <c r="G75" s="156" t="str">
        <f t="shared" ca="1" si="15"/>
        <v/>
      </c>
      <c r="H75" s="157" t="str">
        <f ca="1">IF($M75="OK",IF(K75&gt;0,総括表!$E$12,""),"")</f>
        <v/>
      </c>
      <c r="I75" s="158" t="str">
        <f t="shared" ca="1" si="16"/>
        <v/>
      </c>
      <c r="J75" s="158" t="str">
        <f t="shared" ca="1" si="17"/>
        <v/>
      </c>
      <c r="K75" s="159" t="str">
        <f t="shared" ca="1" si="18"/>
        <v/>
      </c>
      <c r="L75" s="160"/>
      <c r="M75" s="139" t="str">
        <f t="shared" ca="1" si="19"/>
        <v/>
      </c>
    </row>
    <row r="76" spans="2:13" ht="22.5" customHeight="1">
      <c r="B76" s="33">
        <f t="shared" si="10"/>
        <v>73</v>
      </c>
      <c r="C76" s="154" t="str">
        <f t="shared" ca="1" si="11"/>
        <v/>
      </c>
      <c r="D76" s="154" t="str">
        <f t="shared" ca="1" si="12"/>
        <v/>
      </c>
      <c r="E76" s="155" t="str">
        <f t="shared" ca="1" si="13"/>
        <v/>
      </c>
      <c r="F76" s="155" t="str">
        <f t="shared" ca="1" si="14"/>
        <v/>
      </c>
      <c r="G76" s="156" t="str">
        <f t="shared" ca="1" si="15"/>
        <v/>
      </c>
      <c r="H76" s="157" t="str">
        <f ca="1">IF($M76="OK",IF(K76&gt;0,総括表!$E$12,""),"")</f>
        <v/>
      </c>
      <c r="I76" s="158" t="str">
        <f t="shared" ca="1" si="16"/>
        <v/>
      </c>
      <c r="J76" s="158" t="str">
        <f t="shared" ca="1" si="17"/>
        <v/>
      </c>
      <c r="K76" s="159" t="str">
        <f t="shared" ca="1" si="18"/>
        <v/>
      </c>
      <c r="L76" s="160"/>
      <c r="M76" s="139" t="str">
        <f t="shared" ca="1" si="19"/>
        <v/>
      </c>
    </row>
    <row r="77" spans="2:13" ht="22.5" customHeight="1">
      <c r="B77" s="33">
        <f t="shared" si="10"/>
        <v>74</v>
      </c>
      <c r="C77" s="154" t="str">
        <f t="shared" ca="1" si="11"/>
        <v/>
      </c>
      <c r="D77" s="154" t="str">
        <f t="shared" ca="1" si="12"/>
        <v/>
      </c>
      <c r="E77" s="155" t="str">
        <f t="shared" ca="1" si="13"/>
        <v/>
      </c>
      <c r="F77" s="155" t="str">
        <f t="shared" ca="1" si="14"/>
        <v/>
      </c>
      <c r="G77" s="156" t="str">
        <f t="shared" ca="1" si="15"/>
        <v/>
      </c>
      <c r="H77" s="157" t="str">
        <f ca="1">IF($M77="OK",IF(K77&gt;0,総括表!$E$12,""),"")</f>
        <v/>
      </c>
      <c r="I77" s="158" t="str">
        <f t="shared" ca="1" si="16"/>
        <v/>
      </c>
      <c r="J77" s="158" t="str">
        <f t="shared" ca="1" si="17"/>
        <v/>
      </c>
      <c r="K77" s="159" t="str">
        <f t="shared" ca="1" si="18"/>
        <v/>
      </c>
      <c r="L77" s="160"/>
      <c r="M77" s="139" t="str">
        <f t="shared" ca="1" si="19"/>
        <v/>
      </c>
    </row>
    <row r="78" spans="2:13" ht="22.5" customHeight="1">
      <c r="B78" s="33">
        <f t="shared" si="10"/>
        <v>75</v>
      </c>
      <c r="C78" s="154" t="str">
        <f t="shared" ca="1" si="11"/>
        <v/>
      </c>
      <c r="D78" s="154" t="str">
        <f t="shared" ca="1" si="12"/>
        <v/>
      </c>
      <c r="E78" s="155" t="str">
        <f t="shared" ca="1" si="13"/>
        <v/>
      </c>
      <c r="F78" s="155" t="str">
        <f t="shared" ca="1" si="14"/>
        <v/>
      </c>
      <c r="G78" s="156" t="str">
        <f t="shared" ca="1" si="15"/>
        <v/>
      </c>
      <c r="H78" s="157" t="str">
        <f ca="1">IF($M78="OK",IF(K78&gt;0,総括表!$E$12,""),"")</f>
        <v/>
      </c>
      <c r="I78" s="158" t="str">
        <f t="shared" ca="1" si="16"/>
        <v/>
      </c>
      <c r="J78" s="158" t="str">
        <f t="shared" ca="1" si="17"/>
        <v/>
      </c>
      <c r="K78" s="159" t="str">
        <f t="shared" ca="1" si="18"/>
        <v/>
      </c>
      <c r="L78" s="160"/>
      <c r="M78" s="139" t="str">
        <f t="shared" ca="1" si="19"/>
        <v/>
      </c>
    </row>
    <row r="79" spans="2:13" ht="22.5" customHeight="1">
      <c r="B79" s="33">
        <f t="shared" si="10"/>
        <v>76</v>
      </c>
      <c r="C79" s="154" t="str">
        <f t="shared" ca="1" si="11"/>
        <v/>
      </c>
      <c r="D79" s="154" t="str">
        <f t="shared" ca="1" si="12"/>
        <v/>
      </c>
      <c r="E79" s="155" t="str">
        <f t="shared" ca="1" si="13"/>
        <v/>
      </c>
      <c r="F79" s="155" t="str">
        <f t="shared" ca="1" si="14"/>
        <v/>
      </c>
      <c r="G79" s="156" t="str">
        <f t="shared" ca="1" si="15"/>
        <v/>
      </c>
      <c r="H79" s="157" t="str">
        <f ca="1">IF($M79="OK",IF(K79&gt;0,総括表!$E$12,""),"")</f>
        <v/>
      </c>
      <c r="I79" s="158" t="str">
        <f t="shared" ca="1" si="16"/>
        <v/>
      </c>
      <c r="J79" s="158" t="str">
        <f t="shared" ca="1" si="17"/>
        <v/>
      </c>
      <c r="K79" s="159" t="str">
        <f t="shared" ca="1" si="18"/>
        <v/>
      </c>
      <c r="L79" s="160"/>
      <c r="M79" s="139" t="str">
        <f t="shared" ca="1" si="19"/>
        <v/>
      </c>
    </row>
    <row r="80" spans="2:13" ht="22.5" customHeight="1">
      <c r="B80" s="33">
        <f t="shared" si="10"/>
        <v>77</v>
      </c>
      <c r="C80" s="154" t="str">
        <f t="shared" ca="1" si="11"/>
        <v/>
      </c>
      <c r="D80" s="154" t="str">
        <f t="shared" ca="1" si="12"/>
        <v/>
      </c>
      <c r="E80" s="155" t="str">
        <f t="shared" ca="1" si="13"/>
        <v/>
      </c>
      <c r="F80" s="155" t="str">
        <f t="shared" ca="1" si="14"/>
        <v/>
      </c>
      <c r="G80" s="156" t="str">
        <f t="shared" ca="1" si="15"/>
        <v/>
      </c>
      <c r="H80" s="157" t="str">
        <f ca="1">IF($M80="OK",IF(K80&gt;0,総括表!$E$12,""),"")</f>
        <v/>
      </c>
      <c r="I80" s="158" t="str">
        <f t="shared" ca="1" si="16"/>
        <v/>
      </c>
      <c r="J80" s="158" t="str">
        <f t="shared" ca="1" si="17"/>
        <v/>
      </c>
      <c r="K80" s="159" t="str">
        <f t="shared" ca="1" si="18"/>
        <v/>
      </c>
      <c r="L80" s="160"/>
      <c r="M80" s="139" t="str">
        <f t="shared" ca="1" si="19"/>
        <v/>
      </c>
    </row>
    <row r="81" spans="2:13" ht="22.5" customHeight="1">
      <c r="B81" s="33">
        <f t="shared" si="10"/>
        <v>78</v>
      </c>
      <c r="C81" s="154" t="str">
        <f t="shared" ca="1" si="11"/>
        <v/>
      </c>
      <c r="D81" s="154" t="str">
        <f t="shared" ca="1" si="12"/>
        <v/>
      </c>
      <c r="E81" s="155" t="str">
        <f t="shared" ca="1" si="13"/>
        <v/>
      </c>
      <c r="F81" s="155" t="str">
        <f t="shared" ca="1" si="14"/>
        <v/>
      </c>
      <c r="G81" s="156" t="str">
        <f t="shared" ca="1" si="15"/>
        <v/>
      </c>
      <c r="H81" s="157" t="str">
        <f ca="1">IF($M81="OK",IF(K81&gt;0,総括表!$E$12,""),"")</f>
        <v/>
      </c>
      <c r="I81" s="158" t="str">
        <f t="shared" ca="1" si="16"/>
        <v/>
      </c>
      <c r="J81" s="158" t="str">
        <f t="shared" ca="1" si="17"/>
        <v/>
      </c>
      <c r="K81" s="159" t="str">
        <f t="shared" ca="1" si="18"/>
        <v/>
      </c>
      <c r="L81" s="160"/>
      <c r="M81" s="139" t="str">
        <f t="shared" ca="1" si="19"/>
        <v/>
      </c>
    </row>
    <row r="82" spans="2:13" ht="22.5" customHeight="1">
      <c r="B82" s="33">
        <f t="shared" si="10"/>
        <v>79</v>
      </c>
      <c r="C82" s="154" t="str">
        <f t="shared" ca="1" si="11"/>
        <v/>
      </c>
      <c r="D82" s="154" t="str">
        <f t="shared" ca="1" si="12"/>
        <v/>
      </c>
      <c r="E82" s="155" t="str">
        <f t="shared" ca="1" si="13"/>
        <v/>
      </c>
      <c r="F82" s="155" t="str">
        <f t="shared" ca="1" si="14"/>
        <v/>
      </c>
      <c r="G82" s="156" t="str">
        <f t="shared" ca="1" si="15"/>
        <v/>
      </c>
      <c r="H82" s="157" t="str">
        <f ca="1">IF($M82="OK",IF(K82&gt;0,総括表!$E$12,""),"")</f>
        <v/>
      </c>
      <c r="I82" s="158" t="str">
        <f t="shared" ca="1" si="16"/>
        <v/>
      </c>
      <c r="J82" s="158" t="str">
        <f t="shared" ca="1" si="17"/>
        <v/>
      </c>
      <c r="K82" s="159" t="str">
        <f t="shared" ca="1" si="18"/>
        <v/>
      </c>
      <c r="L82" s="160"/>
      <c r="M82" s="139" t="str">
        <f t="shared" ca="1" si="19"/>
        <v/>
      </c>
    </row>
    <row r="83" spans="2:13" ht="22.5" customHeight="1">
      <c r="B83" s="33">
        <f t="shared" si="10"/>
        <v>80</v>
      </c>
      <c r="C83" s="154" t="str">
        <f t="shared" ca="1" si="11"/>
        <v/>
      </c>
      <c r="D83" s="154" t="str">
        <f t="shared" ca="1" si="12"/>
        <v/>
      </c>
      <c r="E83" s="155" t="str">
        <f t="shared" ca="1" si="13"/>
        <v/>
      </c>
      <c r="F83" s="155" t="str">
        <f t="shared" ca="1" si="14"/>
        <v/>
      </c>
      <c r="G83" s="156" t="str">
        <f t="shared" ca="1" si="15"/>
        <v/>
      </c>
      <c r="H83" s="157" t="str">
        <f ca="1">IF($M83="OK",IF(K83&gt;0,総括表!$E$12,""),"")</f>
        <v/>
      </c>
      <c r="I83" s="158" t="str">
        <f t="shared" ca="1" si="16"/>
        <v/>
      </c>
      <c r="J83" s="158" t="str">
        <f t="shared" ca="1" si="17"/>
        <v/>
      </c>
      <c r="K83" s="159" t="str">
        <f t="shared" ca="1" si="18"/>
        <v/>
      </c>
      <c r="L83" s="160"/>
      <c r="M83" s="139" t="str">
        <f t="shared" ca="1" si="19"/>
        <v/>
      </c>
    </row>
    <row r="84" spans="2:13" ht="22.5" customHeight="1">
      <c r="B84" s="33">
        <f t="shared" si="10"/>
        <v>81</v>
      </c>
      <c r="C84" s="154" t="str">
        <f t="shared" ca="1" si="11"/>
        <v/>
      </c>
      <c r="D84" s="154" t="str">
        <f t="shared" ca="1" si="12"/>
        <v/>
      </c>
      <c r="E84" s="155" t="str">
        <f t="shared" ca="1" si="13"/>
        <v/>
      </c>
      <c r="F84" s="155" t="str">
        <f t="shared" ca="1" si="14"/>
        <v/>
      </c>
      <c r="G84" s="156" t="str">
        <f t="shared" ca="1" si="15"/>
        <v/>
      </c>
      <c r="H84" s="157" t="str">
        <f ca="1">IF($M84="OK",IF(K84&gt;0,総括表!$E$12,""),"")</f>
        <v/>
      </c>
      <c r="I84" s="158" t="str">
        <f t="shared" ca="1" si="16"/>
        <v/>
      </c>
      <c r="J84" s="158" t="str">
        <f t="shared" ca="1" si="17"/>
        <v/>
      </c>
      <c r="K84" s="159" t="str">
        <f t="shared" ca="1" si="18"/>
        <v/>
      </c>
      <c r="L84" s="160"/>
      <c r="M84" s="139" t="str">
        <f t="shared" ca="1" si="19"/>
        <v/>
      </c>
    </row>
    <row r="85" spans="2:13" ht="22.5" customHeight="1">
      <c r="B85" s="33">
        <f t="shared" si="10"/>
        <v>82</v>
      </c>
      <c r="C85" s="154" t="str">
        <f t="shared" ca="1" si="11"/>
        <v/>
      </c>
      <c r="D85" s="154" t="str">
        <f t="shared" ca="1" si="12"/>
        <v/>
      </c>
      <c r="E85" s="155" t="str">
        <f t="shared" ca="1" si="13"/>
        <v/>
      </c>
      <c r="F85" s="155" t="str">
        <f t="shared" ca="1" si="14"/>
        <v/>
      </c>
      <c r="G85" s="156" t="str">
        <f t="shared" ca="1" si="15"/>
        <v/>
      </c>
      <c r="H85" s="157" t="str">
        <f ca="1">IF($M85="OK",IF(K85&gt;0,総括表!$E$12,""),"")</f>
        <v/>
      </c>
      <c r="I85" s="158" t="str">
        <f t="shared" ca="1" si="16"/>
        <v/>
      </c>
      <c r="J85" s="158" t="str">
        <f t="shared" ca="1" si="17"/>
        <v/>
      </c>
      <c r="K85" s="159" t="str">
        <f t="shared" ca="1" si="18"/>
        <v/>
      </c>
      <c r="L85" s="160"/>
      <c r="M85" s="139" t="str">
        <f t="shared" ca="1" si="19"/>
        <v/>
      </c>
    </row>
    <row r="86" spans="2:13" ht="22.5" customHeight="1">
      <c r="B86" s="33">
        <f t="shared" si="10"/>
        <v>83</v>
      </c>
      <c r="C86" s="154" t="str">
        <f t="shared" ca="1" si="11"/>
        <v/>
      </c>
      <c r="D86" s="154" t="str">
        <f t="shared" ca="1" si="12"/>
        <v/>
      </c>
      <c r="E86" s="155" t="str">
        <f t="shared" ca="1" si="13"/>
        <v/>
      </c>
      <c r="F86" s="155" t="str">
        <f t="shared" ca="1" si="14"/>
        <v/>
      </c>
      <c r="G86" s="156" t="str">
        <f t="shared" ca="1" si="15"/>
        <v/>
      </c>
      <c r="H86" s="157" t="str">
        <f ca="1">IF($M86="OK",IF(K86&gt;0,総括表!$E$12,""),"")</f>
        <v/>
      </c>
      <c r="I86" s="158" t="str">
        <f t="shared" ca="1" si="16"/>
        <v/>
      </c>
      <c r="J86" s="158" t="str">
        <f t="shared" ca="1" si="17"/>
        <v/>
      </c>
      <c r="K86" s="159" t="str">
        <f t="shared" ca="1" si="18"/>
        <v/>
      </c>
      <c r="L86" s="160"/>
      <c r="M86" s="139" t="str">
        <f t="shared" ca="1" si="19"/>
        <v/>
      </c>
    </row>
    <row r="87" spans="2:13" ht="22.5" customHeight="1">
      <c r="B87" s="33">
        <f t="shared" si="10"/>
        <v>84</v>
      </c>
      <c r="C87" s="154" t="str">
        <f t="shared" ca="1" si="11"/>
        <v/>
      </c>
      <c r="D87" s="154" t="str">
        <f t="shared" ca="1" si="12"/>
        <v/>
      </c>
      <c r="E87" s="155" t="str">
        <f t="shared" ca="1" si="13"/>
        <v/>
      </c>
      <c r="F87" s="155" t="str">
        <f t="shared" ca="1" si="14"/>
        <v/>
      </c>
      <c r="G87" s="156" t="str">
        <f t="shared" ca="1" si="15"/>
        <v/>
      </c>
      <c r="H87" s="157" t="str">
        <f ca="1">IF($M87="OK",IF(K87&gt;0,総括表!$E$12,""),"")</f>
        <v/>
      </c>
      <c r="I87" s="158" t="str">
        <f t="shared" ca="1" si="16"/>
        <v/>
      </c>
      <c r="J87" s="158" t="str">
        <f t="shared" ca="1" si="17"/>
        <v/>
      </c>
      <c r="K87" s="159" t="str">
        <f t="shared" ca="1" si="18"/>
        <v/>
      </c>
      <c r="L87" s="160"/>
      <c r="M87" s="139" t="str">
        <f t="shared" ca="1" si="19"/>
        <v/>
      </c>
    </row>
    <row r="88" spans="2:13" ht="22.5" customHeight="1">
      <c r="B88" s="33">
        <f t="shared" si="10"/>
        <v>85</v>
      </c>
      <c r="C88" s="154" t="str">
        <f t="shared" ca="1" si="11"/>
        <v/>
      </c>
      <c r="D88" s="154" t="str">
        <f t="shared" ca="1" si="12"/>
        <v/>
      </c>
      <c r="E88" s="155" t="str">
        <f t="shared" ca="1" si="13"/>
        <v/>
      </c>
      <c r="F88" s="155" t="str">
        <f t="shared" ca="1" si="14"/>
        <v/>
      </c>
      <c r="G88" s="156" t="str">
        <f t="shared" ca="1" si="15"/>
        <v/>
      </c>
      <c r="H88" s="157" t="str">
        <f ca="1">IF($M88="OK",IF(K88&gt;0,総括表!$E$12,""),"")</f>
        <v/>
      </c>
      <c r="I88" s="158" t="str">
        <f t="shared" ca="1" si="16"/>
        <v/>
      </c>
      <c r="J88" s="158" t="str">
        <f t="shared" ca="1" si="17"/>
        <v/>
      </c>
      <c r="K88" s="159" t="str">
        <f t="shared" ca="1" si="18"/>
        <v/>
      </c>
      <c r="L88" s="160"/>
      <c r="M88" s="139" t="str">
        <f t="shared" ca="1" si="19"/>
        <v/>
      </c>
    </row>
    <row r="89" spans="2:13" ht="22.5" customHeight="1">
      <c r="B89" s="33">
        <f t="shared" si="10"/>
        <v>86</v>
      </c>
      <c r="C89" s="154" t="str">
        <f t="shared" ca="1" si="11"/>
        <v/>
      </c>
      <c r="D89" s="154" t="str">
        <f t="shared" ca="1" si="12"/>
        <v/>
      </c>
      <c r="E89" s="155" t="str">
        <f t="shared" ca="1" si="13"/>
        <v/>
      </c>
      <c r="F89" s="155" t="str">
        <f t="shared" ca="1" si="14"/>
        <v/>
      </c>
      <c r="G89" s="156" t="str">
        <f t="shared" ca="1" si="15"/>
        <v/>
      </c>
      <c r="H89" s="157" t="str">
        <f ca="1">IF($M89="OK",IF(K89&gt;0,総括表!$E$12,""),"")</f>
        <v/>
      </c>
      <c r="I89" s="158" t="str">
        <f t="shared" ca="1" si="16"/>
        <v/>
      </c>
      <c r="J89" s="158" t="str">
        <f t="shared" ca="1" si="17"/>
        <v/>
      </c>
      <c r="K89" s="159" t="str">
        <f t="shared" ca="1" si="18"/>
        <v/>
      </c>
      <c r="L89" s="160"/>
      <c r="M89" s="139" t="str">
        <f t="shared" ca="1" si="19"/>
        <v/>
      </c>
    </row>
    <row r="90" spans="2:13" ht="22.5" customHeight="1">
      <c r="B90" s="33">
        <f t="shared" si="10"/>
        <v>87</v>
      </c>
      <c r="C90" s="154" t="str">
        <f t="shared" ca="1" si="11"/>
        <v/>
      </c>
      <c r="D90" s="154" t="str">
        <f t="shared" ca="1" si="12"/>
        <v/>
      </c>
      <c r="E90" s="155" t="str">
        <f t="shared" ca="1" si="13"/>
        <v/>
      </c>
      <c r="F90" s="155" t="str">
        <f t="shared" ca="1" si="14"/>
        <v/>
      </c>
      <c r="G90" s="156" t="str">
        <f t="shared" ca="1" si="15"/>
        <v/>
      </c>
      <c r="H90" s="157" t="str">
        <f ca="1">IF($M90="OK",IF(K90&gt;0,総括表!$E$12,""),"")</f>
        <v/>
      </c>
      <c r="I90" s="158" t="str">
        <f t="shared" ca="1" si="16"/>
        <v/>
      </c>
      <c r="J90" s="158" t="str">
        <f t="shared" ca="1" si="17"/>
        <v/>
      </c>
      <c r="K90" s="159" t="str">
        <f t="shared" ca="1" si="18"/>
        <v/>
      </c>
      <c r="L90" s="160"/>
      <c r="M90" s="139" t="str">
        <f t="shared" ca="1" si="19"/>
        <v/>
      </c>
    </row>
    <row r="91" spans="2:13" ht="22.5" customHeight="1">
      <c r="B91" s="33">
        <f t="shared" si="10"/>
        <v>88</v>
      </c>
      <c r="C91" s="154" t="str">
        <f t="shared" ca="1" si="11"/>
        <v/>
      </c>
      <c r="D91" s="154" t="str">
        <f t="shared" ca="1" si="12"/>
        <v/>
      </c>
      <c r="E91" s="155" t="str">
        <f t="shared" ca="1" si="13"/>
        <v/>
      </c>
      <c r="F91" s="155" t="str">
        <f t="shared" ca="1" si="14"/>
        <v/>
      </c>
      <c r="G91" s="156" t="str">
        <f t="shared" ca="1" si="15"/>
        <v/>
      </c>
      <c r="H91" s="157" t="str">
        <f ca="1">IF($M91="OK",IF(K91&gt;0,総括表!$E$12,""),"")</f>
        <v/>
      </c>
      <c r="I91" s="158" t="str">
        <f t="shared" ca="1" si="16"/>
        <v/>
      </c>
      <c r="J91" s="158" t="str">
        <f t="shared" ca="1" si="17"/>
        <v/>
      </c>
      <c r="K91" s="159" t="str">
        <f t="shared" ca="1" si="18"/>
        <v/>
      </c>
      <c r="L91" s="160"/>
      <c r="M91" s="139" t="str">
        <f t="shared" ca="1" si="19"/>
        <v/>
      </c>
    </row>
    <row r="92" spans="2:13" ht="22.5" customHeight="1">
      <c r="B92" s="33">
        <f t="shared" si="10"/>
        <v>89</v>
      </c>
      <c r="C92" s="154" t="str">
        <f t="shared" ca="1" si="11"/>
        <v/>
      </c>
      <c r="D92" s="154" t="str">
        <f t="shared" ca="1" si="12"/>
        <v/>
      </c>
      <c r="E92" s="155" t="str">
        <f t="shared" ca="1" si="13"/>
        <v/>
      </c>
      <c r="F92" s="155" t="str">
        <f t="shared" ca="1" si="14"/>
        <v/>
      </c>
      <c r="G92" s="156" t="str">
        <f t="shared" ca="1" si="15"/>
        <v/>
      </c>
      <c r="H92" s="157" t="str">
        <f ca="1">IF($M92="OK",IF(K92&gt;0,総括表!$E$12,""),"")</f>
        <v/>
      </c>
      <c r="I92" s="158" t="str">
        <f t="shared" ca="1" si="16"/>
        <v/>
      </c>
      <c r="J92" s="158" t="str">
        <f t="shared" ca="1" si="17"/>
        <v/>
      </c>
      <c r="K92" s="159" t="str">
        <f t="shared" ca="1" si="18"/>
        <v/>
      </c>
      <c r="L92" s="160"/>
      <c r="M92" s="139" t="str">
        <f t="shared" ca="1" si="19"/>
        <v/>
      </c>
    </row>
    <row r="93" spans="2:13" ht="22.5" customHeight="1">
      <c r="B93" s="33">
        <f t="shared" si="10"/>
        <v>90</v>
      </c>
      <c r="C93" s="154" t="str">
        <f t="shared" ca="1" si="11"/>
        <v/>
      </c>
      <c r="D93" s="154" t="str">
        <f t="shared" ca="1" si="12"/>
        <v/>
      </c>
      <c r="E93" s="155" t="str">
        <f t="shared" ca="1" si="13"/>
        <v/>
      </c>
      <c r="F93" s="155" t="str">
        <f t="shared" ca="1" si="14"/>
        <v/>
      </c>
      <c r="G93" s="156" t="str">
        <f t="shared" ca="1" si="15"/>
        <v/>
      </c>
      <c r="H93" s="157" t="str">
        <f ca="1">IF($M93="OK",IF(K93&gt;0,総括表!$E$12,""),"")</f>
        <v/>
      </c>
      <c r="I93" s="158" t="str">
        <f t="shared" ca="1" si="16"/>
        <v/>
      </c>
      <c r="J93" s="158" t="str">
        <f t="shared" ca="1" si="17"/>
        <v/>
      </c>
      <c r="K93" s="159" t="str">
        <f t="shared" ca="1" si="18"/>
        <v/>
      </c>
      <c r="L93" s="160"/>
      <c r="M93" s="139" t="str">
        <f t="shared" ca="1" si="19"/>
        <v/>
      </c>
    </row>
    <row r="94" spans="2:13" ht="22.5" customHeight="1">
      <c r="B94" s="33">
        <f t="shared" si="10"/>
        <v>91</v>
      </c>
      <c r="C94" s="154" t="str">
        <f t="shared" ca="1" si="11"/>
        <v/>
      </c>
      <c r="D94" s="154" t="str">
        <f t="shared" ca="1" si="12"/>
        <v/>
      </c>
      <c r="E94" s="155" t="str">
        <f t="shared" ca="1" si="13"/>
        <v/>
      </c>
      <c r="F94" s="155" t="str">
        <f t="shared" ca="1" si="14"/>
        <v/>
      </c>
      <c r="G94" s="156" t="str">
        <f t="shared" ca="1" si="15"/>
        <v/>
      </c>
      <c r="H94" s="157" t="str">
        <f ca="1">IF($M94="OK",IF(K94&gt;0,総括表!$E$12,""),"")</f>
        <v/>
      </c>
      <c r="I94" s="158" t="str">
        <f t="shared" ca="1" si="16"/>
        <v/>
      </c>
      <c r="J94" s="158" t="str">
        <f t="shared" ca="1" si="17"/>
        <v/>
      </c>
      <c r="K94" s="159" t="str">
        <f t="shared" ca="1" si="18"/>
        <v/>
      </c>
      <c r="L94" s="160"/>
      <c r="M94" s="139" t="str">
        <f t="shared" ca="1" si="19"/>
        <v/>
      </c>
    </row>
    <row r="95" spans="2:13" ht="22.5" customHeight="1">
      <c r="B95" s="33">
        <f t="shared" si="10"/>
        <v>92</v>
      </c>
      <c r="C95" s="154" t="str">
        <f t="shared" ca="1" si="11"/>
        <v/>
      </c>
      <c r="D95" s="154" t="str">
        <f t="shared" ca="1" si="12"/>
        <v/>
      </c>
      <c r="E95" s="155" t="str">
        <f t="shared" ca="1" si="13"/>
        <v/>
      </c>
      <c r="F95" s="155" t="str">
        <f t="shared" ca="1" si="14"/>
        <v/>
      </c>
      <c r="G95" s="156" t="str">
        <f t="shared" ca="1" si="15"/>
        <v/>
      </c>
      <c r="H95" s="157" t="str">
        <f ca="1">IF($M95="OK",IF(K95&gt;0,総括表!$E$12,""),"")</f>
        <v/>
      </c>
      <c r="I95" s="158" t="str">
        <f t="shared" ca="1" si="16"/>
        <v/>
      </c>
      <c r="J95" s="158" t="str">
        <f t="shared" ca="1" si="17"/>
        <v/>
      </c>
      <c r="K95" s="159" t="str">
        <f t="shared" ca="1" si="18"/>
        <v/>
      </c>
      <c r="L95" s="160"/>
      <c r="M95" s="139" t="str">
        <f t="shared" ca="1" si="19"/>
        <v/>
      </c>
    </row>
    <row r="96" spans="2:13" ht="22.5" customHeight="1">
      <c r="B96" s="33">
        <f t="shared" si="10"/>
        <v>93</v>
      </c>
      <c r="C96" s="154" t="str">
        <f t="shared" ca="1" si="11"/>
        <v/>
      </c>
      <c r="D96" s="154" t="str">
        <f t="shared" ca="1" si="12"/>
        <v/>
      </c>
      <c r="E96" s="155" t="str">
        <f t="shared" ca="1" si="13"/>
        <v/>
      </c>
      <c r="F96" s="155" t="str">
        <f t="shared" ca="1" si="14"/>
        <v/>
      </c>
      <c r="G96" s="156" t="str">
        <f t="shared" ca="1" si="15"/>
        <v/>
      </c>
      <c r="H96" s="157" t="str">
        <f ca="1">IF($M96="OK",IF(K96&gt;0,総括表!$E$12,""),"")</f>
        <v/>
      </c>
      <c r="I96" s="158" t="str">
        <f t="shared" ca="1" si="16"/>
        <v/>
      </c>
      <c r="J96" s="158" t="str">
        <f t="shared" ca="1" si="17"/>
        <v/>
      </c>
      <c r="K96" s="159" t="str">
        <f t="shared" ca="1" si="18"/>
        <v/>
      </c>
      <c r="L96" s="160"/>
      <c r="M96" s="139" t="str">
        <f t="shared" ca="1" si="19"/>
        <v/>
      </c>
    </row>
    <row r="97" spans="2:13" ht="22.5" customHeight="1">
      <c r="B97" s="33">
        <f t="shared" si="10"/>
        <v>94</v>
      </c>
      <c r="C97" s="154" t="str">
        <f t="shared" ca="1" si="11"/>
        <v/>
      </c>
      <c r="D97" s="154" t="str">
        <f t="shared" ca="1" si="12"/>
        <v/>
      </c>
      <c r="E97" s="155" t="str">
        <f t="shared" ca="1" si="13"/>
        <v/>
      </c>
      <c r="F97" s="155" t="str">
        <f t="shared" ca="1" si="14"/>
        <v/>
      </c>
      <c r="G97" s="156" t="str">
        <f t="shared" ca="1" si="15"/>
        <v/>
      </c>
      <c r="H97" s="157" t="str">
        <f ca="1">IF($M97="OK",IF(K97&gt;0,総括表!$E$12,""),"")</f>
        <v/>
      </c>
      <c r="I97" s="158" t="str">
        <f t="shared" ca="1" si="16"/>
        <v/>
      </c>
      <c r="J97" s="158" t="str">
        <f t="shared" ca="1" si="17"/>
        <v/>
      </c>
      <c r="K97" s="159" t="str">
        <f t="shared" ca="1" si="18"/>
        <v/>
      </c>
      <c r="L97" s="160"/>
      <c r="M97" s="139" t="str">
        <f t="shared" ca="1" si="19"/>
        <v/>
      </c>
    </row>
    <row r="98" spans="2:13" ht="22.5" customHeight="1">
      <c r="B98" s="33">
        <f t="shared" si="10"/>
        <v>95</v>
      </c>
      <c r="C98" s="154" t="str">
        <f t="shared" ca="1" si="11"/>
        <v/>
      </c>
      <c r="D98" s="154" t="str">
        <f t="shared" ca="1" si="12"/>
        <v/>
      </c>
      <c r="E98" s="155" t="str">
        <f t="shared" ca="1" si="13"/>
        <v/>
      </c>
      <c r="F98" s="155" t="str">
        <f t="shared" ca="1" si="14"/>
        <v/>
      </c>
      <c r="G98" s="156" t="str">
        <f t="shared" ca="1" si="15"/>
        <v/>
      </c>
      <c r="H98" s="157" t="str">
        <f ca="1">IF($M98="OK",IF(K98&gt;0,総括表!$E$12,""),"")</f>
        <v/>
      </c>
      <c r="I98" s="158" t="str">
        <f t="shared" ca="1" si="16"/>
        <v/>
      </c>
      <c r="J98" s="158" t="str">
        <f t="shared" ca="1" si="17"/>
        <v/>
      </c>
      <c r="K98" s="159" t="str">
        <f t="shared" ca="1" si="18"/>
        <v/>
      </c>
      <c r="L98" s="160"/>
      <c r="M98" s="139" t="str">
        <f t="shared" ca="1" si="19"/>
        <v/>
      </c>
    </row>
    <row r="99" spans="2:13" ht="22.5" customHeight="1">
      <c r="B99" s="33">
        <f t="shared" si="10"/>
        <v>96</v>
      </c>
      <c r="C99" s="154" t="str">
        <f t="shared" ca="1" si="11"/>
        <v/>
      </c>
      <c r="D99" s="154" t="str">
        <f t="shared" ca="1" si="12"/>
        <v/>
      </c>
      <c r="E99" s="155" t="str">
        <f t="shared" ca="1" si="13"/>
        <v/>
      </c>
      <c r="F99" s="155" t="str">
        <f t="shared" ca="1" si="14"/>
        <v/>
      </c>
      <c r="G99" s="156" t="str">
        <f t="shared" ca="1" si="15"/>
        <v/>
      </c>
      <c r="H99" s="157" t="str">
        <f ca="1">IF($M99="OK",IF(K99&gt;0,総括表!$E$12,""),"")</f>
        <v/>
      </c>
      <c r="I99" s="158" t="str">
        <f t="shared" ca="1" si="16"/>
        <v/>
      </c>
      <c r="J99" s="158" t="str">
        <f t="shared" ca="1" si="17"/>
        <v/>
      </c>
      <c r="K99" s="159" t="str">
        <f t="shared" ca="1" si="18"/>
        <v/>
      </c>
      <c r="L99" s="160"/>
      <c r="M99" s="139" t="str">
        <f t="shared" ca="1" si="19"/>
        <v/>
      </c>
    </row>
    <row r="100" spans="2:13" ht="22.5" customHeight="1">
      <c r="B100" s="33">
        <f t="shared" si="10"/>
        <v>97</v>
      </c>
      <c r="C100" s="154" t="str">
        <f t="shared" ca="1" si="11"/>
        <v/>
      </c>
      <c r="D100" s="154" t="str">
        <f t="shared" ca="1" si="12"/>
        <v/>
      </c>
      <c r="E100" s="155" t="str">
        <f t="shared" ca="1" si="13"/>
        <v/>
      </c>
      <c r="F100" s="155" t="str">
        <f t="shared" ca="1" si="14"/>
        <v/>
      </c>
      <c r="G100" s="156" t="str">
        <f t="shared" ca="1" si="15"/>
        <v/>
      </c>
      <c r="H100" s="157" t="str">
        <f ca="1">IF($M100="OK",IF(K100&gt;0,総括表!$E$12,""),"")</f>
        <v/>
      </c>
      <c r="I100" s="158" t="str">
        <f t="shared" ca="1" si="16"/>
        <v/>
      </c>
      <c r="J100" s="158" t="str">
        <f t="shared" ca="1" si="17"/>
        <v/>
      </c>
      <c r="K100" s="159" t="str">
        <f t="shared" ca="1" si="18"/>
        <v/>
      </c>
      <c r="L100" s="160"/>
      <c r="M100" s="139" t="str">
        <f t="shared" ca="1" si="19"/>
        <v/>
      </c>
    </row>
    <row r="101" spans="2:13" ht="22.5" customHeight="1">
      <c r="B101" s="33">
        <f t="shared" si="10"/>
        <v>98</v>
      </c>
      <c r="C101" s="154" t="str">
        <f t="shared" ca="1" si="11"/>
        <v/>
      </c>
      <c r="D101" s="154" t="str">
        <f t="shared" ca="1" si="12"/>
        <v/>
      </c>
      <c r="E101" s="155" t="str">
        <f t="shared" ca="1" si="13"/>
        <v/>
      </c>
      <c r="F101" s="155" t="str">
        <f t="shared" ca="1" si="14"/>
        <v/>
      </c>
      <c r="G101" s="156" t="str">
        <f t="shared" ca="1" si="15"/>
        <v/>
      </c>
      <c r="H101" s="157" t="str">
        <f ca="1">IF($M101="OK",IF(K101&gt;0,総括表!$E$12,""),"")</f>
        <v/>
      </c>
      <c r="I101" s="158" t="str">
        <f t="shared" ca="1" si="16"/>
        <v/>
      </c>
      <c r="J101" s="158" t="str">
        <f t="shared" ca="1" si="17"/>
        <v/>
      </c>
      <c r="K101" s="159" t="str">
        <f t="shared" ca="1" si="18"/>
        <v/>
      </c>
      <c r="L101" s="160"/>
      <c r="M101" s="139" t="str">
        <f t="shared" ca="1" si="19"/>
        <v/>
      </c>
    </row>
    <row r="102" spans="2:13" ht="22.5" customHeight="1">
      <c r="B102" s="33">
        <f t="shared" si="10"/>
        <v>99</v>
      </c>
      <c r="C102" s="154" t="str">
        <f t="shared" ca="1" si="11"/>
        <v/>
      </c>
      <c r="D102" s="154" t="str">
        <f t="shared" ca="1" si="12"/>
        <v/>
      </c>
      <c r="E102" s="155" t="str">
        <f t="shared" ca="1" si="13"/>
        <v/>
      </c>
      <c r="F102" s="155" t="str">
        <f t="shared" ca="1" si="14"/>
        <v/>
      </c>
      <c r="G102" s="156" t="str">
        <f t="shared" ca="1" si="15"/>
        <v/>
      </c>
      <c r="H102" s="157" t="str">
        <f ca="1">IF($M102="OK",IF(K102&gt;0,総括表!$E$12,""),"")</f>
        <v/>
      </c>
      <c r="I102" s="158" t="str">
        <f t="shared" ca="1" si="16"/>
        <v/>
      </c>
      <c r="J102" s="158" t="str">
        <f t="shared" ca="1" si="17"/>
        <v/>
      </c>
      <c r="K102" s="159" t="str">
        <f t="shared" ca="1" si="18"/>
        <v/>
      </c>
      <c r="L102" s="160"/>
      <c r="M102" s="139" t="str">
        <f t="shared" ca="1" si="19"/>
        <v/>
      </c>
    </row>
    <row r="103" spans="2:13" ht="22.5" customHeight="1">
      <c r="B103" s="33">
        <f t="shared" si="10"/>
        <v>100</v>
      </c>
      <c r="C103" s="154" t="str">
        <f t="shared" ca="1" si="11"/>
        <v/>
      </c>
      <c r="D103" s="154" t="str">
        <f t="shared" ca="1" si="12"/>
        <v/>
      </c>
      <c r="E103" s="155" t="str">
        <f t="shared" ca="1" si="13"/>
        <v/>
      </c>
      <c r="F103" s="155" t="str">
        <f t="shared" ca="1" si="14"/>
        <v/>
      </c>
      <c r="G103" s="156" t="str">
        <f t="shared" ca="1" si="15"/>
        <v/>
      </c>
      <c r="H103" s="157" t="str">
        <f ca="1">IF($M103="OK",IF(K103&gt;0,総括表!$E$12,""),"")</f>
        <v/>
      </c>
      <c r="I103" s="158" t="str">
        <f t="shared" ca="1" si="16"/>
        <v/>
      </c>
      <c r="J103" s="158" t="str">
        <f t="shared" ca="1" si="17"/>
        <v/>
      </c>
      <c r="K103" s="159" t="str">
        <f t="shared" ca="1" si="18"/>
        <v/>
      </c>
      <c r="L103" s="160"/>
      <c r="M103" s="139" t="str">
        <f t="shared" ca="1" si="19"/>
        <v/>
      </c>
    </row>
    <row r="104" spans="2:13" ht="22.5" customHeight="1">
      <c r="B104" s="33">
        <f t="shared" si="10"/>
        <v>101</v>
      </c>
      <c r="C104" s="154" t="str">
        <f t="shared" ca="1" si="11"/>
        <v/>
      </c>
      <c r="D104" s="154" t="str">
        <f t="shared" ca="1" si="12"/>
        <v/>
      </c>
      <c r="E104" s="155" t="str">
        <f t="shared" ca="1" si="13"/>
        <v/>
      </c>
      <c r="F104" s="155" t="str">
        <f t="shared" ca="1" si="14"/>
        <v/>
      </c>
      <c r="G104" s="156" t="str">
        <f t="shared" ca="1" si="15"/>
        <v/>
      </c>
      <c r="H104" s="157" t="str">
        <f ca="1">IF($M104="OK",IF(K104&gt;0,総括表!$E$12,""),"")</f>
        <v/>
      </c>
      <c r="I104" s="158" t="str">
        <f t="shared" ca="1" si="16"/>
        <v/>
      </c>
      <c r="J104" s="158" t="str">
        <f t="shared" ca="1" si="17"/>
        <v/>
      </c>
      <c r="K104" s="159" t="str">
        <f t="shared" ca="1" si="18"/>
        <v/>
      </c>
      <c r="L104" s="160"/>
      <c r="M104" s="139" t="str">
        <f t="shared" ca="1" si="19"/>
        <v/>
      </c>
    </row>
    <row r="105" spans="2:13" ht="22.5" customHeight="1">
      <c r="B105" s="33">
        <f t="shared" si="10"/>
        <v>102</v>
      </c>
      <c r="C105" s="154" t="str">
        <f t="shared" ca="1" si="11"/>
        <v/>
      </c>
      <c r="D105" s="154" t="str">
        <f t="shared" ca="1" si="12"/>
        <v/>
      </c>
      <c r="E105" s="155" t="str">
        <f t="shared" ca="1" si="13"/>
        <v/>
      </c>
      <c r="F105" s="155" t="str">
        <f t="shared" ca="1" si="14"/>
        <v/>
      </c>
      <c r="G105" s="156" t="str">
        <f t="shared" ca="1" si="15"/>
        <v/>
      </c>
      <c r="H105" s="157" t="str">
        <f ca="1">IF($M105="OK",IF(K105&gt;0,総括表!$E$12,""),"")</f>
        <v/>
      </c>
      <c r="I105" s="158" t="str">
        <f t="shared" ca="1" si="16"/>
        <v/>
      </c>
      <c r="J105" s="158" t="str">
        <f t="shared" ca="1" si="17"/>
        <v/>
      </c>
      <c r="K105" s="159" t="str">
        <f t="shared" ca="1" si="18"/>
        <v/>
      </c>
      <c r="L105" s="160"/>
      <c r="M105" s="139" t="str">
        <f t="shared" ca="1" si="19"/>
        <v/>
      </c>
    </row>
    <row r="106" spans="2:13" ht="22.5" customHeight="1">
      <c r="B106" s="33">
        <f t="shared" si="10"/>
        <v>103</v>
      </c>
      <c r="C106" s="154" t="str">
        <f t="shared" ca="1" si="11"/>
        <v/>
      </c>
      <c r="D106" s="154" t="str">
        <f t="shared" ca="1" si="12"/>
        <v/>
      </c>
      <c r="E106" s="155" t="str">
        <f t="shared" ca="1" si="13"/>
        <v/>
      </c>
      <c r="F106" s="155" t="str">
        <f t="shared" ca="1" si="14"/>
        <v/>
      </c>
      <c r="G106" s="156" t="str">
        <f t="shared" ca="1" si="15"/>
        <v/>
      </c>
      <c r="H106" s="157" t="str">
        <f ca="1">IF($M106="OK",IF(K106&gt;0,総括表!$E$12,""),"")</f>
        <v/>
      </c>
      <c r="I106" s="158" t="str">
        <f t="shared" ca="1" si="16"/>
        <v/>
      </c>
      <c r="J106" s="158" t="str">
        <f t="shared" ca="1" si="17"/>
        <v/>
      </c>
      <c r="K106" s="159" t="str">
        <f t="shared" ca="1" si="18"/>
        <v/>
      </c>
      <c r="L106" s="160"/>
      <c r="M106" s="139" t="str">
        <f t="shared" ca="1" si="19"/>
        <v/>
      </c>
    </row>
    <row r="107" spans="2:13" ht="22.5" customHeight="1">
      <c r="B107" s="33">
        <f t="shared" si="10"/>
        <v>104</v>
      </c>
      <c r="C107" s="154" t="str">
        <f t="shared" ca="1" si="11"/>
        <v/>
      </c>
      <c r="D107" s="154" t="str">
        <f t="shared" ca="1" si="12"/>
        <v/>
      </c>
      <c r="E107" s="155" t="str">
        <f t="shared" ca="1" si="13"/>
        <v/>
      </c>
      <c r="F107" s="155" t="str">
        <f t="shared" ca="1" si="14"/>
        <v/>
      </c>
      <c r="G107" s="156" t="str">
        <f t="shared" ca="1" si="15"/>
        <v/>
      </c>
      <c r="H107" s="157" t="str">
        <f ca="1">IF($M107="OK",IF(K107&gt;0,総括表!$E$12,""),"")</f>
        <v/>
      </c>
      <c r="I107" s="158" t="str">
        <f t="shared" ca="1" si="16"/>
        <v/>
      </c>
      <c r="J107" s="158" t="str">
        <f t="shared" ca="1" si="17"/>
        <v/>
      </c>
      <c r="K107" s="159" t="str">
        <f t="shared" ca="1" si="18"/>
        <v/>
      </c>
      <c r="L107" s="160"/>
      <c r="M107" s="139" t="str">
        <f t="shared" ca="1" si="19"/>
        <v/>
      </c>
    </row>
    <row r="108" spans="2:13" ht="22.5" customHeight="1">
      <c r="B108" s="33">
        <f t="shared" si="10"/>
        <v>105</v>
      </c>
      <c r="C108" s="154" t="str">
        <f t="shared" ca="1" si="11"/>
        <v/>
      </c>
      <c r="D108" s="154" t="str">
        <f t="shared" ca="1" si="12"/>
        <v/>
      </c>
      <c r="E108" s="155" t="str">
        <f t="shared" ca="1" si="13"/>
        <v/>
      </c>
      <c r="F108" s="155" t="str">
        <f t="shared" ca="1" si="14"/>
        <v/>
      </c>
      <c r="G108" s="156" t="str">
        <f t="shared" ca="1" si="15"/>
        <v/>
      </c>
      <c r="H108" s="157" t="str">
        <f ca="1">IF($M108="OK",IF(K108&gt;0,総括表!$E$12,""),"")</f>
        <v/>
      </c>
      <c r="I108" s="158" t="str">
        <f t="shared" ca="1" si="16"/>
        <v/>
      </c>
      <c r="J108" s="158" t="str">
        <f t="shared" ca="1" si="17"/>
        <v/>
      </c>
      <c r="K108" s="159" t="str">
        <f t="shared" ca="1" si="18"/>
        <v/>
      </c>
      <c r="L108" s="160"/>
      <c r="M108" s="139" t="str">
        <f t="shared" ca="1" si="19"/>
        <v/>
      </c>
    </row>
    <row r="109" spans="2:13" ht="22.5" customHeight="1">
      <c r="B109" s="33">
        <f t="shared" si="10"/>
        <v>106</v>
      </c>
      <c r="C109" s="154" t="str">
        <f t="shared" ca="1" si="11"/>
        <v/>
      </c>
      <c r="D109" s="154" t="str">
        <f t="shared" ca="1" si="12"/>
        <v/>
      </c>
      <c r="E109" s="155" t="str">
        <f t="shared" ca="1" si="13"/>
        <v/>
      </c>
      <c r="F109" s="155" t="str">
        <f t="shared" ca="1" si="14"/>
        <v/>
      </c>
      <c r="G109" s="156" t="str">
        <f t="shared" ca="1" si="15"/>
        <v/>
      </c>
      <c r="H109" s="157" t="str">
        <f ca="1">IF($M109="OK",IF(K109&gt;0,総括表!$E$12,""),"")</f>
        <v/>
      </c>
      <c r="I109" s="158" t="str">
        <f t="shared" ca="1" si="16"/>
        <v/>
      </c>
      <c r="J109" s="158" t="str">
        <f t="shared" ca="1" si="17"/>
        <v/>
      </c>
      <c r="K109" s="159" t="str">
        <f t="shared" ca="1" si="18"/>
        <v/>
      </c>
      <c r="L109" s="160"/>
      <c r="M109" s="139" t="str">
        <f t="shared" ca="1" si="19"/>
        <v/>
      </c>
    </row>
    <row r="110" spans="2:13" ht="22.5" customHeight="1">
      <c r="B110" s="33">
        <f t="shared" si="10"/>
        <v>107</v>
      </c>
      <c r="C110" s="154" t="str">
        <f t="shared" ca="1" si="11"/>
        <v/>
      </c>
      <c r="D110" s="154" t="str">
        <f t="shared" ca="1" si="12"/>
        <v/>
      </c>
      <c r="E110" s="155" t="str">
        <f t="shared" ca="1" si="13"/>
        <v/>
      </c>
      <c r="F110" s="155" t="str">
        <f t="shared" ca="1" si="14"/>
        <v/>
      </c>
      <c r="G110" s="156" t="str">
        <f t="shared" ca="1" si="15"/>
        <v/>
      </c>
      <c r="H110" s="157" t="str">
        <f ca="1">IF($M110="OK",IF(K110&gt;0,総括表!$E$12,""),"")</f>
        <v/>
      </c>
      <c r="I110" s="158" t="str">
        <f t="shared" ca="1" si="16"/>
        <v/>
      </c>
      <c r="J110" s="158" t="str">
        <f t="shared" ca="1" si="17"/>
        <v/>
      </c>
      <c r="K110" s="159" t="str">
        <f t="shared" ca="1" si="18"/>
        <v/>
      </c>
      <c r="L110" s="160"/>
      <c r="M110" s="139" t="str">
        <f t="shared" ca="1" si="19"/>
        <v/>
      </c>
    </row>
    <row r="111" spans="2:13" ht="22.5" customHeight="1">
      <c r="B111" s="33">
        <f t="shared" si="10"/>
        <v>108</v>
      </c>
      <c r="C111" s="154" t="str">
        <f t="shared" ca="1" si="11"/>
        <v/>
      </c>
      <c r="D111" s="154" t="str">
        <f t="shared" ca="1" si="12"/>
        <v/>
      </c>
      <c r="E111" s="155" t="str">
        <f t="shared" ca="1" si="13"/>
        <v/>
      </c>
      <c r="F111" s="155" t="str">
        <f t="shared" ca="1" si="14"/>
        <v/>
      </c>
      <c r="G111" s="156" t="str">
        <f t="shared" ca="1" si="15"/>
        <v/>
      </c>
      <c r="H111" s="157" t="str">
        <f ca="1">IF($M111="OK",IF(K111&gt;0,総括表!$E$12,""),"")</f>
        <v/>
      </c>
      <c r="I111" s="158" t="str">
        <f t="shared" ca="1" si="16"/>
        <v/>
      </c>
      <c r="J111" s="158" t="str">
        <f t="shared" ca="1" si="17"/>
        <v/>
      </c>
      <c r="K111" s="159" t="str">
        <f t="shared" ca="1" si="18"/>
        <v/>
      </c>
      <c r="L111" s="160"/>
      <c r="M111" s="139" t="str">
        <f t="shared" ca="1" si="19"/>
        <v/>
      </c>
    </row>
    <row r="112" spans="2:13" ht="22.5" customHeight="1">
      <c r="B112" s="33">
        <f t="shared" si="10"/>
        <v>109</v>
      </c>
      <c r="C112" s="154" t="str">
        <f t="shared" ca="1" si="11"/>
        <v/>
      </c>
      <c r="D112" s="154" t="str">
        <f t="shared" ca="1" si="12"/>
        <v/>
      </c>
      <c r="E112" s="155" t="str">
        <f t="shared" ca="1" si="13"/>
        <v/>
      </c>
      <c r="F112" s="155" t="str">
        <f t="shared" ca="1" si="14"/>
        <v/>
      </c>
      <c r="G112" s="156" t="str">
        <f t="shared" ca="1" si="15"/>
        <v/>
      </c>
      <c r="H112" s="157" t="str">
        <f ca="1">IF($M112="OK",IF(K112&gt;0,総括表!$E$12,""),"")</f>
        <v/>
      </c>
      <c r="I112" s="158" t="str">
        <f t="shared" ca="1" si="16"/>
        <v/>
      </c>
      <c r="J112" s="158" t="str">
        <f t="shared" ca="1" si="17"/>
        <v/>
      </c>
      <c r="K112" s="159" t="str">
        <f t="shared" ca="1" si="18"/>
        <v/>
      </c>
      <c r="L112" s="160"/>
      <c r="M112" s="139" t="str">
        <f t="shared" ca="1" si="19"/>
        <v/>
      </c>
    </row>
    <row r="113" spans="2:13" ht="22.5" customHeight="1">
      <c r="B113" s="33">
        <f t="shared" si="10"/>
        <v>110</v>
      </c>
      <c r="C113" s="154" t="str">
        <f t="shared" ca="1" si="11"/>
        <v/>
      </c>
      <c r="D113" s="154" t="str">
        <f t="shared" ca="1" si="12"/>
        <v/>
      </c>
      <c r="E113" s="155" t="str">
        <f t="shared" ca="1" si="13"/>
        <v/>
      </c>
      <c r="F113" s="155" t="str">
        <f t="shared" ca="1" si="14"/>
        <v/>
      </c>
      <c r="G113" s="156" t="str">
        <f t="shared" ca="1" si="15"/>
        <v/>
      </c>
      <c r="H113" s="157" t="str">
        <f ca="1">IF($M113="OK",IF(K113&gt;0,総括表!$E$12,""),"")</f>
        <v/>
      </c>
      <c r="I113" s="158" t="str">
        <f t="shared" ca="1" si="16"/>
        <v/>
      </c>
      <c r="J113" s="158" t="str">
        <f t="shared" ca="1" si="17"/>
        <v/>
      </c>
      <c r="K113" s="159" t="str">
        <f t="shared" ca="1" si="18"/>
        <v/>
      </c>
      <c r="L113" s="160"/>
      <c r="M113" s="139" t="str">
        <f t="shared" ca="1" si="19"/>
        <v/>
      </c>
    </row>
    <row r="114" spans="2:13" ht="22.5" customHeight="1">
      <c r="B114" s="33">
        <f t="shared" si="10"/>
        <v>111</v>
      </c>
      <c r="C114" s="154" t="str">
        <f t="shared" ca="1" si="11"/>
        <v/>
      </c>
      <c r="D114" s="154" t="str">
        <f t="shared" ca="1" si="12"/>
        <v/>
      </c>
      <c r="E114" s="155" t="str">
        <f t="shared" ca="1" si="13"/>
        <v/>
      </c>
      <c r="F114" s="155" t="str">
        <f t="shared" ca="1" si="14"/>
        <v/>
      </c>
      <c r="G114" s="156" t="str">
        <f t="shared" ca="1" si="15"/>
        <v/>
      </c>
      <c r="H114" s="157" t="str">
        <f ca="1">IF($M114="OK",IF(K114&gt;0,総括表!$E$12,""),"")</f>
        <v/>
      </c>
      <c r="I114" s="158" t="str">
        <f t="shared" ca="1" si="16"/>
        <v/>
      </c>
      <c r="J114" s="158" t="str">
        <f t="shared" ca="1" si="17"/>
        <v/>
      </c>
      <c r="K114" s="159" t="str">
        <f t="shared" ca="1" si="18"/>
        <v/>
      </c>
      <c r="L114" s="160"/>
      <c r="M114" s="139" t="str">
        <f t="shared" ca="1" si="19"/>
        <v/>
      </c>
    </row>
    <row r="115" spans="2:13" ht="22.5" customHeight="1">
      <c r="B115" s="33">
        <f t="shared" si="10"/>
        <v>112</v>
      </c>
      <c r="C115" s="154" t="str">
        <f t="shared" ca="1" si="11"/>
        <v/>
      </c>
      <c r="D115" s="154" t="str">
        <f t="shared" ca="1" si="12"/>
        <v/>
      </c>
      <c r="E115" s="155" t="str">
        <f t="shared" ca="1" si="13"/>
        <v/>
      </c>
      <c r="F115" s="155" t="str">
        <f t="shared" ca="1" si="14"/>
        <v/>
      </c>
      <c r="G115" s="156" t="str">
        <f t="shared" ca="1" si="15"/>
        <v/>
      </c>
      <c r="H115" s="157" t="str">
        <f ca="1">IF($M115="OK",IF(K115&gt;0,総括表!$E$12,""),"")</f>
        <v/>
      </c>
      <c r="I115" s="158" t="str">
        <f t="shared" ca="1" si="16"/>
        <v/>
      </c>
      <c r="J115" s="158" t="str">
        <f t="shared" ca="1" si="17"/>
        <v/>
      </c>
      <c r="K115" s="159" t="str">
        <f t="shared" ca="1" si="18"/>
        <v/>
      </c>
      <c r="L115" s="160"/>
      <c r="M115" s="139" t="str">
        <f t="shared" ca="1" si="19"/>
        <v/>
      </c>
    </row>
    <row r="116" spans="2:13" ht="22.5" customHeight="1">
      <c r="B116" s="33">
        <f t="shared" si="10"/>
        <v>113</v>
      </c>
      <c r="C116" s="154" t="str">
        <f t="shared" ca="1" si="11"/>
        <v/>
      </c>
      <c r="D116" s="154" t="str">
        <f t="shared" ca="1" si="12"/>
        <v/>
      </c>
      <c r="E116" s="155" t="str">
        <f t="shared" ca="1" si="13"/>
        <v/>
      </c>
      <c r="F116" s="155" t="str">
        <f t="shared" ca="1" si="14"/>
        <v/>
      </c>
      <c r="G116" s="156" t="str">
        <f t="shared" ca="1" si="15"/>
        <v/>
      </c>
      <c r="H116" s="157" t="str">
        <f ca="1">IF($M116="OK",IF(K116&gt;0,総括表!$E$12,""),"")</f>
        <v/>
      </c>
      <c r="I116" s="158" t="str">
        <f t="shared" ca="1" si="16"/>
        <v/>
      </c>
      <c r="J116" s="158" t="str">
        <f t="shared" ca="1" si="17"/>
        <v/>
      </c>
      <c r="K116" s="159" t="str">
        <f t="shared" ca="1" si="18"/>
        <v/>
      </c>
      <c r="L116" s="160"/>
      <c r="M116" s="139" t="str">
        <f t="shared" ca="1" si="19"/>
        <v/>
      </c>
    </row>
    <row r="117" spans="2:13" ht="22.5" customHeight="1">
      <c r="B117" s="33">
        <f t="shared" si="10"/>
        <v>114</v>
      </c>
      <c r="C117" s="154" t="str">
        <f t="shared" ca="1" si="11"/>
        <v/>
      </c>
      <c r="D117" s="154" t="str">
        <f t="shared" ca="1" si="12"/>
        <v/>
      </c>
      <c r="E117" s="155" t="str">
        <f t="shared" ca="1" si="13"/>
        <v/>
      </c>
      <c r="F117" s="155" t="str">
        <f t="shared" ca="1" si="14"/>
        <v/>
      </c>
      <c r="G117" s="156" t="str">
        <f t="shared" ca="1" si="15"/>
        <v/>
      </c>
      <c r="H117" s="157" t="str">
        <f ca="1">IF($M117="OK",IF(K117&gt;0,総括表!$E$12,""),"")</f>
        <v/>
      </c>
      <c r="I117" s="158" t="str">
        <f t="shared" ca="1" si="16"/>
        <v/>
      </c>
      <c r="J117" s="158" t="str">
        <f t="shared" ca="1" si="17"/>
        <v/>
      </c>
      <c r="K117" s="159" t="str">
        <f t="shared" ca="1" si="18"/>
        <v/>
      </c>
      <c r="L117" s="160"/>
      <c r="M117" s="139" t="str">
        <f t="shared" ca="1" si="19"/>
        <v/>
      </c>
    </row>
    <row r="118" spans="2:13" ht="22.5" customHeight="1">
      <c r="B118" s="33">
        <f t="shared" si="10"/>
        <v>115</v>
      </c>
      <c r="C118" s="154" t="str">
        <f t="shared" ca="1" si="11"/>
        <v/>
      </c>
      <c r="D118" s="154" t="str">
        <f t="shared" ca="1" si="12"/>
        <v/>
      </c>
      <c r="E118" s="155" t="str">
        <f t="shared" ca="1" si="13"/>
        <v/>
      </c>
      <c r="F118" s="155" t="str">
        <f t="shared" ca="1" si="14"/>
        <v/>
      </c>
      <c r="G118" s="156" t="str">
        <f t="shared" ca="1" si="15"/>
        <v/>
      </c>
      <c r="H118" s="157" t="str">
        <f ca="1">IF($M118="OK",IF(K118&gt;0,総括表!$E$12,""),"")</f>
        <v/>
      </c>
      <c r="I118" s="158" t="str">
        <f t="shared" ca="1" si="16"/>
        <v/>
      </c>
      <c r="J118" s="158" t="str">
        <f t="shared" ca="1" si="17"/>
        <v/>
      </c>
      <c r="K118" s="159" t="str">
        <f t="shared" ca="1" si="18"/>
        <v/>
      </c>
      <c r="L118" s="160"/>
      <c r="M118" s="139" t="str">
        <f t="shared" ca="1" si="19"/>
        <v/>
      </c>
    </row>
    <row r="119" spans="2:13" ht="22.5" customHeight="1">
      <c r="B119" s="33">
        <f t="shared" si="10"/>
        <v>116</v>
      </c>
      <c r="C119" s="154" t="str">
        <f t="shared" ca="1" si="11"/>
        <v/>
      </c>
      <c r="D119" s="154" t="str">
        <f t="shared" ca="1" si="12"/>
        <v/>
      </c>
      <c r="E119" s="155" t="str">
        <f t="shared" ca="1" si="13"/>
        <v/>
      </c>
      <c r="F119" s="155" t="str">
        <f t="shared" ca="1" si="14"/>
        <v/>
      </c>
      <c r="G119" s="156" t="str">
        <f t="shared" ca="1" si="15"/>
        <v/>
      </c>
      <c r="H119" s="157" t="str">
        <f ca="1">IF($M119="OK",IF(K119&gt;0,総括表!$E$12,""),"")</f>
        <v/>
      </c>
      <c r="I119" s="158" t="str">
        <f t="shared" ca="1" si="16"/>
        <v/>
      </c>
      <c r="J119" s="158" t="str">
        <f t="shared" ca="1" si="17"/>
        <v/>
      </c>
      <c r="K119" s="159" t="str">
        <f t="shared" ca="1" si="18"/>
        <v/>
      </c>
      <c r="L119" s="160"/>
      <c r="M119" s="139" t="str">
        <f t="shared" ca="1" si="19"/>
        <v/>
      </c>
    </row>
    <row r="120" spans="2:13" ht="22.5" customHeight="1">
      <c r="B120" s="33">
        <f t="shared" si="10"/>
        <v>117</v>
      </c>
      <c r="C120" s="154" t="str">
        <f t="shared" ca="1" si="11"/>
        <v/>
      </c>
      <c r="D120" s="154" t="str">
        <f t="shared" ca="1" si="12"/>
        <v/>
      </c>
      <c r="E120" s="155" t="str">
        <f t="shared" ca="1" si="13"/>
        <v/>
      </c>
      <c r="F120" s="155" t="str">
        <f t="shared" ca="1" si="14"/>
        <v/>
      </c>
      <c r="G120" s="156" t="str">
        <f t="shared" ca="1" si="15"/>
        <v/>
      </c>
      <c r="H120" s="157" t="str">
        <f ca="1">IF($M120="OK",IF(K120&gt;0,総括表!$E$12,""),"")</f>
        <v/>
      </c>
      <c r="I120" s="158" t="str">
        <f t="shared" ca="1" si="16"/>
        <v/>
      </c>
      <c r="J120" s="158" t="str">
        <f t="shared" ca="1" si="17"/>
        <v/>
      </c>
      <c r="K120" s="159" t="str">
        <f t="shared" ca="1" si="18"/>
        <v/>
      </c>
      <c r="L120" s="160"/>
      <c r="M120" s="139" t="str">
        <f t="shared" ca="1" si="19"/>
        <v/>
      </c>
    </row>
    <row r="121" spans="2:13" ht="22.5" customHeight="1">
      <c r="B121" s="33">
        <f t="shared" si="10"/>
        <v>118</v>
      </c>
      <c r="C121" s="154" t="str">
        <f t="shared" ca="1" si="11"/>
        <v/>
      </c>
      <c r="D121" s="154" t="str">
        <f t="shared" ca="1" si="12"/>
        <v/>
      </c>
      <c r="E121" s="155" t="str">
        <f t="shared" ca="1" si="13"/>
        <v/>
      </c>
      <c r="F121" s="155" t="str">
        <f t="shared" ca="1" si="14"/>
        <v/>
      </c>
      <c r="G121" s="156" t="str">
        <f t="shared" ca="1" si="15"/>
        <v/>
      </c>
      <c r="H121" s="157" t="str">
        <f ca="1">IF($M121="OK",IF(K121&gt;0,総括表!$E$12,""),"")</f>
        <v/>
      </c>
      <c r="I121" s="158" t="str">
        <f t="shared" ca="1" si="16"/>
        <v/>
      </c>
      <c r="J121" s="158" t="str">
        <f t="shared" ca="1" si="17"/>
        <v/>
      </c>
      <c r="K121" s="159" t="str">
        <f t="shared" ca="1" si="18"/>
        <v/>
      </c>
      <c r="L121" s="160"/>
      <c r="M121" s="139" t="str">
        <f t="shared" ca="1" si="19"/>
        <v/>
      </c>
    </row>
    <row r="122" spans="2:13" ht="22.5" customHeight="1">
      <c r="B122" s="33">
        <f t="shared" si="10"/>
        <v>119</v>
      </c>
      <c r="C122" s="154" t="str">
        <f t="shared" ca="1" si="11"/>
        <v/>
      </c>
      <c r="D122" s="154" t="str">
        <f t="shared" ca="1" si="12"/>
        <v/>
      </c>
      <c r="E122" s="155" t="str">
        <f t="shared" ca="1" si="13"/>
        <v/>
      </c>
      <c r="F122" s="155" t="str">
        <f t="shared" ca="1" si="14"/>
        <v/>
      </c>
      <c r="G122" s="156" t="str">
        <f t="shared" ca="1" si="15"/>
        <v/>
      </c>
      <c r="H122" s="157" t="str">
        <f ca="1">IF($M122="OK",IF(K122&gt;0,総括表!$E$12,""),"")</f>
        <v/>
      </c>
      <c r="I122" s="158" t="str">
        <f t="shared" ca="1" si="16"/>
        <v/>
      </c>
      <c r="J122" s="158" t="str">
        <f t="shared" ca="1" si="17"/>
        <v/>
      </c>
      <c r="K122" s="159" t="str">
        <f t="shared" ca="1" si="18"/>
        <v/>
      </c>
      <c r="L122" s="160"/>
      <c r="M122" s="139" t="str">
        <f t="shared" ca="1" si="19"/>
        <v/>
      </c>
    </row>
    <row r="123" spans="2:13" ht="22.5" customHeight="1">
      <c r="B123" s="33">
        <f t="shared" si="10"/>
        <v>120</v>
      </c>
      <c r="C123" s="154" t="str">
        <f t="shared" ca="1" si="11"/>
        <v/>
      </c>
      <c r="D123" s="154" t="str">
        <f t="shared" ca="1" si="12"/>
        <v/>
      </c>
      <c r="E123" s="155" t="str">
        <f t="shared" ca="1" si="13"/>
        <v/>
      </c>
      <c r="F123" s="155" t="str">
        <f t="shared" ca="1" si="14"/>
        <v/>
      </c>
      <c r="G123" s="156" t="str">
        <f t="shared" ca="1" si="15"/>
        <v/>
      </c>
      <c r="H123" s="157" t="str">
        <f ca="1">IF($M123="OK",IF(K123&gt;0,総括表!$E$12,""),"")</f>
        <v/>
      </c>
      <c r="I123" s="158" t="str">
        <f t="shared" ca="1" si="16"/>
        <v/>
      </c>
      <c r="J123" s="158" t="str">
        <f t="shared" ca="1" si="17"/>
        <v/>
      </c>
      <c r="K123" s="159" t="str">
        <f t="shared" ca="1" si="18"/>
        <v/>
      </c>
      <c r="L123" s="160"/>
      <c r="M123" s="139" t="str">
        <f t="shared" ca="1" si="19"/>
        <v/>
      </c>
    </row>
    <row r="124" spans="2:13" ht="22.5" customHeight="1">
      <c r="B124" s="33">
        <f t="shared" si="10"/>
        <v>121</v>
      </c>
      <c r="C124" s="154" t="str">
        <f t="shared" ca="1" si="11"/>
        <v/>
      </c>
      <c r="D124" s="154" t="str">
        <f t="shared" ca="1" si="12"/>
        <v/>
      </c>
      <c r="E124" s="155" t="str">
        <f t="shared" ca="1" si="13"/>
        <v/>
      </c>
      <c r="F124" s="155" t="str">
        <f t="shared" ca="1" si="14"/>
        <v/>
      </c>
      <c r="G124" s="156" t="str">
        <f t="shared" ca="1" si="15"/>
        <v/>
      </c>
      <c r="H124" s="157" t="str">
        <f ca="1">IF($M124="OK",IF(K124&gt;0,総括表!$E$12,""),"")</f>
        <v/>
      </c>
      <c r="I124" s="158" t="str">
        <f t="shared" ca="1" si="16"/>
        <v/>
      </c>
      <c r="J124" s="158" t="str">
        <f t="shared" ca="1" si="17"/>
        <v/>
      </c>
      <c r="K124" s="159" t="str">
        <f t="shared" ca="1" si="18"/>
        <v/>
      </c>
      <c r="L124" s="160"/>
      <c r="M124" s="139" t="str">
        <f t="shared" ca="1" si="19"/>
        <v/>
      </c>
    </row>
    <row r="125" spans="2:13" ht="22.5" customHeight="1">
      <c r="B125" s="33">
        <f t="shared" si="10"/>
        <v>122</v>
      </c>
      <c r="C125" s="154" t="str">
        <f t="shared" ca="1" si="11"/>
        <v/>
      </c>
      <c r="D125" s="154" t="str">
        <f t="shared" ca="1" si="12"/>
        <v/>
      </c>
      <c r="E125" s="155" t="str">
        <f t="shared" ca="1" si="13"/>
        <v/>
      </c>
      <c r="F125" s="155" t="str">
        <f t="shared" ca="1" si="14"/>
        <v/>
      </c>
      <c r="G125" s="156" t="str">
        <f t="shared" ca="1" si="15"/>
        <v/>
      </c>
      <c r="H125" s="157" t="str">
        <f ca="1">IF($M125="OK",IF(K125&gt;0,総括表!$E$12,""),"")</f>
        <v/>
      </c>
      <c r="I125" s="158" t="str">
        <f t="shared" ca="1" si="16"/>
        <v/>
      </c>
      <c r="J125" s="158" t="str">
        <f t="shared" ca="1" si="17"/>
        <v/>
      </c>
      <c r="K125" s="159" t="str">
        <f t="shared" ca="1" si="18"/>
        <v/>
      </c>
      <c r="L125" s="160"/>
      <c r="M125" s="139" t="str">
        <f t="shared" ca="1" si="19"/>
        <v/>
      </c>
    </row>
    <row r="126" spans="2:13" ht="22.5" customHeight="1">
      <c r="B126" s="33">
        <f t="shared" si="10"/>
        <v>123</v>
      </c>
      <c r="C126" s="154" t="str">
        <f t="shared" ca="1" si="11"/>
        <v/>
      </c>
      <c r="D126" s="154" t="str">
        <f t="shared" ca="1" si="12"/>
        <v/>
      </c>
      <c r="E126" s="155" t="str">
        <f t="shared" ca="1" si="13"/>
        <v/>
      </c>
      <c r="F126" s="155" t="str">
        <f t="shared" ca="1" si="14"/>
        <v/>
      </c>
      <c r="G126" s="156" t="str">
        <f t="shared" ca="1" si="15"/>
        <v/>
      </c>
      <c r="H126" s="157" t="str">
        <f ca="1">IF($M126="OK",IF(K126&gt;0,総括表!$E$12,""),"")</f>
        <v/>
      </c>
      <c r="I126" s="158" t="str">
        <f t="shared" ca="1" si="16"/>
        <v/>
      </c>
      <c r="J126" s="158" t="str">
        <f t="shared" ca="1" si="17"/>
        <v/>
      </c>
      <c r="K126" s="159" t="str">
        <f t="shared" ca="1" si="18"/>
        <v/>
      </c>
      <c r="L126" s="160"/>
      <c r="M126" s="139" t="str">
        <f t="shared" ca="1" si="19"/>
        <v/>
      </c>
    </row>
    <row r="127" spans="2:13" ht="22.5" customHeight="1">
      <c r="B127" s="33">
        <f t="shared" si="10"/>
        <v>124</v>
      </c>
      <c r="C127" s="154" t="str">
        <f t="shared" ca="1" si="11"/>
        <v/>
      </c>
      <c r="D127" s="154" t="str">
        <f t="shared" ca="1" si="12"/>
        <v/>
      </c>
      <c r="E127" s="155" t="str">
        <f t="shared" ca="1" si="13"/>
        <v/>
      </c>
      <c r="F127" s="155" t="str">
        <f t="shared" ca="1" si="14"/>
        <v/>
      </c>
      <c r="G127" s="156" t="str">
        <f t="shared" ca="1" si="15"/>
        <v/>
      </c>
      <c r="H127" s="157" t="str">
        <f ca="1">IF($M127="OK",IF(K127&gt;0,総括表!$E$12,""),"")</f>
        <v/>
      </c>
      <c r="I127" s="158" t="str">
        <f t="shared" ca="1" si="16"/>
        <v/>
      </c>
      <c r="J127" s="158" t="str">
        <f t="shared" ca="1" si="17"/>
        <v/>
      </c>
      <c r="K127" s="159" t="str">
        <f t="shared" ca="1" si="18"/>
        <v/>
      </c>
      <c r="L127" s="160"/>
      <c r="M127" s="139" t="str">
        <f t="shared" ca="1" si="19"/>
        <v/>
      </c>
    </row>
    <row r="128" spans="2:13" ht="22.5" customHeight="1">
      <c r="B128" s="33">
        <f t="shared" si="10"/>
        <v>125</v>
      </c>
      <c r="C128" s="154" t="str">
        <f t="shared" ca="1" si="11"/>
        <v/>
      </c>
      <c r="D128" s="154" t="str">
        <f t="shared" ca="1" si="12"/>
        <v/>
      </c>
      <c r="E128" s="155" t="str">
        <f t="shared" ca="1" si="13"/>
        <v/>
      </c>
      <c r="F128" s="155" t="str">
        <f t="shared" ca="1" si="14"/>
        <v/>
      </c>
      <c r="G128" s="156" t="str">
        <f t="shared" ca="1" si="15"/>
        <v/>
      </c>
      <c r="H128" s="157" t="str">
        <f ca="1">IF($M128="OK",IF(K128&gt;0,総括表!$E$12,""),"")</f>
        <v/>
      </c>
      <c r="I128" s="158" t="str">
        <f t="shared" ca="1" si="16"/>
        <v/>
      </c>
      <c r="J128" s="158" t="str">
        <f t="shared" ca="1" si="17"/>
        <v/>
      </c>
      <c r="K128" s="159" t="str">
        <f t="shared" ca="1" si="18"/>
        <v/>
      </c>
      <c r="L128" s="160"/>
      <c r="M128" s="139" t="str">
        <f t="shared" ca="1" si="19"/>
        <v/>
      </c>
    </row>
    <row r="129" spans="2:13" ht="22.5" customHeight="1">
      <c r="B129" s="33">
        <f t="shared" si="10"/>
        <v>126</v>
      </c>
      <c r="C129" s="154" t="str">
        <f t="shared" ca="1" si="11"/>
        <v/>
      </c>
      <c r="D129" s="154" t="str">
        <f t="shared" ca="1" si="12"/>
        <v/>
      </c>
      <c r="E129" s="155" t="str">
        <f t="shared" ca="1" si="13"/>
        <v/>
      </c>
      <c r="F129" s="155" t="str">
        <f t="shared" ca="1" si="14"/>
        <v/>
      </c>
      <c r="G129" s="156" t="str">
        <f t="shared" ca="1" si="15"/>
        <v/>
      </c>
      <c r="H129" s="157" t="str">
        <f ca="1">IF($M129="OK",IF(K129&gt;0,総括表!$E$12,""),"")</f>
        <v/>
      </c>
      <c r="I129" s="158" t="str">
        <f t="shared" ca="1" si="16"/>
        <v/>
      </c>
      <c r="J129" s="158" t="str">
        <f t="shared" ca="1" si="17"/>
        <v/>
      </c>
      <c r="K129" s="159" t="str">
        <f t="shared" ca="1" si="18"/>
        <v/>
      </c>
      <c r="L129" s="160"/>
      <c r="M129" s="139" t="str">
        <f t="shared" ca="1" si="19"/>
        <v/>
      </c>
    </row>
    <row r="130" spans="2:13" ht="22.5" customHeight="1">
      <c r="B130" s="33">
        <f t="shared" si="10"/>
        <v>127</v>
      </c>
      <c r="C130" s="154" t="str">
        <f t="shared" ca="1" si="11"/>
        <v/>
      </c>
      <c r="D130" s="154" t="str">
        <f t="shared" ca="1" si="12"/>
        <v/>
      </c>
      <c r="E130" s="155" t="str">
        <f t="shared" ca="1" si="13"/>
        <v/>
      </c>
      <c r="F130" s="155" t="str">
        <f t="shared" ca="1" si="14"/>
        <v/>
      </c>
      <c r="G130" s="156" t="str">
        <f t="shared" ca="1" si="15"/>
        <v/>
      </c>
      <c r="H130" s="157" t="str">
        <f ca="1">IF($M130="OK",IF(K130&gt;0,総括表!$E$12,""),"")</f>
        <v/>
      </c>
      <c r="I130" s="158" t="str">
        <f t="shared" ca="1" si="16"/>
        <v/>
      </c>
      <c r="J130" s="158" t="str">
        <f t="shared" ca="1" si="17"/>
        <v/>
      </c>
      <c r="K130" s="159" t="str">
        <f t="shared" ca="1" si="18"/>
        <v/>
      </c>
      <c r="L130" s="160"/>
      <c r="M130" s="139" t="str">
        <f t="shared" ca="1" si="19"/>
        <v/>
      </c>
    </row>
    <row r="131" spans="2:13" ht="22.5" customHeight="1">
      <c r="B131" s="33">
        <f t="shared" si="10"/>
        <v>128</v>
      </c>
      <c r="C131" s="154" t="str">
        <f t="shared" ca="1" si="11"/>
        <v/>
      </c>
      <c r="D131" s="154" t="str">
        <f t="shared" ca="1" si="12"/>
        <v/>
      </c>
      <c r="E131" s="155" t="str">
        <f t="shared" ca="1" si="13"/>
        <v/>
      </c>
      <c r="F131" s="155" t="str">
        <f t="shared" ca="1" si="14"/>
        <v/>
      </c>
      <c r="G131" s="156" t="str">
        <f t="shared" ca="1" si="15"/>
        <v/>
      </c>
      <c r="H131" s="157" t="str">
        <f ca="1">IF($M131="OK",IF(K131&gt;0,総括表!$E$12,""),"")</f>
        <v/>
      </c>
      <c r="I131" s="158" t="str">
        <f t="shared" ca="1" si="16"/>
        <v/>
      </c>
      <c r="J131" s="158" t="str">
        <f t="shared" ca="1" si="17"/>
        <v/>
      </c>
      <c r="K131" s="159" t="str">
        <f t="shared" ca="1" si="18"/>
        <v/>
      </c>
      <c r="L131" s="160"/>
      <c r="M131" s="139" t="str">
        <f t="shared" ca="1" si="19"/>
        <v/>
      </c>
    </row>
    <row r="132" spans="2:13" ht="22.5" customHeight="1">
      <c r="B132" s="33">
        <f t="shared" si="10"/>
        <v>129</v>
      </c>
      <c r="C132" s="154" t="str">
        <f t="shared" ca="1" si="11"/>
        <v/>
      </c>
      <c r="D132" s="154" t="str">
        <f t="shared" ca="1" si="12"/>
        <v/>
      </c>
      <c r="E132" s="155" t="str">
        <f t="shared" ca="1" si="13"/>
        <v/>
      </c>
      <c r="F132" s="155" t="str">
        <f t="shared" ca="1" si="14"/>
        <v/>
      </c>
      <c r="G132" s="156" t="str">
        <f t="shared" ca="1" si="15"/>
        <v/>
      </c>
      <c r="H132" s="157" t="str">
        <f ca="1">IF($M132="OK",IF(K132&gt;0,総括表!$E$12,""),"")</f>
        <v/>
      </c>
      <c r="I132" s="158" t="str">
        <f t="shared" ca="1" si="16"/>
        <v/>
      </c>
      <c r="J132" s="158" t="str">
        <f t="shared" ca="1" si="17"/>
        <v/>
      </c>
      <c r="K132" s="159" t="str">
        <f t="shared" ca="1" si="18"/>
        <v/>
      </c>
      <c r="L132" s="160"/>
      <c r="M132" s="139" t="str">
        <f t="shared" ca="1" si="19"/>
        <v/>
      </c>
    </row>
    <row r="133" spans="2:13" ht="22.5" customHeight="1">
      <c r="B133" s="33">
        <f t="shared" ref="B133:B153" si="20">ROW()-3</f>
        <v>130</v>
      </c>
      <c r="C133" s="154" t="str">
        <f t="shared" ref="C133:C153" ca="1" si="21">IF($M133="OK",IFERROR(INDIRECT("個票"&amp;$B133&amp;"！$L$4"),""),"")</f>
        <v/>
      </c>
      <c r="D133" s="154" t="str">
        <f t="shared" ref="D133:D153" ca="1" si="22">IF($M133="OK",IFERROR(INDIRECT(ASC("個票"&amp;$B133&amp;"！$AG$4")),""),"")</f>
        <v/>
      </c>
      <c r="E133" s="155" t="str">
        <f t="shared" ref="E133:E153" ca="1" si="23">IF($M133="OK",IFERROR(INDIRECT("個票"&amp;$B133&amp;"！$L$5"),""),"")</f>
        <v/>
      </c>
      <c r="F133" s="155" t="str">
        <f t="shared" ref="F133:F153" ca="1" si="24">IF($M133="OK",IFERROR(INDIRECT("個票"&amp;$B133&amp;"！$S$8"),""),"")</f>
        <v/>
      </c>
      <c r="G133" s="156" t="str">
        <f t="shared" ref="G133:G153" ca="1" si="25">IF($M133="OK",IFERROR(INDIRECT("個票"&amp;$B133&amp;"！$L$7"),""),"")</f>
        <v/>
      </c>
      <c r="H133" s="157" t="str">
        <f ca="1">IF($M133="OK",IF(K133&gt;0,総括表!$E$12,""),"")</f>
        <v/>
      </c>
      <c r="I133" s="158" t="str">
        <f t="shared" ref="I133:I153" ca="1" si="26">IF($M133="OK",IF(J133&lt;&gt;0,IFERROR(INDIRECT("個票"&amp;$B133&amp;"！$AA$11"),""),0),"")</f>
        <v/>
      </c>
      <c r="J133" s="158" t="str">
        <f t="shared" ref="J133:J153" ca="1" si="27">IF($M133="OK",IFERROR(INDIRECT("個票"&amp;$B133&amp;"！$AI$11"),""),"")</f>
        <v/>
      </c>
      <c r="K133" s="159" t="str">
        <f t="shared" ref="K133:K153" ca="1" si="28">IF($M133="OK",MIN(I133:J133),"")</f>
        <v/>
      </c>
      <c r="L133" s="160"/>
      <c r="M133" s="139" t="str">
        <f t="shared" ref="M133:M153" ca="1" si="29">IFERROR(INDIRECT("個票"&amp;$B133&amp;"！$AP$35"),"")</f>
        <v/>
      </c>
    </row>
    <row r="134" spans="2:13" ht="22.5" customHeight="1">
      <c r="B134" s="33">
        <f t="shared" si="20"/>
        <v>131</v>
      </c>
      <c r="C134" s="154" t="str">
        <f t="shared" ca="1" si="21"/>
        <v/>
      </c>
      <c r="D134" s="154" t="str">
        <f t="shared" ca="1" si="22"/>
        <v/>
      </c>
      <c r="E134" s="155" t="str">
        <f t="shared" ca="1" si="23"/>
        <v/>
      </c>
      <c r="F134" s="155" t="str">
        <f t="shared" ca="1" si="24"/>
        <v/>
      </c>
      <c r="G134" s="156" t="str">
        <f t="shared" ca="1" si="25"/>
        <v/>
      </c>
      <c r="H134" s="157" t="str">
        <f ca="1">IF($M134="OK",IF(K134&gt;0,総括表!$E$12,""),"")</f>
        <v/>
      </c>
      <c r="I134" s="158" t="str">
        <f t="shared" ca="1" si="26"/>
        <v/>
      </c>
      <c r="J134" s="158" t="str">
        <f t="shared" ca="1" si="27"/>
        <v/>
      </c>
      <c r="K134" s="159" t="str">
        <f t="shared" ca="1" si="28"/>
        <v/>
      </c>
      <c r="L134" s="160"/>
      <c r="M134" s="139" t="str">
        <f t="shared" ca="1" si="29"/>
        <v/>
      </c>
    </row>
    <row r="135" spans="2:13" ht="22.5" customHeight="1">
      <c r="B135" s="33">
        <f t="shared" si="20"/>
        <v>132</v>
      </c>
      <c r="C135" s="154" t="str">
        <f t="shared" ca="1" si="21"/>
        <v/>
      </c>
      <c r="D135" s="154" t="str">
        <f t="shared" ca="1" si="22"/>
        <v/>
      </c>
      <c r="E135" s="155" t="str">
        <f t="shared" ca="1" si="23"/>
        <v/>
      </c>
      <c r="F135" s="155" t="str">
        <f t="shared" ca="1" si="24"/>
        <v/>
      </c>
      <c r="G135" s="156" t="str">
        <f t="shared" ca="1" si="25"/>
        <v/>
      </c>
      <c r="H135" s="157" t="str">
        <f ca="1">IF($M135="OK",IF(K135&gt;0,総括表!$E$12,""),"")</f>
        <v/>
      </c>
      <c r="I135" s="158" t="str">
        <f t="shared" ca="1" si="26"/>
        <v/>
      </c>
      <c r="J135" s="158" t="str">
        <f t="shared" ca="1" si="27"/>
        <v/>
      </c>
      <c r="K135" s="159" t="str">
        <f t="shared" ca="1" si="28"/>
        <v/>
      </c>
      <c r="L135" s="160"/>
      <c r="M135" s="139" t="str">
        <f t="shared" ca="1" si="29"/>
        <v/>
      </c>
    </row>
    <row r="136" spans="2:13" ht="22.5" customHeight="1">
      <c r="B136" s="33">
        <f t="shared" si="20"/>
        <v>133</v>
      </c>
      <c r="C136" s="154" t="str">
        <f t="shared" ca="1" si="21"/>
        <v/>
      </c>
      <c r="D136" s="154" t="str">
        <f t="shared" ca="1" si="22"/>
        <v/>
      </c>
      <c r="E136" s="155" t="str">
        <f t="shared" ca="1" si="23"/>
        <v/>
      </c>
      <c r="F136" s="155" t="str">
        <f t="shared" ca="1" si="24"/>
        <v/>
      </c>
      <c r="G136" s="156" t="str">
        <f t="shared" ca="1" si="25"/>
        <v/>
      </c>
      <c r="H136" s="157" t="str">
        <f ca="1">IF($M136="OK",IF(K136&gt;0,総括表!$E$12,""),"")</f>
        <v/>
      </c>
      <c r="I136" s="158" t="str">
        <f t="shared" ca="1" si="26"/>
        <v/>
      </c>
      <c r="J136" s="158" t="str">
        <f t="shared" ca="1" si="27"/>
        <v/>
      </c>
      <c r="K136" s="159" t="str">
        <f t="shared" ca="1" si="28"/>
        <v/>
      </c>
      <c r="L136" s="160"/>
      <c r="M136" s="139" t="str">
        <f t="shared" ca="1" si="29"/>
        <v/>
      </c>
    </row>
    <row r="137" spans="2:13" ht="22.5" customHeight="1">
      <c r="B137" s="33">
        <f t="shared" si="20"/>
        <v>134</v>
      </c>
      <c r="C137" s="154" t="str">
        <f t="shared" ca="1" si="21"/>
        <v/>
      </c>
      <c r="D137" s="154" t="str">
        <f t="shared" ca="1" si="22"/>
        <v/>
      </c>
      <c r="E137" s="155" t="str">
        <f t="shared" ca="1" si="23"/>
        <v/>
      </c>
      <c r="F137" s="155" t="str">
        <f t="shared" ca="1" si="24"/>
        <v/>
      </c>
      <c r="G137" s="156" t="str">
        <f t="shared" ca="1" si="25"/>
        <v/>
      </c>
      <c r="H137" s="157" t="str">
        <f ca="1">IF($M137="OK",IF(K137&gt;0,総括表!$E$12,""),"")</f>
        <v/>
      </c>
      <c r="I137" s="158" t="str">
        <f t="shared" ca="1" si="26"/>
        <v/>
      </c>
      <c r="J137" s="158" t="str">
        <f t="shared" ca="1" si="27"/>
        <v/>
      </c>
      <c r="K137" s="159" t="str">
        <f t="shared" ca="1" si="28"/>
        <v/>
      </c>
      <c r="L137" s="160"/>
      <c r="M137" s="139" t="str">
        <f t="shared" ca="1" si="29"/>
        <v/>
      </c>
    </row>
    <row r="138" spans="2:13" ht="22.5" customHeight="1">
      <c r="B138" s="33">
        <f t="shared" si="20"/>
        <v>135</v>
      </c>
      <c r="C138" s="154" t="str">
        <f t="shared" ca="1" si="21"/>
        <v/>
      </c>
      <c r="D138" s="154" t="str">
        <f t="shared" ca="1" si="22"/>
        <v/>
      </c>
      <c r="E138" s="155" t="str">
        <f t="shared" ca="1" si="23"/>
        <v/>
      </c>
      <c r="F138" s="155" t="str">
        <f t="shared" ca="1" si="24"/>
        <v/>
      </c>
      <c r="G138" s="156" t="str">
        <f t="shared" ca="1" si="25"/>
        <v/>
      </c>
      <c r="H138" s="157" t="str">
        <f ca="1">IF($M138="OK",IF(K138&gt;0,総括表!$E$12,""),"")</f>
        <v/>
      </c>
      <c r="I138" s="158" t="str">
        <f t="shared" ca="1" si="26"/>
        <v/>
      </c>
      <c r="J138" s="158" t="str">
        <f t="shared" ca="1" si="27"/>
        <v/>
      </c>
      <c r="K138" s="159" t="str">
        <f t="shared" ca="1" si="28"/>
        <v/>
      </c>
      <c r="L138" s="160"/>
      <c r="M138" s="139" t="str">
        <f t="shared" ca="1" si="29"/>
        <v/>
      </c>
    </row>
    <row r="139" spans="2:13" ht="22.5" customHeight="1">
      <c r="B139" s="33">
        <f t="shared" si="20"/>
        <v>136</v>
      </c>
      <c r="C139" s="154" t="str">
        <f t="shared" ca="1" si="21"/>
        <v/>
      </c>
      <c r="D139" s="154" t="str">
        <f t="shared" ca="1" si="22"/>
        <v/>
      </c>
      <c r="E139" s="155" t="str">
        <f t="shared" ca="1" si="23"/>
        <v/>
      </c>
      <c r="F139" s="155" t="str">
        <f t="shared" ca="1" si="24"/>
        <v/>
      </c>
      <c r="G139" s="156" t="str">
        <f t="shared" ca="1" si="25"/>
        <v/>
      </c>
      <c r="H139" s="157" t="str">
        <f ca="1">IF($M139="OK",IF(K139&gt;0,総括表!$E$12,""),"")</f>
        <v/>
      </c>
      <c r="I139" s="158" t="str">
        <f t="shared" ca="1" si="26"/>
        <v/>
      </c>
      <c r="J139" s="158" t="str">
        <f t="shared" ca="1" si="27"/>
        <v/>
      </c>
      <c r="K139" s="159" t="str">
        <f t="shared" ca="1" si="28"/>
        <v/>
      </c>
      <c r="L139" s="160"/>
      <c r="M139" s="139" t="str">
        <f t="shared" ca="1" si="29"/>
        <v/>
      </c>
    </row>
    <row r="140" spans="2:13" ht="22.5" customHeight="1">
      <c r="B140" s="33">
        <f t="shared" si="20"/>
        <v>137</v>
      </c>
      <c r="C140" s="154" t="str">
        <f t="shared" ca="1" si="21"/>
        <v/>
      </c>
      <c r="D140" s="154" t="str">
        <f t="shared" ca="1" si="22"/>
        <v/>
      </c>
      <c r="E140" s="155" t="str">
        <f t="shared" ca="1" si="23"/>
        <v/>
      </c>
      <c r="F140" s="155" t="str">
        <f t="shared" ca="1" si="24"/>
        <v/>
      </c>
      <c r="G140" s="156" t="str">
        <f t="shared" ca="1" si="25"/>
        <v/>
      </c>
      <c r="H140" s="157" t="str">
        <f ca="1">IF($M140="OK",IF(K140&gt;0,総括表!$E$12,""),"")</f>
        <v/>
      </c>
      <c r="I140" s="158" t="str">
        <f t="shared" ca="1" si="26"/>
        <v/>
      </c>
      <c r="J140" s="158" t="str">
        <f t="shared" ca="1" si="27"/>
        <v/>
      </c>
      <c r="K140" s="159" t="str">
        <f t="shared" ca="1" si="28"/>
        <v/>
      </c>
      <c r="L140" s="160"/>
      <c r="M140" s="139" t="str">
        <f t="shared" ca="1" si="29"/>
        <v/>
      </c>
    </row>
    <row r="141" spans="2:13" ht="22.5" customHeight="1">
      <c r="B141" s="33">
        <f t="shared" si="20"/>
        <v>138</v>
      </c>
      <c r="C141" s="154" t="str">
        <f t="shared" ca="1" si="21"/>
        <v/>
      </c>
      <c r="D141" s="154" t="str">
        <f t="shared" ca="1" si="22"/>
        <v/>
      </c>
      <c r="E141" s="155" t="str">
        <f t="shared" ca="1" si="23"/>
        <v/>
      </c>
      <c r="F141" s="155" t="str">
        <f t="shared" ca="1" si="24"/>
        <v/>
      </c>
      <c r="G141" s="156" t="str">
        <f t="shared" ca="1" si="25"/>
        <v/>
      </c>
      <c r="H141" s="157" t="str">
        <f ca="1">IF($M141="OK",IF(K141&gt;0,総括表!$E$12,""),"")</f>
        <v/>
      </c>
      <c r="I141" s="158" t="str">
        <f t="shared" ca="1" si="26"/>
        <v/>
      </c>
      <c r="J141" s="158" t="str">
        <f t="shared" ca="1" si="27"/>
        <v/>
      </c>
      <c r="K141" s="159" t="str">
        <f t="shared" ca="1" si="28"/>
        <v/>
      </c>
      <c r="L141" s="160"/>
      <c r="M141" s="139" t="str">
        <f t="shared" ca="1" si="29"/>
        <v/>
      </c>
    </row>
    <row r="142" spans="2:13" ht="22.5" customHeight="1">
      <c r="B142" s="33">
        <f t="shared" si="20"/>
        <v>139</v>
      </c>
      <c r="C142" s="154" t="str">
        <f t="shared" ca="1" si="21"/>
        <v/>
      </c>
      <c r="D142" s="154" t="str">
        <f t="shared" ca="1" si="22"/>
        <v/>
      </c>
      <c r="E142" s="155" t="str">
        <f t="shared" ca="1" si="23"/>
        <v/>
      </c>
      <c r="F142" s="155" t="str">
        <f t="shared" ca="1" si="24"/>
        <v/>
      </c>
      <c r="G142" s="156" t="str">
        <f t="shared" ca="1" si="25"/>
        <v/>
      </c>
      <c r="H142" s="157" t="str">
        <f ca="1">IF($M142="OK",IF(K142&gt;0,総括表!$E$12,""),"")</f>
        <v/>
      </c>
      <c r="I142" s="158" t="str">
        <f t="shared" ca="1" si="26"/>
        <v/>
      </c>
      <c r="J142" s="158" t="str">
        <f t="shared" ca="1" si="27"/>
        <v/>
      </c>
      <c r="K142" s="159" t="str">
        <f t="shared" ca="1" si="28"/>
        <v/>
      </c>
      <c r="L142" s="160"/>
      <c r="M142" s="139" t="str">
        <f t="shared" ca="1" si="29"/>
        <v/>
      </c>
    </row>
    <row r="143" spans="2:13" ht="22.5" customHeight="1">
      <c r="B143" s="33">
        <f t="shared" si="20"/>
        <v>140</v>
      </c>
      <c r="C143" s="154" t="str">
        <f t="shared" ca="1" si="21"/>
        <v/>
      </c>
      <c r="D143" s="154" t="str">
        <f t="shared" ca="1" si="22"/>
        <v/>
      </c>
      <c r="E143" s="155" t="str">
        <f t="shared" ca="1" si="23"/>
        <v/>
      </c>
      <c r="F143" s="155" t="str">
        <f t="shared" ca="1" si="24"/>
        <v/>
      </c>
      <c r="G143" s="156" t="str">
        <f t="shared" ca="1" si="25"/>
        <v/>
      </c>
      <c r="H143" s="157" t="str">
        <f ca="1">IF($M143="OK",IF(K143&gt;0,総括表!$E$12,""),"")</f>
        <v/>
      </c>
      <c r="I143" s="158" t="str">
        <f t="shared" ca="1" si="26"/>
        <v/>
      </c>
      <c r="J143" s="158" t="str">
        <f t="shared" ca="1" si="27"/>
        <v/>
      </c>
      <c r="K143" s="159" t="str">
        <f t="shared" ca="1" si="28"/>
        <v/>
      </c>
      <c r="L143" s="160"/>
      <c r="M143" s="139" t="str">
        <f t="shared" ca="1" si="29"/>
        <v/>
      </c>
    </row>
    <row r="144" spans="2:13" ht="22.5" customHeight="1">
      <c r="B144" s="33">
        <f t="shared" si="20"/>
        <v>141</v>
      </c>
      <c r="C144" s="154" t="str">
        <f t="shared" ca="1" si="21"/>
        <v/>
      </c>
      <c r="D144" s="154" t="str">
        <f t="shared" ca="1" si="22"/>
        <v/>
      </c>
      <c r="E144" s="155" t="str">
        <f t="shared" ca="1" si="23"/>
        <v/>
      </c>
      <c r="F144" s="155" t="str">
        <f t="shared" ca="1" si="24"/>
        <v/>
      </c>
      <c r="G144" s="156" t="str">
        <f t="shared" ca="1" si="25"/>
        <v/>
      </c>
      <c r="H144" s="157" t="str">
        <f ca="1">IF($M144="OK",IF(K144&gt;0,総括表!$E$12,""),"")</f>
        <v/>
      </c>
      <c r="I144" s="158" t="str">
        <f t="shared" ca="1" si="26"/>
        <v/>
      </c>
      <c r="J144" s="158" t="str">
        <f t="shared" ca="1" si="27"/>
        <v/>
      </c>
      <c r="K144" s="159" t="str">
        <f t="shared" ca="1" si="28"/>
        <v/>
      </c>
      <c r="L144" s="160"/>
      <c r="M144" s="139" t="str">
        <f t="shared" ca="1" si="29"/>
        <v/>
      </c>
    </row>
    <row r="145" spans="2:13" ht="22.5" customHeight="1">
      <c r="B145" s="33">
        <f t="shared" si="20"/>
        <v>142</v>
      </c>
      <c r="C145" s="154" t="str">
        <f t="shared" ca="1" si="21"/>
        <v/>
      </c>
      <c r="D145" s="154" t="str">
        <f t="shared" ca="1" si="22"/>
        <v/>
      </c>
      <c r="E145" s="155" t="str">
        <f t="shared" ca="1" si="23"/>
        <v/>
      </c>
      <c r="F145" s="155" t="str">
        <f t="shared" ca="1" si="24"/>
        <v/>
      </c>
      <c r="G145" s="156" t="str">
        <f t="shared" ca="1" si="25"/>
        <v/>
      </c>
      <c r="H145" s="157" t="str">
        <f ca="1">IF($M145="OK",IF(K145&gt;0,総括表!$E$12,""),"")</f>
        <v/>
      </c>
      <c r="I145" s="158" t="str">
        <f t="shared" ca="1" si="26"/>
        <v/>
      </c>
      <c r="J145" s="158" t="str">
        <f t="shared" ca="1" si="27"/>
        <v/>
      </c>
      <c r="K145" s="159" t="str">
        <f t="shared" ca="1" si="28"/>
        <v/>
      </c>
      <c r="L145" s="160"/>
      <c r="M145" s="139" t="str">
        <f t="shared" ca="1" si="29"/>
        <v/>
      </c>
    </row>
    <row r="146" spans="2:13" ht="22.5" customHeight="1">
      <c r="B146" s="33">
        <f t="shared" si="20"/>
        <v>143</v>
      </c>
      <c r="C146" s="154" t="str">
        <f t="shared" ca="1" si="21"/>
        <v/>
      </c>
      <c r="D146" s="154" t="str">
        <f t="shared" ca="1" si="22"/>
        <v/>
      </c>
      <c r="E146" s="155" t="str">
        <f t="shared" ca="1" si="23"/>
        <v/>
      </c>
      <c r="F146" s="155" t="str">
        <f t="shared" ca="1" si="24"/>
        <v/>
      </c>
      <c r="G146" s="156" t="str">
        <f t="shared" ca="1" si="25"/>
        <v/>
      </c>
      <c r="H146" s="157" t="str">
        <f ca="1">IF($M146="OK",IF(K146&gt;0,総括表!$E$12,""),"")</f>
        <v/>
      </c>
      <c r="I146" s="158" t="str">
        <f t="shared" ca="1" si="26"/>
        <v/>
      </c>
      <c r="J146" s="158" t="str">
        <f t="shared" ca="1" si="27"/>
        <v/>
      </c>
      <c r="K146" s="159" t="str">
        <f t="shared" ca="1" si="28"/>
        <v/>
      </c>
      <c r="L146" s="160"/>
      <c r="M146" s="139" t="str">
        <f t="shared" ca="1" si="29"/>
        <v/>
      </c>
    </row>
    <row r="147" spans="2:13" ht="22.5" customHeight="1">
      <c r="B147" s="33">
        <f t="shared" si="20"/>
        <v>144</v>
      </c>
      <c r="C147" s="154" t="str">
        <f t="shared" ca="1" si="21"/>
        <v/>
      </c>
      <c r="D147" s="154" t="str">
        <f t="shared" ca="1" si="22"/>
        <v/>
      </c>
      <c r="E147" s="155" t="str">
        <f t="shared" ca="1" si="23"/>
        <v/>
      </c>
      <c r="F147" s="155" t="str">
        <f t="shared" ca="1" si="24"/>
        <v/>
      </c>
      <c r="G147" s="156" t="str">
        <f t="shared" ca="1" si="25"/>
        <v/>
      </c>
      <c r="H147" s="157" t="str">
        <f ca="1">IF($M147="OK",IF(K147&gt;0,総括表!$E$12,""),"")</f>
        <v/>
      </c>
      <c r="I147" s="158" t="str">
        <f t="shared" ca="1" si="26"/>
        <v/>
      </c>
      <c r="J147" s="158" t="str">
        <f t="shared" ca="1" si="27"/>
        <v/>
      </c>
      <c r="K147" s="159" t="str">
        <f t="shared" ca="1" si="28"/>
        <v/>
      </c>
      <c r="L147" s="160"/>
      <c r="M147" s="139" t="str">
        <f t="shared" ca="1" si="29"/>
        <v/>
      </c>
    </row>
    <row r="148" spans="2:13" ht="22.5" customHeight="1">
      <c r="B148" s="33">
        <f t="shared" si="20"/>
        <v>145</v>
      </c>
      <c r="C148" s="154" t="str">
        <f t="shared" ca="1" si="21"/>
        <v/>
      </c>
      <c r="D148" s="154" t="str">
        <f t="shared" ca="1" si="22"/>
        <v/>
      </c>
      <c r="E148" s="155" t="str">
        <f t="shared" ca="1" si="23"/>
        <v/>
      </c>
      <c r="F148" s="155" t="str">
        <f t="shared" ca="1" si="24"/>
        <v/>
      </c>
      <c r="G148" s="156" t="str">
        <f t="shared" ca="1" si="25"/>
        <v/>
      </c>
      <c r="H148" s="157" t="str">
        <f ca="1">IF($M148="OK",IF(K148&gt;0,総括表!$E$12,""),"")</f>
        <v/>
      </c>
      <c r="I148" s="158" t="str">
        <f t="shared" ca="1" si="26"/>
        <v/>
      </c>
      <c r="J148" s="158" t="str">
        <f t="shared" ca="1" si="27"/>
        <v/>
      </c>
      <c r="K148" s="159" t="str">
        <f t="shared" ca="1" si="28"/>
        <v/>
      </c>
      <c r="L148" s="160"/>
      <c r="M148" s="139" t="str">
        <f t="shared" ca="1" si="29"/>
        <v/>
      </c>
    </row>
    <row r="149" spans="2:13" ht="22.5" customHeight="1">
      <c r="B149" s="33">
        <f t="shared" si="20"/>
        <v>146</v>
      </c>
      <c r="C149" s="154" t="str">
        <f t="shared" ca="1" si="21"/>
        <v/>
      </c>
      <c r="D149" s="154" t="str">
        <f t="shared" ca="1" si="22"/>
        <v/>
      </c>
      <c r="E149" s="155" t="str">
        <f t="shared" ca="1" si="23"/>
        <v/>
      </c>
      <c r="F149" s="155" t="str">
        <f t="shared" ca="1" si="24"/>
        <v/>
      </c>
      <c r="G149" s="156" t="str">
        <f t="shared" ca="1" si="25"/>
        <v/>
      </c>
      <c r="H149" s="157" t="str">
        <f ca="1">IF($M149="OK",IF(K149&gt;0,総括表!$E$12,""),"")</f>
        <v/>
      </c>
      <c r="I149" s="158" t="str">
        <f t="shared" ca="1" si="26"/>
        <v/>
      </c>
      <c r="J149" s="158" t="str">
        <f t="shared" ca="1" si="27"/>
        <v/>
      </c>
      <c r="K149" s="159" t="str">
        <f t="shared" ca="1" si="28"/>
        <v/>
      </c>
      <c r="L149" s="160"/>
      <c r="M149" s="139" t="str">
        <f t="shared" ca="1" si="29"/>
        <v/>
      </c>
    </row>
    <row r="150" spans="2:13" ht="22.5" customHeight="1">
      <c r="B150" s="33">
        <f t="shared" si="20"/>
        <v>147</v>
      </c>
      <c r="C150" s="154" t="str">
        <f t="shared" ca="1" si="21"/>
        <v/>
      </c>
      <c r="D150" s="154" t="str">
        <f t="shared" ca="1" si="22"/>
        <v/>
      </c>
      <c r="E150" s="155" t="str">
        <f t="shared" ca="1" si="23"/>
        <v/>
      </c>
      <c r="F150" s="155" t="str">
        <f t="shared" ca="1" si="24"/>
        <v/>
      </c>
      <c r="G150" s="156" t="str">
        <f t="shared" ca="1" si="25"/>
        <v/>
      </c>
      <c r="H150" s="157" t="str">
        <f ca="1">IF($M150="OK",IF(K150&gt;0,総括表!$E$12,""),"")</f>
        <v/>
      </c>
      <c r="I150" s="158" t="str">
        <f t="shared" ca="1" si="26"/>
        <v/>
      </c>
      <c r="J150" s="158" t="str">
        <f t="shared" ca="1" si="27"/>
        <v/>
      </c>
      <c r="K150" s="159" t="str">
        <f t="shared" ca="1" si="28"/>
        <v/>
      </c>
      <c r="L150" s="160"/>
      <c r="M150" s="139" t="str">
        <f t="shared" ca="1" si="29"/>
        <v/>
      </c>
    </row>
    <row r="151" spans="2:13" ht="22.5" customHeight="1">
      <c r="B151" s="33">
        <f t="shared" si="20"/>
        <v>148</v>
      </c>
      <c r="C151" s="154" t="str">
        <f t="shared" ca="1" si="21"/>
        <v/>
      </c>
      <c r="D151" s="154" t="str">
        <f t="shared" ca="1" si="22"/>
        <v/>
      </c>
      <c r="E151" s="155" t="str">
        <f t="shared" ca="1" si="23"/>
        <v/>
      </c>
      <c r="F151" s="155" t="str">
        <f t="shared" ca="1" si="24"/>
        <v/>
      </c>
      <c r="G151" s="156" t="str">
        <f t="shared" ca="1" si="25"/>
        <v/>
      </c>
      <c r="H151" s="157" t="str">
        <f ca="1">IF($M151="OK",IF(K151&gt;0,総括表!$E$12,""),"")</f>
        <v/>
      </c>
      <c r="I151" s="158" t="str">
        <f t="shared" ca="1" si="26"/>
        <v/>
      </c>
      <c r="J151" s="158" t="str">
        <f t="shared" ca="1" si="27"/>
        <v/>
      </c>
      <c r="K151" s="159" t="str">
        <f t="shared" ca="1" si="28"/>
        <v/>
      </c>
      <c r="L151" s="160"/>
      <c r="M151" s="139" t="str">
        <f t="shared" ca="1" si="29"/>
        <v/>
      </c>
    </row>
    <row r="152" spans="2:13" ht="22.5" customHeight="1">
      <c r="B152" s="33">
        <f t="shared" si="20"/>
        <v>149</v>
      </c>
      <c r="C152" s="154" t="str">
        <f t="shared" ca="1" si="21"/>
        <v/>
      </c>
      <c r="D152" s="154" t="str">
        <f t="shared" ca="1" si="22"/>
        <v/>
      </c>
      <c r="E152" s="155" t="str">
        <f t="shared" ca="1" si="23"/>
        <v/>
      </c>
      <c r="F152" s="155" t="str">
        <f t="shared" ca="1" si="24"/>
        <v/>
      </c>
      <c r="G152" s="156" t="str">
        <f t="shared" ca="1" si="25"/>
        <v/>
      </c>
      <c r="H152" s="157" t="str">
        <f ca="1">IF($M152="OK",IF(K152&gt;0,総括表!$E$12,""),"")</f>
        <v/>
      </c>
      <c r="I152" s="158" t="str">
        <f t="shared" ca="1" si="26"/>
        <v/>
      </c>
      <c r="J152" s="158" t="str">
        <f t="shared" ca="1" si="27"/>
        <v/>
      </c>
      <c r="K152" s="159" t="str">
        <f t="shared" ca="1" si="28"/>
        <v/>
      </c>
      <c r="L152" s="160"/>
      <c r="M152" s="139" t="str">
        <f t="shared" ca="1" si="29"/>
        <v/>
      </c>
    </row>
    <row r="153" spans="2:13" ht="22.5" customHeight="1">
      <c r="B153" s="33">
        <f t="shared" si="20"/>
        <v>150</v>
      </c>
      <c r="C153" s="154" t="str">
        <f t="shared" ca="1" si="21"/>
        <v/>
      </c>
      <c r="D153" s="154" t="str">
        <f t="shared" ca="1" si="22"/>
        <v/>
      </c>
      <c r="E153" s="155" t="str">
        <f t="shared" ca="1" si="23"/>
        <v/>
      </c>
      <c r="F153" s="155" t="str">
        <f t="shared" ca="1" si="24"/>
        <v/>
      </c>
      <c r="G153" s="156" t="str">
        <f t="shared" ca="1" si="25"/>
        <v/>
      </c>
      <c r="H153" s="157" t="str">
        <f ca="1">IF($M153="OK",IF(K153&gt;0,総括表!$E$12,""),"")</f>
        <v/>
      </c>
      <c r="I153" s="158" t="str">
        <f t="shared" ca="1" si="26"/>
        <v/>
      </c>
      <c r="J153" s="158" t="str">
        <f t="shared" ca="1" si="27"/>
        <v/>
      </c>
      <c r="K153" s="159" t="str">
        <f t="shared" ca="1" si="28"/>
        <v/>
      </c>
      <c r="L153" s="160"/>
      <c r="M153" s="139"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password="A60D" sheet="1" scenarios="1" formatCells="0" autoFilter="0"/>
  <phoneticPr fontId="3"/>
  <conditionalFormatting sqref="K1:L1">
    <cfRule type="cellIs" dxfId="50"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83" orientation="landscape" r:id="rId1"/>
  <rowBreaks count="1" manualBreakCount="1">
    <brk id="13"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25"/>
      <c r="D8" s="25"/>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25"/>
      <c r="D9" s="25"/>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49"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F15:J15"/>
    <mergeCell ref="A23:E23"/>
    <mergeCell ref="F23:J23"/>
    <mergeCell ref="A16:E16"/>
    <mergeCell ref="A19:E19"/>
    <mergeCell ref="F19:J19"/>
    <mergeCell ref="A20:E20"/>
    <mergeCell ref="F20:J20"/>
    <mergeCell ref="A21:E21"/>
    <mergeCell ref="F21:J21"/>
    <mergeCell ref="A15:E15"/>
    <mergeCell ref="F18:J18"/>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K18:AM18"/>
    <mergeCell ref="K17:AM17"/>
    <mergeCell ref="K16:AM16"/>
    <mergeCell ref="K23:AM23"/>
    <mergeCell ref="A22:E22"/>
    <mergeCell ref="X33:AM33"/>
    <mergeCell ref="X34:AM34"/>
    <mergeCell ref="A26:A27"/>
    <mergeCell ref="A32:AM32"/>
    <mergeCell ref="B26:AM27"/>
    <mergeCell ref="K22:AM22"/>
    <mergeCell ref="K21:AM21"/>
    <mergeCell ref="F22:J22"/>
    <mergeCell ref="AP26:AP27"/>
    <mergeCell ref="AP35:AW36"/>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3"/>
  <conditionalFormatting sqref="L3:AF4 T6:V6 Q6:R6 L7:AM7">
    <cfRule type="containsBlanks" dxfId="49" priority="5">
      <formula>LEN(TRIM(L3))=0</formula>
    </cfRule>
  </conditionalFormatting>
  <conditionalFormatting sqref="AG4:AM4 L5:AB5 S8:Y8 AG8:AM8 L9:AM9 A13:AM13">
    <cfRule type="containsBlanks" dxfId="48" priority="4">
      <formula>LEN(TRIM(A4))=0</formula>
    </cfRule>
  </conditionalFormatting>
  <conditionalFormatting sqref="A26:A30 A33:A34">
    <cfRule type="containsBlanks" dxfId="47" priority="3">
      <formula>LEN(TRIM(A26))=0</formula>
    </cfRule>
  </conditionalFormatting>
  <conditionalFormatting sqref="F14:J22">
    <cfRule type="expression" dxfId="46" priority="2">
      <formula>ISBLANK(A14)=IF(F14="",FALSE,TRUE)</formula>
    </cfRule>
  </conditionalFormatting>
  <conditionalFormatting sqref="K14:AM22">
    <cfRule type="expression" dxfId="45" priority="1">
      <formula>ISBLANK(A14)=IF(K14="",FALSE,TRUE)</formula>
    </cfRule>
  </conditionalFormatting>
  <dataValidations count="6">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imeMode="halfAlpha" allowBlank="1" showInputMessage="1" showErrorMessage="1" errorTitle="半角数字で入力してください。" error="半角数字で入力してください。" sqref="F13:J22">
      <formula1>1</formula1>
      <formula2>9999999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44" priority="5">
      <formula>LEN(TRIM(L3))=0</formula>
    </cfRule>
  </conditionalFormatting>
  <conditionalFormatting sqref="AG4:AM4 L5:AB5 S8:Y8 AG8:AM8 L9:AM9 A13:AM13">
    <cfRule type="containsBlanks" dxfId="43" priority="4">
      <formula>LEN(TRIM(A4))=0</formula>
    </cfRule>
  </conditionalFormatting>
  <conditionalFormatting sqref="A26:A30 A33:A34">
    <cfRule type="containsBlanks" dxfId="42" priority="3">
      <formula>LEN(TRIM(A26))=0</formula>
    </cfRule>
  </conditionalFormatting>
  <conditionalFormatting sqref="F14:J22">
    <cfRule type="expression" dxfId="41" priority="2">
      <formula>ISBLANK(A14)=IF(F14="",FALSE,TRUE)</formula>
    </cfRule>
  </conditionalFormatting>
  <conditionalFormatting sqref="K14:AM22">
    <cfRule type="expression" dxfId="4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39" priority="5">
      <formula>LEN(TRIM(L3))=0</formula>
    </cfRule>
  </conditionalFormatting>
  <conditionalFormatting sqref="AG4:AM4 L5:AB5 S8:Y8 AG8:AM8 L9:AM9 A13:AM13">
    <cfRule type="containsBlanks" dxfId="38" priority="4">
      <formula>LEN(TRIM(A4))=0</formula>
    </cfRule>
  </conditionalFormatting>
  <conditionalFormatting sqref="A26:A30 A33:A34">
    <cfRule type="containsBlanks" dxfId="37" priority="3">
      <formula>LEN(TRIM(A26))=0</formula>
    </cfRule>
  </conditionalFormatting>
  <conditionalFormatting sqref="F14:J22">
    <cfRule type="expression" dxfId="36" priority="2">
      <formula>ISBLANK(A14)=IF(F14="",FALSE,TRUE)</formula>
    </cfRule>
  </conditionalFormatting>
  <conditionalFormatting sqref="K14:AM22">
    <cfRule type="expression" dxfId="35" priority="1">
      <formula>ISBLANK(A14)=IF(K14="",FALSE,TRUE)</formula>
    </cfRule>
  </conditionalFormatting>
  <dataValidations count="6">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whole" imeMode="halfAlpha" allowBlank="1" showInputMessage="1" showErrorMessage="1" errorTitle="半角数字で入力してください。" error="半角数字で入力してください。" sqref="F13:J22">
      <formula1>1</formula1>
      <formula2>9999999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34" priority="5">
      <formula>LEN(TRIM(L3))=0</formula>
    </cfRule>
  </conditionalFormatting>
  <conditionalFormatting sqref="AG4:AM4 L5:AB5 S8:Y8 AG8:AM8 L9:AM9 A13:AM13">
    <cfRule type="containsBlanks" dxfId="33" priority="4">
      <formula>LEN(TRIM(A4))=0</formula>
    </cfRule>
  </conditionalFormatting>
  <conditionalFormatting sqref="A26:A30 A33:A34">
    <cfRule type="containsBlanks" dxfId="32" priority="3">
      <formula>LEN(TRIM(A26))=0</formula>
    </cfRule>
  </conditionalFormatting>
  <conditionalFormatting sqref="F14:J22">
    <cfRule type="expression" dxfId="31" priority="2">
      <formula>ISBLANK(A14)=IF(F14="",FALSE,TRUE)</formula>
    </cfRule>
  </conditionalFormatting>
  <conditionalFormatting sqref="K14:AM22">
    <cfRule type="expression" dxfId="3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29" priority="5">
      <formula>LEN(TRIM(L3))=0</formula>
    </cfRule>
  </conditionalFormatting>
  <conditionalFormatting sqref="AG4:AM4 L5:AB5 S8:Y8 AG8:AM8 L9:AM9 A13:AM13">
    <cfRule type="containsBlanks" dxfId="28" priority="4">
      <formula>LEN(TRIM(A4))=0</formula>
    </cfRule>
  </conditionalFormatting>
  <conditionalFormatting sqref="A26:A30 A33:A34">
    <cfRule type="containsBlanks" dxfId="27" priority="3">
      <formula>LEN(TRIM(A26))=0</formula>
    </cfRule>
  </conditionalFormatting>
  <conditionalFormatting sqref="F14:J22">
    <cfRule type="expression" dxfId="26" priority="2">
      <formula>ISBLANK(A14)=IF(F14="",FALSE,TRUE)</formula>
    </cfRule>
  </conditionalFormatting>
  <conditionalFormatting sqref="K14:AM22">
    <cfRule type="expression" dxfId="2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24" priority="5">
      <formula>LEN(TRIM(L3))=0</formula>
    </cfRule>
  </conditionalFormatting>
  <conditionalFormatting sqref="AG4:AM4 L5:AB5 S8:Y8 AG8:AM8 L9:AM9 A13:AM13">
    <cfRule type="containsBlanks" dxfId="23" priority="4">
      <formula>LEN(TRIM(A4))=0</formula>
    </cfRule>
  </conditionalFormatting>
  <conditionalFormatting sqref="A26:A30 A33:A34">
    <cfRule type="containsBlanks" dxfId="22" priority="3">
      <formula>LEN(TRIM(A26))=0</formula>
    </cfRule>
  </conditionalFormatting>
  <conditionalFormatting sqref="F14:J22">
    <cfRule type="expression" dxfId="21" priority="2">
      <formula>ISBLANK(A14)=IF(F14="",FALSE,TRUE)</formula>
    </cfRule>
  </conditionalFormatting>
  <conditionalFormatting sqref="K14:AM22">
    <cfRule type="expression" dxfId="2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9" priority="5">
      <formula>LEN(TRIM(L3))=0</formula>
    </cfRule>
  </conditionalFormatting>
  <conditionalFormatting sqref="AG4:AM4 L5:AB5 S8:Y8 AG8:AM8 L9:AM9 A13:AM13">
    <cfRule type="containsBlanks" dxfId="18" priority="4">
      <formula>LEN(TRIM(A4))=0</formula>
    </cfRule>
  </conditionalFormatting>
  <conditionalFormatting sqref="A26:A30 A33:A34">
    <cfRule type="containsBlanks" dxfId="17" priority="3">
      <formula>LEN(TRIM(A26))=0</formula>
    </cfRule>
  </conditionalFormatting>
  <conditionalFormatting sqref="F14:J22">
    <cfRule type="expression" dxfId="16" priority="2">
      <formula>ISBLANK(A14)=IF(F14="",FALSE,TRUE)</formula>
    </cfRule>
  </conditionalFormatting>
  <conditionalFormatting sqref="K14:AM22">
    <cfRule type="expression" dxfId="1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14" priority="5">
      <formula>LEN(TRIM(L3))=0</formula>
    </cfRule>
  </conditionalFormatting>
  <conditionalFormatting sqref="AG4:AM4 L5:AB5 S8:Y8 AG8:AM8 L9:AM9 A13:AM13">
    <cfRule type="containsBlanks" dxfId="13" priority="4">
      <formula>LEN(TRIM(A4))=0</formula>
    </cfRule>
  </conditionalFormatting>
  <conditionalFormatting sqref="A26:A30 A33:A34">
    <cfRule type="containsBlanks" dxfId="12" priority="3">
      <formula>LEN(TRIM(A26))=0</formula>
    </cfRule>
  </conditionalFormatting>
  <conditionalFormatting sqref="F14:J22">
    <cfRule type="expression" dxfId="11" priority="2">
      <formula>ISBLANK(A14)=IF(F14="",FALSE,TRUE)</formula>
    </cfRule>
  </conditionalFormatting>
  <conditionalFormatting sqref="K14:AM22">
    <cfRule type="expression" dxfId="1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9" priority="5">
      <formula>LEN(TRIM(L3))=0</formula>
    </cfRule>
  </conditionalFormatting>
  <conditionalFormatting sqref="AG4:AM4 L5:AB5 S8:Y8 AG8:AM8 L9:AM9 A13:AM13">
    <cfRule type="containsBlanks" dxfId="8" priority="4">
      <formula>LEN(TRIM(A4))=0</formula>
    </cfRule>
  </conditionalFormatting>
  <conditionalFormatting sqref="A26:A30 A33:A34">
    <cfRule type="containsBlanks" dxfId="7" priority="3">
      <formula>LEN(TRIM(A26))=0</formula>
    </cfRule>
  </conditionalFormatting>
  <conditionalFormatting sqref="F14:J22">
    <cfRule type="expression" dxfId="6" priority="2">
      <formula>ISBLANK(A14)=IF(F14="",FALSE,TRUE)</formula>
    </cfRule>
  </conditionalFormatting>
  <conditionalFormatting sqref="K14:AM22">
    <cfRule type="expression" dxfId="5"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O128"/>
  <sheetViews>
    <sheetView showGridLines="0" view="pageBreakPreview" zoomScaleNormal="120" zoomScaleSheetLayoutView="100" workbookViewId="0">
      <selection activeCell="L4" sqref="L4:AF4"/>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50" t="s">
        <v>142</v>
      </c>
    </row>
    <row r="3" spans="1:52" s="16" customFormat="1" ht="12" customHeight="1">
      <c r="A3" s="286" t="s">
        <v>22</v>
      </c>
      <c r="B3" s="12" t="s">
        <v>0</v>
      </c>
      <c r="C3" s="13"/>
      <c r="D3" s="13"/>
      <c r="E3" s="14"/>
      <c r="F3" s="14"/>
      <c r="G3" s="14"/>
      <c r="H3" s="14"/>
      <c r="I3" s="14"/>
      <c r="J3" s="14"/>
      <c r="K3" s="15"/>
      <c r="L3" s="324"/>
      <c r="M3" s="325"/>
      <c r="N3" s="325"/>
      <c r="O3" s="325"/>
      <c r="P3" s="325"/>
      <c r="Q3" s="325"/>
      <c r="R3" s="325"/>
      <c r="S3" s="325"/>
      <c r="T3" s="325"/>
      <c r="U3" s="325"/>
      <c r="V3" s="325"/>
      <c r="W3" s="325"/>
      <c r="X3" s="325"/>
      <c r="Y3" s="325"/>
      <c r="Z3" s="325"/>
      <c r="AA3" s="325"/>
      <c r="AB3" s="325"/>
      <c r="AC3" s="325"/>
      <c r="AD3" s="325"/>
      <c r="AE3" s="325"/>
      <c r="AF3" s="326"/>
      <c r="AG3" s="289" t="s">
        <v>68</v>
      </c>
      <c r="AH3" s="290"/>
      <c r="AI3" s="290"/>
      <c r="AJ3" s="290"/>
      <c r="AK3" s="290"/>
      <c r="AL3" s="290"/>
      <c r="AM3" s="291"/>
    </row>
    <row r="4" spans="1:52" s="16" customFormat="1" ht="20.25" customHeight="1">
      <c r="A4" s="287"/>
      <c r="B4" s="17" t="s">
        <v>20</v>
      </c>
      <c r="C4" s="18"/>
      <c r="D4" s="18"/>
      <c r="E4" s="19"/>
      <c r="F4" s="19"/>
      <c r="G4" s="19"/>
      <c r="H4" s="19"/>
      <c r="I4" s="19"/>
      <c r="J4" s="19"/>
      <c r="K4" s="20"/>
      <c r="L4" s="330"/>
      <c r="M4" s="331"/>
      <c r="N4" s="331"/>
      <c r="O4" s="331"/>
      <c r="P4" s="331"/>
      <c r="Q4" s="331"/>
      <c r="R4" s="331"/>
      <c r="S4" s="331"/>
      <c r="T4" s="331"/>
      <c r="U4" s="331"/>
      <c r="V4" s="331"/>
      <c r="W4" s="331"/>
      <c r="X4" s="331"/>
      <c r="Y4" s="331"/>
      <c r="Z4" s="331"/>
      <c r="AA4" s="331"/>
      <c r="AB4" s="331"/>
      <c r="AC4" s="331"/>
      <c r="AD4" s="331"/>
      <c r="AE4" s="331"/>
      <c r="AF4" s="332"/>
      <c r="AG4" s="292"/>
      <c r="AH4" s="293"/>
      <c r="AI4" s="293"/>
      <c r="AJ4" s="293"/>
      <c r="AK4" s="293"/>
      <c r="AL4" s="293"/>
      <c r="AM4" s="294"/>
      <c r="AP4" s="284"/>
      <c r="AQ4" s="284"/>
      <c r="AR4" s="284"/>
      <c r="AS4" s="284"/>
      <c r="AT4" s="284"/>
    </row>
    <row r="5" spans="1:52" s="16" customFormat="1" ht="26.25" customHeight="1">
      <c r="A5" s="287"/>
      <c r="B5" s="52" t="s">
        <v>38</v>
      </c>
      <c r="C5" s="51"/>
      <c r="D5" s="51"/>
      <c r="E5" s="21"/>
      <c r="F5" s="21"/>
      <c r="G5" s="21"/>
      <c r="H5" s="21"/>
      <c r="I5" s="21"/>
      <c r="J5" s="21"/>
      <c r="K5" s="22"/>
      <c r="L5" s="295"/>
      <c r="M5" s="296"/>
      <c r="N5" s="296"/>
      <c r="O5" s="296"/>
      <c r="P5" s="296"/>
      <c r="Q5" s="296"/>
      <c r="R5" s="296"/>
      <c r="S5" s="296"/>
      <c r="T5" s="296"/>
      <c r="U5" s="296"/>
      <c r="V5" s="296"/>
      <c r="W5" s="296"/>
      <c r="X5" s="296"/>
      <c r="Y5" s="296"/>
      <c r="Z5" s="296"/>
      <c r="AA5" s="296"/>
      <c r="AB5" s="297"/>
      <c r="AC5" s="298" t="s">
        <v>30</v>
      </c>
      <c r="AD5" s="299"/>
      <c r="AE5" s="299"/>
      <c r="AF5" s="300"/>
      <c r="AG5" s="306"/>
      <c r="AH5" s="306"/>
      <c r="AI5" s="306"/>
      <c r="AJ5" s="306"/>
      <c r="AK5" s="306"/>
      <c r="AL5" s="301" t="s">
        <v>31</v>
      </c>
      <c r="AM5" s="302"/>
      <c r="AP5" s="284"/>
      <c r="AQ5" s="284"/>
      <c r="AR5" s="284"/>
      <c r="AS5" s="284"/>
      <c r="AT5" s="284"/>
    </row>
    <row r="6" spans="1:52" s="16" customFormat="1" ht="21" customHeight="1">
      <c r="A6" s="287"/>
      <c r="B6" s="307" t="s">
        <v>32</v>
      </c>
      <c r="C6" s="308"/>
      <c r="D6" s="308"/>
      <c r="E6" s="308"/>
      <c r="F6" s="308"/>
      <c r="G6" s="308"/>
      <c r="H6" s="308"/>
      <c r="I6" s="308"/>
      <c r="J6" s="308"/>
      <c r="K6" s="309"/>
      <c r="L6" s="23" t="s">
        <v>7</v>
      </c>
      <c r="M6" s="23"/>
      <c r="N6" s="23"/>
      <c r="O6" s="23"/>
      <c r="P6" s="23"/>
      <c r="Q6" s="327"/>
      <c r="R6" s="327"/>
      <c r="S6" s="23" t="s">
        <v>8</v>
      </c>
      <c r="T6" s="327"/>
      <c r="U6" s="327"/>
      <c r="V6" s="327"/>
      <c r="W6" s="23" t="s">
        <v>9</v>
      </c>
      <c r="X6" s="23"/>
      <c r="Y6" s="23"/>
      <c r="Z6" s="23"/>
      <c r="AA6" s="23"/>
      <c r="AB6" s="23"/>
      <c r="AC6" s="328" t="s">
        <v>125</v>
      </c>
      <c r="AD6" s="328"/>
      <c r="AE6" s="328"/>
      <c r="AF6" s="328"/>
      <c r="AG6" s="328"/>
      <c r="AH6" s="328"/>
      <c r="AI6" s="328"/>
      <c r="AJ6" s="328"/>
      <c r="AK6" s="328"/>
      <c r="AL6" s="328"/>
      <c r="AM6" s="329"/>
      <c r="AP6" s="6"/>
      <c r="AQ6" s="10"/>
      <c r="AR6" s="10"/>
      <c r="AS6" s="10"/>
      <c r="AT6" s="285"/>
    </row>
    <row r="7" spans="1:52" s="16" customFormat="1" ht="20.25" customHeight="1">
      <c r="A7" s="287"/>
      <c r="B7" s="310"/>
      <c r="C7" s="311"/>
      <c r="D7" s="311"/>
      <c r="E7" s="311"/>
      <c r="F7" s="311"/>
      <c r="G7" s="311"/>
      <c r="H7" s="311"/>
      <c r="I7" s="311"/>
      <c r="J7" s="311"/>
      <c r="K7" s="312"/>
      <c r="L7" s="330"/>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2"/>
      <c r="AP7" s="10"/>
      <c r="AQ7" s="10"/>
      <c r="AR7" s="10"/>
      <c r="AS7" s="10"/>
      <c r="AT7" s="285"/>
    </row>
    <row r="8" spans="1:52" s="16" customFormat="1" ht="20.25" customHeight="1">
      <c r="A8" s="287"/>
      <c r="B8" s="24" t="s">
        <v>10</v>
      </c>
      <c r="C8" s="161"/>
      <c r="D8" s="161"/>
      <c r="E8" s="26"/>
      <c r="F8" s="26"/>
      <c r="G8" s="26"/>
      <c r="H8" s="26"/>
      <c r="I8" s="26"/>
      <c r="J8" s="26"/>
      <c r="K8" s="26"/>
      <c r="L8" s="24" t="s">
        <v>11</v>
      </c>
      <c r="M8" s="26"/>
      <c r="N8" s="26"/>
      <c r="O8" s="26"/>
      <c r="P8" s="26"/>
      <c r="Q8" s="26"/>
      <c r="R8" s="27"/>
      <c r="S8" s="188"/>
      <c r="T8" s="189"/>
      <c r="U8" s="189"/>
      <c r="V8" s="189"/>
      <c r="W8" s="189"/>
      <c r="X8" s="189"/>
      <c r="Y8" s="190"/>
      <c r="Z8" s="24" t="s">
        <v>28</v>
      </c>
      <c r="AA8" s="26"/>
      <c r="AB8" s="26"/>
      <c r="AC8" s="26"/>
      <c r="AD8" s="26"/>
      <c r="AE8" s="26"/>
      <c r="AF8" s="27"/>
      <c r="AG8" s="191"/>
      <c r="AH8" s="192"/>
      <c r="AI8" s="192"/>
      <c r="AJ8" s="192"/>
      <c r="AK8" s="192"/>
      <c r="AL8" s="192"/>
      <c r="AM8" s="193"/>
    </row>
    <row r="9" spans="1:52" s="16" customFormat="1" ht="20.25" customHeight="1">
      <c r="A9" s="288"/>
      <c r="B9" s="24" t="s">
        <v>21</v>
      </c>
      <c r="C9" s="161"/>
      <c r="D9" s="161"/>
      <c r="E9" s="26"/>
      <c r="F9" s="26"/>
      <c r="G9" s="26"/>
      <c r="H9" s="26"/>
      <c r="I9" s="26"/>
      <c r="J9" s="26"/>
      <c r="K9" s="26"/>
      <c r="L9" s="191"/>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3"/>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54</v>
      </c>
      <c r="B11" s="6"/>
      <c r="C11" s="10"/>
      <c r="D11" s="10"/>
      <c r="E11" s="10"/>
      <c r="F11" s="10"/>
      <c r="G11" s="10"/>
      <c r="H11" s="10"/>
      <c r="I11" s="87"/>
      <c r="J11" s="7"/>
      <c r="K11" s="21"/>
      <c r="L11" s="51"/>
      <c r="M11" s="51"/>
      <c r="N11" s="51"/>
      <c r="O11" s="51"/>
      <c r="P11" s="51"/>
      <c r="Q11" s="51"/>
      <c r="R11" s="51"/>
      <c r="S11" s="51"/>
      <c r="T11" s="51"/>
      <c r="U11" s="51"/>
      <c r="V11" s="51"/>
      <c r="W11" s="303" t="s">
        <v>34</v>
      </c>
      <c r="X11" s="304"/>
      <c r="Y11" s="304"/>
      <c r="Z11" s="305"/>
      <c r="AA11" s="322" t="str">
        <f>IF(L5="","",VLOOKUP(L5,$B$82:$C$118,2,0))</f>
        <v/>
      </c>
      <c r="AB11" s="323"/>
      <c r="AC11" s="323"/>
      <c r="AD11" s="304" t="s">
        <v>55</v>
      </c>
      <c r="AE11" s="305"/>
      <c r="AF11" s="303" t="s">
        <v>23</v>
      </c>
      <c r="AG11" s="304"/>
      <c r="AH11" s="305"/>
      <c r="AI11" s="320">
        <f>IF(F23&lt;1000000,ROUNDDOWN($F$23/1000,0)*1000,999000)</f>
        <v>0</v>
      </c>
      <c r="AJ11" s="321"/>
      <c r="AK11" s="321"/>
      <c r="AL11" s="304" t="s">
        <v>55</v>
      </c>
      <c r="AM11" s="305"/>
      <c r="AP11" s="162" t="str">
        <f>IF(AI11&gt;=1000,"OK","申請できません")</f>
        <v>申請できません</v>
      </c>
    </row>
    <row r="12" spans="1:52" ht="18" customHeight="1" thickBot="1">
      <c r="A12" s="313" t="s">
        <v>119</v>
      </c>
      <c r="B12" s="314"/>
      <c r="C12" s="314"/>
      <c r="D12" s="314"/>
      <c r="E12" s="315"/>
      <c r="F12" s="318" t="s">
        <v>24</v>
      </c>
      <c r="G12" s="314"/>
      <c r="H12" s="314"/>
      <c r="I12" s="314"/>
      <c r="J12" s="314"/>
      <c r="K12" s="333" t="s">
        <v>120</v>
      </c>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4"/>
      <c r="AZ12" s="16"/>
    </row>
    <row r="13" spans="1:52" ht="19.5" customHeight="1">
      <c r="A13" s="316"/>
      <c r="B13" s="317"/>
      <c r="C13" s="317"/>
      <c r="D13" s="317"/>
      <c r="E13" s="317"/>
      <c r="F13" s="319"/>
      <c r="G13" s="319"/>
      <c r="H13" s="319"/>
      <c r="I13" s="319"/>
      <c r="J13" s="319"/>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6"/>
      <c r="AZ13" s="16"/>
    </row>
    <row r="14" spans="1:52" ht="19.5" customHeight="1">
      <c r="A14" s="264"/>
      <c r="B14" s="265"/>
      <c r="C14" s="265"/>
      <c r="D14" s="265"/>
      <c r="E14" s="265"/>
      <c r="F14" s="263"/>
      <c r="G14" s="263"/>
      <c r="H14" s="263"/>
      <c r="I14" s="263"/>
      <c r="J14" s="263"/>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70"/>
      <c r="AZ14" s="16"/>
    </row>
    <row r="15" spans="1:52" ht="19.5" customHeight="1">
      <c r="A15" s="264"/>
      <c r="B15" s="265"/>
      <c r="C15" s="265"/>
      <c r="D15" s="265"/>
      <c r="E15" s="265"/>
      <c r="F15" s="263"/>
      <c r="G15" s="263"/>
      <c r="H15" s="263"/>
      <c r="I15" s="263"/>
      <c r="J15" s="263"/>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70"/>
      <c r="AZ15" s="16"/>
    </row>
    <row r="16" spans="1:52" ht="19.5" customHeight="1">
      <c r="A16" s="264"/>
      <c r="B16" s="265"/>
      <c r="C16" s="265"/>
      <c r="D16" s="265"/>
      <c r="E16" s="265"/>
      <c r="F16" s="263"/>
      <c r="G16" s="263"/>
      <c r="H16" s="263"/>
      <c r="I16" s="263"/>
      <c r="J16" s="263"/>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70"/>
      <c r="AZ16" s="16"/>
    </row>
    <row r="17" spans="1:52" ht="19.5" customHeight="1">
      <c r="A17" s="264"/>
      <c r="B17" s="265"/>
      <c r="C17" s="265"/>
      <c r="D17" s="265"/>
      <c r="E17" s="265"/>
      <c r="F17" s="263"/>
      <c r="G17" s="263"/>
      <c r="H17" s="263"/>
      <c r="I17" s="263"/>
      <c r="J17" s="263"/>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70"/>
      <c r="AZ17" s="16"/>
    </row>
    <row r="18" spans="1:52" ht="19.5" customHeight="1">
      <c r="A18" s="264"/>
      <c r="B18" s="265"/>
      <c r="C18" s="265"/>
      <c r="D18" s="265"/>
      <c r="E18" s="265"/>
      <c r="F18" s="263"/>
      <c r="G18" s="263"/>
      <c r="H18" s="263"/>
      <c r="I18" s="263"/>
      <c r="J18" s="263"/>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70"/>
      <c r="AZ18" s="16"/>
    </row>
    <row r="19" spans="1:52" ht="19.5" customHeight="1">
      <c r="A19" s="264"/>
      <c r="B19" s="265"/>
      <c r="C19" s="265"/>
      <c r="D19" s="265"/>
      <c r="E19" s="265"/>
      <c r="F19" s="263"/>
      <c r="G19" s="263"/>
      <c r="H19" s="263"/>
      <c r="I19" s="263"/>
      <c r="J19" s="263"/>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70"/>
      <c r="AZ19" s="16"/>
    </row>
    <row r="20" spans="1:52" ht="19.5" customHeight="1">
      <c r="A20" s="264"/>
      <c r="B20" s="265"/>
      <c r="C20" s="265"/>
      <c r="D20" s="265"/>
      <c r="E20" s="265"/>
      <c r="F20" s="263"/>
      <c r="G20" s="263"/>
      <c r="H20" s="263"/>
      <c r="I20" s="263"/>
      <c r="J20" s="263"/>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70"/>
      <c r="AZ20" s="16"/>
    </row>
    <row r="21" spans="1:52" ht="19.5" customHeight="1">
      <c r="A21" s="264"/>
      <c r="B21" s="265"/>
      <c r="C21" s="265"/>
      <c r="D21" s="265"/>
      <c r="E21" s="265"/>
      <c r="F21" s="263"/>
      <c r="G21" s="263"/>
      <c r="H21" s="263"/>
      <c r="I21" s="263"/>
      <c r="J21" s="263"/>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70"/>
      <c r="AZ21" s="16"/>
    </row>
    <row r="22" spans="1:52" ht="19.5" customHeight="1" thickBot="1">
      <c r="A22" s="264"/>
      <c r="B22" s="265"/>
      <c r="C22" s="265"/>
      <c r="D22" s="265"/>
      <c r="E22" s="265"/>
      <c r="F22" s="263"/>
      <c r="G22" s="263"/>
      <c r="H22" s="263"/>
      <c r="I22" s="263"/>
      <c r="J22" s="263"/>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70"/>
      <c r="AZ22" s="16"/>
    </row>
    <row r="23" spans="1:52" ht="22.5" customHeight="1" thickTop="1" thickBot="1">
      <c r="A23" s="337" t="s">
        <v>40</v>
      </c>
      <c r="B23" s="338"/>
      <c r="C23" s="338"/>
      <c r="D23" s="338"/>
      <c r="E23" s="338"/>
      <c r="F23" s="339">
        <f>SUM(F13:J22)</f>
        <v>0</v>
      </c>
      <c r="G23" s="340"/>
      <c r="H23" s="340"/>
      <c r="I23" s="340"/>
      <c r="J23" s="34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2"/>
      <c r="AZ23" s="16"/>
    </row>
    <row r="24" spans="1:52" ht="21.75" customHeight="1">
      <c r="A24" s="88"/>
      <c r="B24" s="88"/>
      <c r="C24" s="88"/>
      <c r="D24" s="88"/>
      <c r="E24" s="88"/>
      <c r="F24" s="89"/>
      <c r="G24" s="89"/>
      <c r="H24" s="89"/>
      <c r="I24" s="89"/>
      <c r="J24" s="8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6" t="s">
        <v>59</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8"/>
      <c r="AP25" s="148" t="str">
        <f>IF(COUNTIF(A26:A30,"○")=4,"OK","NG")</f>
        <v>NG</v>
      </c>
      <c r="AZ25" s="16"/>
    </row>
    <row r="26" spans="1:52" s="16" customFormat="1" ht="18" customHeight="1">
      <c r="A26" s="274"/>
      <c r="B26" s="276" t="s">
        <v>133</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8"/>
      <c r="AP26" s="282"/>
    </row>
    <row r="27" spans="1:52" s="16" customFormat="1" ht="23.25" customHeight="1">
      <c r="A27" s="275"/>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c r="AN27" s="90"/>
      <c r="AO27" s="6"/>
      <c r="AP27" s="282"/>
    </row>
    <row r="28" spans="1:52" s="16" customFormat="1" ht="25.5" customHeight="1">
      <c r="A28" s="142"/>
      <c r="B28" s="150" t="s">
        <v>134</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2"/>
    </row>
    <row r="29" spans="1:52" ht="25.5" customHeight="1">
      <c r="A29" s="142"/>
      <c r="B29" s="108" t="s">
        <v>66</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2"/>
      <c r="AZ29" s="16"/>
    </row>
    <row r="30" spans="1:52" ht="25.5" customHeight="1">
      <c r="A30" s="142"/>
      <c r="B30" s="108" t="s">
        <v>56</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2"/>
      <c r="AZ30" s="16"/>
    </row>
    <row r="31" spans="1:52" ht="18" customHeight="1">
      <c r="AZ31" s="16"/>
    </row>
    <row r="32" spans="1:52" ht="28.5" customHeight="1">
      <c r="A32" s="266" t="s">
        <v>60</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8"/>
      <c r="AP32" s="148" t="str">
        <f>IF(COUNTIF(A33:A34,"○")=2,"OK","NG")</f>
        <v>NG</v>
      </c>
      <c r="AZ32" s="16"/>
    </row>
    <row r="33" spans="1:67" ht="25.5" customHeight="1">
      <c r="A33" s="142"/>
      <c r="B33" s="95" t="s">
        <v>61</v>
      </c>
      <c r="C33" s="95"/>
      <c r="D33" s="95"/>
      <c r="E33" s="95"/>
      <c r="F33" s="95"/>
      <c r="G33" s="95"/>
      <c r="H33" s="95"/>
      <c r="I33" s="95"/>
      <c r="J33" s="95"/>
      <c r="K33" s="95"/>
      <c r="L33" s="95"/>
      <c r="M33" s="95"/>
      <c r="N33" s="95"/>
      <c r="O33" s="95"/>
      <c r="P33" s="95"/>
      <c r="Q33" s="95"/>
      <c r="R33" s="95"/>
      <c r="S33" s="96"/>
      <c r="T33" s="97"/>
      <c r="U33" s="97"/>
      <c r="V33" s="97"/>
      <c r="W33" s="98"/>
      <c r="X33" s="273" t="s">
        <v>57</v>
      </c>
      <c r="Y33" s="273"/>
      <c r="Z33" s="273"/>
      <c r="AA33" s="273"/>
      <c r="AB33" s="273"/>
      <c r="AC33" s="273"/>
      <c r="AD33" s="273"/>
      <c r="AE33" s="273"/>
      <c r="AF33" s="273"/>
      <c r="AG33" s="273"/>
      <c r="AH33" s="273"/>
      <c r="AI33" s="273"/>
      <c r="AJ33" s="273"/>
      <c r="AK33" s="273"/>
      <c r="AL33" s="273"/>
      <c r="AM33" s="273"/>
      <c r="AZ33" s="16"/>
    </row>
    <row r="34" spans="1:67" ht="25.5" customHeight="1">
      <c r="A34" s="142"/>
      <c r="B34" s="95" t="s">
        <v>62</v>
      </c>
      <c r="C34" s="95"/>
      <c r="D34" s="95"/>
      <c r="E34" s="95"/>
      <c r="F34" s="95"/>
      <c r="G34" s="95"/>
      <c r="H34" s="95"/>
      <c r="I34" s="95"/>
      <c r="J34" s="95"/>
      <c r="K34" s="95"/>
      <c r="L34" s="95"/>
      <c r="M34" s="95"/>
      <c r="N34" s="95"/>
      <c r="O34" s="95"/>
      <c r="P34" s="95"/>
      <c r="Q34" s="95"/>
      <c r="R34" s="95"/>
      <c r="S34" s="95"/>
      <c r="T34" s="99"/>
      <c r="U34" s="99"/>
      <c r="V34" s="99"/>
      <c r="W34" s="100"/>
      <c r="X34" s="273" t="s">
        <v>58</v>
      </c>
      <c r="Y34" s="273"/>
      <c r="Z34" s="273"/>
      <c r="AA34" s="273"/>
      <c r="AB34" s="273"/>
      <c r="AC34" s="273"/>
      <c r="AD34" s="273"/>
      <c r="AE34" s="273"/>
      <c r="AF34" s="273"/>
      <c r="AG34" s="273"/>
      <c r="AH34" s="273"/>
      <c r="AI34" s="273"/>
      <c r="AJ34" s="273"/>
      <c r="AK34" s="273"/>
      <c r="AL34" s="273"/>
      <c r="AM34" s="273"/>
      <c r="AZ34" s="16"/>
    </row>
    <row r="35" spans="1:67" ht="13.5" customHeight="1">
      <c r="A35" s="92"/>
      <c r="B35" s="92"/>
      <c r="C35" s="92"/>
      <c r="D35" s="92"/>
      <c r="E35" s="92"/>
      <c r="F35" s="92"/>
      <c r="G35" s="92"/>
      <c r="H35" s="92"/>
      <c r="I35" s="92"/>
      <c r="J35" s="92"/>
      <c r="K35" s="92"/>
      <c r="L35" s="92"/>
      <c r="M35" s="92"/>
      <c r="N35" s="92"/>
      <c r="O35" s="92"/>
      <c r="P35" s="92"/>
      <c r="Q35" s="92"/>
      <c r="R35" s="92"/>
      <c r="S35" s="92"/>
      <c r="T35" s="93"/>
      <c r="U35" s="93"/>
      <c r="V35" s="93"/>
      <c r="W35" s="93"/>
      <c r="X35" s="94"/>
      <c r="Y35" s="94"/>
      <c r="Z35" s="94"/>
      <c r="AA35" s="91"/>
      <c r="AB35" s="91"/>
      <c r="AC35" s="91"/>
      <c r="AD35" s="91"/>
      <c r="AE35" s="91"/>
      <c r="AF35" s="91"/>
      <c r="AG35" s="91"/>
      <c r="AH35" s="91"/>
      <c r="AI35" s="91"/>
      <c r="AJ35" s="91"/>
      <c r="AK35" s="91"/>
      <c r="AL35" s="91"/>
      <c r="AM35" s="91"/>
      <c r="AP35" s="283" t="str">
        <f>IF(COUNTIF(AP25,"OK")+COUNTIF(AP32,"OK")+COUNTIF(AP11,"OK")=3,"OK","申請できません")</f>
        <v>申請できません</v>
      </c>
      <c r="AQ35" s="283"/>
      <c r="AR35" s="283"/>
      <c r="AS35" s="283"/>
      <c r="AT35" s="283"/>
      <c r="AU35" s="283"/>
      <c r="AV35" s="283"/>
      <c r="AW35" s="283"/>
      <c r="AZ35" s="16"/>
    </row>
    <row r="36" spans="1:67" ht="13.5" customHeight="1">
      <c r="A36" s="92"/>
      <c r="B36" s="92"/>
      <c r="C36" s="92"/>
      <c r="D36" s="92"/>
      <c r="E36" s="92"/>
      <c r="F36" s="92"/>
      <c r="G36" s="92"/>
      <c r="H36" s="92"/>
      <c r="I36" s="92"/>
      <c r="J36" s="92"/>
      <c r="K36" s="92"/>
      <c r="L36" s="92"/>
      <c r="M36" s="92"/>
      <c r="N36" s="92"/>
      <c r="O36" s="92"/>
      <c r="P36" s="92"/>
      <c r="Q36" s="92"/>
      <c r="R36" s="92"/>
      <c r="S36" s="92"/>
      <c r="T36" s="93"/>
      <c r="U36" s="93"/>
      <c r="V36" s="93"/>
      <c r="W36" s="93"/>
      <c r="X36" s="94"/>
      <c r="Y36" s="94"/>
      <c r="Z36" s="94"/>
      <c r="AA36" s="91"/>
      <c r="AB36" s="91"/>
      <c r="AC36" s="91"/>
      <c r="AD36" s="91"/>
      <c r="AE36" s="91"/>
      <c r="AF36" s="91"/>
      <c r="AG36" s="91"/>
      <c r="AH36" s="91"/>
      <c r="AI36" s="91"/>
      <c r="AJ36" s="91"/>
      <c r="AK36" s="91"/>
      <c r="AL36" s="91"/>
      <c r="AM36" s="91"/>
      <c r="AP36" s="283"/>
      <c r="AQ36" s="283"/>
      <c r="AR36" s="283"/>
      <c r="AS36" s="283"/>
      <c r="AT36" s="283"/>
      <c r="AU36" s="283"/>
      <c r="AV36" s="283"/>
      <c r="AW36" s="283"/>
      <c r="AZ36" s="16"/>
    </row>
    <row r="37" spans="1:67" ht="13.5" customHeight="1">
      <c r="A37" s="92"/>
      <c r="B37" s="92"/>
      <c r="C37" s="92"/>
      <c r="D37" s="92"/>
      <c r="E37" s="92"/>
      <c r="F37" s="92"/>
      <c r="G37" s="92"/>
      <c r="H37" s="92"/>
      <c r="I37" s="92"/>
      <c r="J37" s="92"/>
      <c r="K37" s="92"/>
      <c r="L37" s="92"/>
      <c r="M37" s="92"/>
      <c r="N37" s="92"/>
      <c r="O37" s="92"/>
      <c r="P37" s="92"/>
      <c r="Q37" s="92"/>
      <c r="R37" s="92"/>
      <c r="S37" s="92"/>
      <c r="T37" s="93"/>
      <c r="U37" s="93"/>
      <c r="V37" s="93"/>
      <c r="W37" s="93"/>
      <c r="X37" s="94"/>
      <c r="Y37" s="94"/>
      <c r="Z37" s="94"/>
      <c r="AA37" s="91"/>
      <c r="AB37" s="91"/>
      <c r="AC37" s="91"/>
      <c r="AD37" s="91"/>
      <c r="AE37" s="91"/>
      <c r="AF37" s="91"/>
      <c r="AG37" s="91"/>
      <c r="AH37" s="91"/>
      <c r="AI37" s="91"/>
      <c r="AJ37" s="91"/>
      <c r="AK37" s="91"/>
      <c r="AL37" s="91"/>
      <c r="AM37" s="91"/>
      <c r="AY37" s="11" t="s">
        <v>113</v>
      </c>
      <c r="AZ37" s="16"/>
    </row>
    <row r="38" spans="1:67" ht="13.5" customHeight="1">
      <c r="A38" s="92"/>
      <c r="B38" s="92"/>
      <c r="C38" s="92"/>
      <c r="D38" s="92"/>
      <c r="E38" s="92"/>
      <c r="F38" s="92"/>
      <c r="G38" s="92"/>
      <c r="H38" s="92"/>
      <c r="I38" s="92"/>
      <c r="J38" s="92"/>
      <c r="K38" s="92"/>
      <c r="L38" s="92"/>
      <c r="M38" s="92"/>
      <c r="N38" s="92"/>
      <c r="O38" s="92"/>
      <c r="P38" s="92"/>
      <c r="Q38" s="92"/>
      <c r="R38" s="92"/>
      <c r="S38" s="92"/>
      <c r="T38" s="93"/>
      <c r="U38" s="93"/>
      <c r="V38" s="93"/>
      <c r="W38" s="93"/>
      <c r="X38" s="94"/>
      <c r="Y38" s="94"/>
      <c r="Z38" s="94"/>
      <c r="AA38" s="91"/>
      <c r="AB38" s="91"/>
      <c r="AC38" s="91"/>
      <c r="AD38" s="91"/>
      <c r="AE38" s="91"/>
      <c r="AF38" s="91"/>
      <c r="AG38" s="91"/>
      <c r="AH38" s="91"/>
      <c r="AI38" s="91"/>
      <c r="AJ38" s="91"/>
      <c r="AK38" s="91"/>
      <c r="AL38" s="91"/>
      <c r="AM38" s="91"/>
      <c r="AY38" s="262" t="s">
        <v>96</v>
      </c>
      <c r="AZ38" s="262"/>
      <c r="BA38" s="262"/>
      <c r="BB38" s="262"/>
      <c r="BC38" s="262"/>
      <c r="BD38" s="262"/>
      <c r="BE38" s="262"/>
      <c r="BF38" s="262"/>
      <c r="BG38" s="262"/>
      <c r="BH38" s="262"/>
      <c r="BI38" s="262"/>
      <c r="BJ38" s="262"/>
      <c r="BK38" s="262"/>
      <c r="BL38" s="262"/>
      <c r="BM38" s="262"/>
      <c r="BN38" s="262"/>
      <c r="BO38" s="262"/>
    </row>
    <row r="39" spans="1:67" ht="13.5" customHeight="1">
      <c r="A39" s="92"/>
      <c r="B39" s="92"/>
      <c r="C39" s="92"/>
      <c r="D39" s="92"/>
      <c r="E39" s="92"/>
      <c r="F39" s="92"/>
      <c r="G39" s="92"/>
      <c r="H39" s="92"/>
      <c r="I39" s="92"/>
      <c r="J39" s="92"/>
      <c r="K39" s="92"/>
      <c r="L39" s="92"/>
      <c r="M39" s="92"/>
      <c r="N39" s="92"/>
      <c r="O39" s="92"/>
      <c r="P39" s="92"/>
      <c r="Q39" s="92"/>
      <c r="R39" s="92"/>
      <c r="S39" s="92"/>
      <c r="T39" s="93"/>
      <c r="U39" s="93"/>
      <c r="V39" s="93"/>
      <c r="W39" s="93"/>
      <c r="X39" s="94"/>
      <c r="Y39" s="94"/>
      <c r="Z39" s="94"/>
      <c r="AA39" s="91"/>
      <c r="AB39" s="91"/>
      <c r="AC39" s="91"/>
      <c r="AD39" s="91"/>
      <c r="AE39" s="91"/>
      <c r="AF39" s="91"/>
      <c r="AG39" s="91"/>
      <c r="AH39" s="91"/>
      <c r="AI39" s="91"/>
      <c r="AJ39" s="91"/>
      <c r="AK39" s="91"/>
      <c r="AL39" s="91"/>
      <c r="AM39" s="91"/>
      <c r="AY39" s="262" t="s">
        <v>97</v>
      </c>
      <c r="AZ39" s="262"/>
      <c r="BA39" s="262"/>
      <c r="BB39" s="262"/>
      <c r="BC39" s="262"/>
      <c r="BD39" s="262"/>
      <c r="BE39" s="262"/>
      <c r="BF39" s="262"/>
      <c r="BG39" s="262"/>
      <c r="BH39" s="262"/>
      <c r="BI39" s="262"/>
      <c r="BJ39" s="262"/>
      <c r="BK39" s="262"/>
      <c r="BL39" s="262"/>
      <c r="BM39" s="262"/>
      <c r="BN39" s="262"/>
      <c r="BO39" s="262"/>
    </row>
    <row r="40" spans="1:67" ht="13.5" customHeight="1">
      <c r="A40" s="92"/>
      <c r="B40" s="92"/>
      <c r="C40" s="92"/>
      <c r="D40" s="92"/>
      <c r="E40" s="92"/>
      <c r="F40" s="92"/>
      <c r="G40" s="92"/>
      <c r="H40" s="92"/>
      <c r="I40" s="92"/>
      <c r="J40" s="92"/>
      <c r="K40" s="92"/>
      <c r="L40" s="92"/>
      <c r="M40" s="92"/>
      <c r="N40" s="92"/>
      <c r="O40" s="92"/>
      <c r="P40" s="92"/>
      <c r="Q40" s="92"/>
      <c r="R40" s="92"/>
      <c r="S40" s="92"/>
      <c r="T40" s="93"/>
      <c r="U40" s="93"/>
      <c r="V40" s="93"/>
      <c r="W40" s="93"/>
      <c r="X40" s="94"/>
      <c r="Y40" s="94"/>
      <c r="Z40" s="94"/>
      <c r="AA40" s="91"/>
      <c r="AB40" s="91"/>
      <c r="AC40" s="91"/>
      <c r="AD40" s="91"/>
      <c r="AE40" s="91"/>
      <c r="AF40" s="91"/>
      <c r="AG40" s="91"/>
      <c r="AH40" s="91"/>
      <c r="AI40" s="91"/>
      <c r="AJ40" s="91"/>
      <c r="AK40" s="91"/>
      <c r="AL40" s="91"/>
      <c r="AM40" s="91"/>
      <c r="AY40" s="262" t="s">
        <v>98</v>
      </c>
      <c r="AZ40" s="262"/>
      <c r="BA40" s="262"/>
      <c r="BB40" s="262"/>
      <c r="BC40" s="262"/>
      <c r="BD40" s="262"/>
      <c r="BE40" s="262"/>
      <c r="BF40" s="262"/>
      <c r="BG40" s="262"/>
      <c r="BH40" s="262"/>
      <c r="BI40" s="262"/>
      <c r="BJ40" s="262"/>
      <c r="BK40" s="262"/>
      <c r="BL40" s="262"/>
      <c r="BM40" s="262"/>
      <c r="BN40" s="262"/>
      <c r="BO40" s="262"/>
    </row>
    <row r="41" spans="1:67" ht="13.5" customHeight="1">
      <c r="A41" s="92"/>
      <c r="B41" s="92"/>
      <c r="C41" s="92"/>
      <c r="D41" s="92"/>
      <c r="E41" s="92"/>
      <c r="F41" s="92"/>
      <c r="G41" s="92"/>
      <c r="H41" s="92"/>
      <c r="I41" s="92"/>
      <c r="J41" s="92"/>
      <c r="K41" s="92"/>
      <c r="L41" s="92"/>
      <c r="M41" s="92"/>
      <c r="N41" s="92"/>
      <c r="O41" s="92"/>
      <c r="P41" s="92"/>
      <c r="Q41" s="92"/>
      <c r="R41" s="92"/>
      <c r="S41" s="92"/>
      <c r="T41" s="93"/>
      <c r="U41" s="93"/>
      <c r="V41" s="93"/>
      <c r="W41" s="93"/>
      <c r="X41" s="94"/>
      <c r="Y41" s="94"/>
      <c r="Z41" s="94"/>
      <c r="AA41" s="91"/>
      <c r="AB41" s="91"/>
      <c r="AC41" s="91"/>
      <c r="AD41" s="91"/>
      <c r="AE41" s="91"/>
      <c r="AF41" s="91"/>
      <c r="AG41" s="91"/>
      <c r="AH41" s="91"/>
      <c r="AI41" s="91"/>
      <c r="AJ41" s="91"/>
      <c r="AK41" s="91"/>
      <c r="AL41" s="91"/>
      <c r="AM41" s="91"/>
      <c r="AY41" s="262" t="s">
        <v>99</v>
      </c>
      <c r="AZ41" s="262"/>
      <c r="BA41" s="262"/>
      <c r="BB41" s="262"/>
      <c r="BC41" s="262"/>
      <c r="BD41" s="262"/>
      <c r="BE41" s="262"/>
      <c r="BF41" s="262"/>
      <c r="BG41" s="262"/>
      <c r="BH41" s="262"/>
      <c r="BI41" s="262"/>
      <c r="BJ41" s="262"/>
      <c r="BK41" s="262"/>
      <c r="BL41" s="262"/>
      <c r="BM41" s="262"/>
      <c r="BN41" s="262"/>
      <c r="BO41" s="262"/>
    </row>
    <row r="42" spans="1:67" ht="13.5" customHeight="1">
      <c r="A42" s="92"/>
      <c r="B42" s="92"/>
      <c r="C42" s="92"/>
      <c r="D42" s="92"/>
      <c r="E42" s="92"/>
      <c r="F42" s="92"/>
      <c r="G42" s="92"/>
      <c r="H42" s="92"/>
      <c r="I42" s="92"/>
      <c r="J42" s="92"/>
      <c r="K42" s="92"/>
      <c r="L42" s="92"/>
      <c r="M42" s="92"/>
      <c r="N42" s="92"/>
      <c r="O42" s="92"/>
      <c r="P42" s="92"/>
      <c r="Q42" s="92"/>
      <c r="R42" s="92"/>
      <c r="S42" s="92"/>
      <c r="T42" s="93"/>
      <c r="U42" s="93"/>
      <c r="V42" s="93"/>
      <c r="W42" s="93"/>
      <c r="X42" s="94"/>
      <c r="Y42" s="94"/>
      <c r="Z42" s="94"/>
      <c r="AA42" s="91"/>
      <c r="AB42" s="91"/>
      <c r="AC42" s="91"/>
      <c r="AD42" s="91"/>
      <c r="AE42" s="91"/>
      <c r="AF42" s="91"/>
      <c r="AG42" s="91"/>
      <c r="AH42" s="91"/>
      <c r="AI42" s="91"/>
      <c r="AJ42" s="91"/>
      <c r="AK42" s="91"/>
      <c r="AL42" s="91"/>
      <c r="AM42" s="91"/>
      <c r="AY42" s="262" t="s">
        <v>100</v>
      </c>
      <c r="AZ42" s="262"/>
      <c r="BA42" s="262"/>
      <c r="BB42" s="262"/>
      <c r="BC42" s="262"/>
      <c r="BD42" s="262"/>
      <c r="BE42" s="262"/>
      <c r="BF42" s="262"/>
      <c r="BG42" s="262"/>
      <c r="BH42" s="262"/>
      <c r="BI42" s="262"/>
      <c r="BJ42" s="262"/>
      <c r="BK42" s="262"/>
      <c r="BL42" s="262"/>
      <c r="BM42" s="262"/>
      <c r="BN42" s="262"/>
      <c r="BO42" s="262"/>
    </row>
    <row r="43" spans="1:67" ht="13.5" customHeight="1">
      <c r="A43" s="92"/>
      <c r="B43" s="92"/>
      <c r="C43" s="92"/>
      <c r="D43" s="92"/>
      <c r="E43" s="92"/>
      <c r="F43" s="92"/>
      <c r="G43" s="92"/>
      <c r="H43" s="92"/>
      <c r="I43" s="92"/>
      <c r="J43" s="92"/>
      <c r="K43" s="92"/>
      <c r="L43" s="92"/>
      <c r="M43" s="92"/>
      <c r="N43" s="92"/>
      <c r="O43" s="92"/>
      <c r="P43" s="92"/>
      <c r="Q43" s="92"/>
      <c r="R43" s="92"/>
      <c r="S43" s="92"/>
      <c r="T43" s="93"/>
      <c r="U43" s="93"/>
      <c r="V43" s="93"/>
      <c r="W43" s="93"/>
      <c r="X43" s="94"/>
      <c r="Y43" s="94"/>
      <c r="Z43" s="94"/>
      <c r="AA43" s="91"/>
      <c r="AB43" s="91"/>
      <c r="AC43" s="91"/>
      <c r="AD43" s="91"/>
      <c r="AE43" s="91"/>
      <c r="AF43" s="91"/>
      <c r="AG43" s="91"/>
      <c r="AH43" s="91"/>
      <c r="AI43" s="91"/>
      <c r="AJ43" s="91"/>
      <c r="AK43" s="91"/>
      <c r="AL43" s="91"/>
      <c r="AM43" s="91"/>
      <c r="AY43" s="262" t="s">
        <v>101</v>
      </c>
      <c r="AZ43" s="262"/>
      <c r="BA43" s="262"/>
      <c r="BB43" s="262"/>
      <c r="BC43" s="262"/>
      <c r="BD43" s="262"/>
      <c r="BE43" s="262"/>
      <c r="BF43" s="262"/>
      <c r="BG43" s="262"/>
      <c r="BH43" s="262"/>
      <c r="BI43" s="262"/>
      <c r="BJ43" s="262"/>
      <c r="BK43" s="262"/>
      <c r="BL43" s="262"/>
      <c r="BM43" s="262"/>
      <c r="BN43" s="262"/>
      <c r="BO43" s="262"/>
    </row>
    <row r="44" spans="1:67" ht="13.5" customHeight="1">
      <c r="A44" s="92"/>
      <c r="B44" s="92"/>
      <c r="C44" s="92"/>
      <c r="D44" s="92"/>
      <c r="E44" s="92"/>
      <c r="F44" s="92"/>
      <c r="G44" s="92"/>
      <c r="H44" s="92"/>
      <c r="I44" s="92"/>
      <c r="J44" s="92"/>
      <c r="K44" s="92"/>
      <c r="L44" s="92"/>
      <c r="M44" s="92"/>
      <c r="N44" s="92"/>
      <c r="O44" s="92"/>
      <c r="P44" s="92"/>
      <c r="Q44" s="92"/>
      <c r="R44" s="92"/>
      <c r="S44" s="92"/>
      <c r="T44" s="93"/>
      <c r="U44" s="93"/>
      <c r="V44" s="93"/>
      <c r="W44" s="93"/>
      <c r="X44" s="94"/>
      <c r="Y44" s="94"/>
      <c r="Z44" s="94"/>
      <c r="AA44" s="91"/>
      <c r="AB44" s="91"/>
      <c r="AC44" s="91"/>
      <c r="AD44" s="91"/>
      <c r="AE44" s="91"/>
      <c r="AF44" s="91"/>
      <c r="AG44" s="91"/>
      <c r="AH44" s="91"/>
      <c r="AI44" s="91"/>
      <c r="AJ44" s="91"/>
      <c r="AK44" s="91"/>
      <c r="AL44" s="91"/>
      <c r="AM44" s="91"/>
      <c r="AY44" s="262" t="s">
        <v>102</v>
      </c>
      <c r="AZ44" s="262"/>
      <c r="BA44" s="262"/>
      <c r="BB44" s="262"/>
      <c r="BC44" s="262"/>
      <c r="BD44" s="262"/>
      <c r="BE44" s="262"/>
      <c r="BF44" s="262"/>
      <c r="BG44" s="262"/>
      <c r="BH44" s="262"/>
      <c r="BI44" s="262"/>
      <c r="BJ44" s="262"/>
      <c r="BK44" s="262"/>
      <c r="BL44" s="262"/>
      <c r="BM44" s="262"/>
      <c r="BN44" s="262"/>
      <c r="BO44" s="262"/>
    </row>
    <row r="45" spans="1:67" ht="13.5" customHeight="1">
      <c r="A45" s="92"/>
      <c r="B45" s="92"/>
      <c r="C45" s="92"/>
      <c r="D45" s="92"/>
      <c r="E45" s="92"/>
      <c r="F45" s="92"/>
      <c r="G45" s="92"/>
      <c r="H45" s="92"/>
      <c r="I45" s="92"/>
      <c r="J45" s="92"/>
      <c r="K45" s="92"/>
      <c r="L45" s="92"/>
      <c r="M45" s="92"/>
      <c r="N45" s="92"/>
      <c r="O45" s="92"/>
      <c r="P45" s="92"/>
      <c r="Q45" s="92"/>
      <c r="R45" s="92"/>
      <c r="S45" s="92"/>
      <c r="T45" s="93"/>
      <c r="U45" s="93"/>
      <c r="V45" s="93"/>
      <c r="W45" s="93"/>
      <c r="X45" s="94"/>
      <c r="Y45" s="94"/>
      <c r="Z45" s="94"/>
      <c r="AA45" s="91"/>
      <c r="AB45" s="91"/>
      <c r="AC45" s="91"/>
      <c r="AD45" s="91"/>
      <c r="AE45" s="91"/>
      <c r="AF45" s="91"/>
      <c r="AG45" s="91"/>
      <c r="AH45" s="91"/>
      <c r="AI45" s="91"/>
      <c r="AJ45" s="91"/>
      <c r="AK45" s="91"/>
      <c r="AL45" s="91"/>
      <c r="AM45" s="91"/>
      <c r="AY45" s="262" t="s">
        <v>73</v>
      </c>
      <c r="AZ45" s="262"/>
      <c r="BA45" s="262"/>
      <c r="BB45" s="262"/>
      <c r="BC45" s="262"/>
      <c r="BD45" s="262"/>
      <c r="BE45" s="262"/>
      <c r="BF45" s="262"/>
      <c r="BG45" s="262"/>
      <c r="BH45" s="262"/>
      <c r="BI45" s="262"/>
      <c r="BJ45" s="262"/>
      <c r="BK45" s="262"/>
      <c r="BL45" s="262"/>
      <c r="BM45" s="262"/>
      <c r="BN45" s="262"/>
      <c r="BO45" s="262"/>
    </row>
    <row r="46" spans="1:67" ht="13.5" customHeight="1">
      <c r="A46" s="92"/>
      <c r="B46" s="92"/>
      <c r="C46" s="92"/>
      <c r="D46" s="92"/>
      <c r="E46" s="92"/>
      <c r="F46" s="92"/>
      <c r="G46" s="92"/>
      <c r="H46" s="92"/>
      <c r="I46" s="92"/>
      <c r="J46" s="92"/>
      <c r="K46" s="92"/>
      <c r="L46" s="92"/>
      <c r="M46" s="92"/>
      <c r="N46" s="92"/>
      <c r="O46" s="92"/>
      <c r="P46" s="92"/>
      <c r="Q46" s="92"/>
      <c r="R46" s="92"/>
      <c r="S46" s="92"/>
      <c r="T46" s="93"/>
      <c r="U46" s="93"/>
      <c r="V46" s="93"/>
      <c r="W46" s="93"/>
      <c r="X46" s="94"/>
      <c r="Y46" s="94"/>
      <c r="Z46" s="94"/>
      <c r="AA46" s="91"/>
      <c r="AB46" s="91"/>
      <c r="AC46" s="91"/>
      <c r="AD46" s="91"/>
      <c r="AE46" s="91"/>
      <c r="AF46" s="91"/>
      <c r="AG46" s="91"/>
      <c r="AH46" s="91"/>
      <c r="AI46" s="91"/>
      <c r="AJ46" s="91"/>
      <c r="AK46" s="91"/>
      <c r="AL46" s="91"/>
      <c r="AM46" s="91"/>
      <c r="AY46" s="262" t="s">
        <v>74</v>
      </c>
      <c r="AZ46" s="262"/>
      <c r="BA46" s="262"/>
      <c r="BB46" s="262"/>
      <c r="BC46" s="262"/>
      <c r="BD46" s="262"/>
      <c r="BE46" s="262"/>
      <c r="BF46" s="262"/>
      <c r="BG46" s="262"/>
      <c r="BH46" s="262"/>
      <c r="BI46" s="262"/>
      <c r="BJ46" s="262"/>
      <c r="BK46" s="262"/>
      <c r="BL46" s="262"/>
      <c r="BM46" s="262"/>
      <c r="BN46" s="262"/>
      <c r="BO46" s="262"/>
    </row>
    <row r="47" spans="1:67" ht="13.5" customHeight="1">
      <c r="A47" s="92"/>
      <c r="B47" s="92"/>
      <c r="C47" s="92"/>
      <c r="D47" s="92"/>
      <c r="E47" s="92"/>
      <c r="F47" s="92"/>
      <c r="G47" s="92"/>
      <c r="H47" s="92"/>
      <c r="I47" s="92"/>
      <c r="J47" s="92"/>
      <c r="K47" s="92"/>
      <c r="L47" s="92"/>
      <c r="M47" s="92"/>
      <c r="N47" s="92"/>
      <c r="O47" s="92"/>
      <c r="P47" s="92"/>
      <c r="Q47" s="92"/>
      <c r="R47" s="92"/>
      <c r="S47" s="92"/>
      <c r="T47" s="93"/>
      <c r="U47" s="93"/>
      <c r="V47" s="93"/>
      <c r="W47" s="93"/>
      <c r="X47" s="94"/>
      <c r="Y47" s="94"/>
      <c r="Z47" s="94"/>
      <c r="AA47" s="91"/>
      <c r="AB47" s="91"/>
      <c r="AC47" s="91"/>
      <c r="AD47" s="91"/>
      <c r="AE47" s="91"/>
      <c r="AF47" s="91"/>
      <c r="AG47" s="91"/>
      <c r="AH47" s="91"/>
      <c r="AI47" s="91"/>
      <c r="AJ47" s="91"/>
      <c r="AK47" s="91"/>
      <c r="AL47" s="91"/>
      <c r="AM47" s="91"/>
      <c r="AY47" s="262" t="s">
        <v>75</v>
      </c>
      <c r="AZ47" s="262"/>
      <c r="BA47" s="262"/>
      <c r="BB47" s="262"/>
      <c r="BC47" s="262"/>
      <c r="BD47" s="262"/>
      <c r="BE47" s="262"/>
      <c r="BF47" s="262"/>
      <c r="BG47" s="262"/>
      <c r="BH47" s="262"/>
      <c r="BI47" s="262"/>
      <c r="BJ47" s="262"/>
      <c r="BK47" s="262"/>
      <c r="BL47" s="262"/>
      <c r="BM47" s="262"/>
      <c r="BN47" s="262"/>
      <c r="BO47" s="262"/>
    </row>
    <row r="48" spans="1:67" ht="13.5" customHeight="1">
      <c r="A48" s="92"/>
      <c r="B48" s="92"/>
      <c r="C48" s="92"/>
      <c r="D48" s="92"/>
      <c r="E48" s="92"/>
      <c r="F48" s="92"/>
      <c r="G48" s="92"/>
      <c r="H48" s="92"/>
      <c r="I48" s="92"/>
      <c r="J48" s="92"/>
      <c r="K48" s="92"/>
      <c r="L48" s="92"/>
      <c r="M48" s="92"/>
      <c r="N48" s="92"/>
      <c r="O48" s="92"/>
      <c r="P48" s="92"/>
      <c r="Q48" s="92"/>
      <c r="R48" s="92"/>
      <c r="S48" s="92"/>
      <c r="T48" s="93"/>
      <c r="U48" s="93"/>
      <c r="V48" s="93"/>
      <c r="W48" s="93"/>
      <c r="X48" s="94"/>
      <c r="Y48" s="94"/>
      <c r="Z48" s="94"/>
      <c r="AA48" s="91"/>
      <c r="AB48" s="91"/>
      <c r="AC48" s="91"/>
      <c r="AD48" s="91"/>
      <c r="AE48" s="91"/>
      <c r="AF48" s="91"/>
      <c r="AG48" s="91"/>
      <c r="AH48" s="91"/>
      <c r="AI48" s="91"/>
      <c r="AJ48" s="91"/>
      <c r="AK48" s="91"/>
      <c r="AL48" s="91"/>
      <c r="AM48" s="91"/>
      <c r="AY48" s="262" t="s">
        <v>76</v>
      </c>
      <c r="AZ48" s="262"/>
      <c r="BA48" s="262"/>
      <c r="BB48" s="262"/>
      <c r="BC48" s="262"/>
      <c r="BD48" s="262"/>
      <c r="BE48" s="262"/>
      <c r="BF48" s="262"/>
      <c r="BG48" s="262"/>
      <c r="BH48" s="262"/>
      <c r="BI48" s="262"/>
      <c r="BJ48" s="262"/>
      <c r="BK48" s="262"/>
      <c r="BL48" s="262"/>
      <c r="BM48" s="262"/>
      <c r="BN48" s="262"/>
      <c r="BO48" s="262"/>
    </row>
    <row r="49" spans="1:67" ht="13.5" customHeight="1">
      <c r="A49" s="92"/>
      <c r="B49" s="92"/>
      <c r="C49" s="92"/>
      <c r="D49" s="92"/>
      <c r="E49" s="92"/>
      <c r="F49" s="92"/>
      <c r="G49" s="92"/>
      <c r="H49" s="92"/>
      <c r="I49" s="92"/>
      <c r="J49" s="92"/>
      <c r="K49" s="92"/>
      <c r="L49" s="92"/>
      <c r="M49" s="92"/>
      <c r="N49" s="92"/>
      <c r="O49" s="92"/>
      <c r="P49" s="92"/>
      <c r="Q49" s="92"/>
      <c r="R49" s="92"/>
      <c r="S49" s="92"/>
      <c r="T49" s="93"/>
      <c r="U49" s="93"/>
      <c r="V49" s="93"/>
      <c r="W49" s="93"/>
      <c r="X49" s="94"/>
      <c r="Y49" s="94"/>
      <c r="Z49" s="94"/>
      <c r="AA49" s="91"/>
      <c r="AB49" s="91"/>
      <c r="AC49" s="91"/>
      <c r="AD49" s="91"/>
      <c r="AE49" s="91"/>
      <c r="AF49" s="91"/>
      <c r="AG49" s="91"/>
      <c r="AH49" s="91"/>
      <c r="AI49" s="91"/>
      <c r="AJ49" s="91"/>
      <c r="AK49" s="91"/>
      <c r="AL49" s="91"/>
      <c r="AM49" s="91"/>
      <c r="AY49" s="262" t="s">
        <v>77</v>
      </c>
      <c r="AZ49" s="262"/>
      <c r="BA49" s="262"/>
      <c r="BB49" s="262"/>
      <c r="BC49" s="262"/>
      <c r="BD49" s="262"/>
      <c r="BE49" s="262"/>
      <c r="BF49" s="262"/>
      <c r="BG49" s="262"/>
      <c r="BH49" s="262"/>
      <c r="BI49" s="262"/>
      <c r="BJ49" s="262"/>
      <c r="BK49" s="262"/>
      <c r="BL49" s="262"/>
      <c r="BM49" s="262"/>
      <c r="BN49" s="262"/>
      <c r="BO49" s="262"/>
    </row>
    <row r="50" spans="1:67" ht="13.5" customHeight="1">
      <c r="A50" s="92"/>
      <c r="B50" s="92"/>
      <c r="C50" s="92"/>
      <c r="D50" s="92"/>
      <c r="E50" s="92"/>
      <c r="F50" s="92"/>
      <c r="G50" s="92"/>
      <c r="H50" s="92"/>
      <c r="I50" s="92"/>
      <c r="J50" s="92"/>
      <c r="K50" s="92"/>
      <c r="L50" s="92"/>
      <c r="M50" s="92"/>
      <c r="N50" s="92"/>
      <c r="O50" s="92"/>
      <c r="P50" s="92"/>
      <c r="Q50" s="92"/>
      <c r="R50" s="92"/>
      <c r="S50" s="92"/>
      <c r="T50" s="93"/>
      <c r="U50" s="93"/>
      <c r="V50" s="93"/>
      <c r="W50" s="93"/>
      <c r="X50" s="94"/>
      <c r="Y50" s="94"/>
      <c r="Z50" s="94"/>
      <c r="AA50" s="91"/>
      <c r="AB50" s="91"/>
      <c r="AC50" s="91"/>
      <c r="AD50" s="91"/>
      <c r="AE50" s="91"/>
      <c r="AF50" s="91"/>
      <c r="AG50" s="91"/>
      <c r="AH50" s="91"/>
      <c r="AI50" s="91"/>
      <c r="AJ50" s="91"/>
      <c r="AK50" s="91"/>
      <c r="AL50" s="91"/>
      <c r="AM50" s="91"/>
      <c r="AY50" s="262" t="s">
        <v>78</v>
      </c>
      <c r="AZ50" s="262"/>
      <c r="BA50" s="262"/>
      <c r="BB50" s="262"/>
      <c r="BC50" s="262"/>
      <c r="BD50" s="262"/>
      <c r="BE50" s="262"/>
      <c r="BF50" s="262"/>
      <c r="BG50" s="262"/>
      <c r="BH50" s="262"/>
      <c r="BI50" s="262"/>
      <c r="BJ50" s="262"/>
      <c r="BK50" s="262"/>
      <c r="BL50" s="262"/>
      <c r="BM50" s="262"/>
      <c r="BN50" s="262"/>
      <c r="BO50" s="262"/>
    </row>
    <row r="51" spans="1:67" ht="13.5" customHeight="1">
      <c r="A51" s="92"/>
      <c r="B51" s="92"/>
      <c r="C51" s="92"/>
      <c r="D51" s="92"/>
      <c r="E51" s="92"/>
      <c r="F51" s="92"/>
      <c r="G51" s="92"/>
      <c r="H51" s="92"/>
      <c r="I51" s="92"/>
      <c r="J51" s="92"/>
      <c r="K51" s="92"/>
      <c r="L51" s="92"/>
      <c r="M51" s="92"/>
      <c r="N51" s="92"/>
      <c r="O51" s="92"/>
      <c r="P51" s="92"/>
      <c r="Q51" s="92"/>
      <c r="R51" s="92"/>
      <c r="S51" s="92"/>
      <c r="T51" s="93"/>
      <c r="U51" s="93"/>
      <c r="V51" s="93"/>
      <c r="W51" s="93"/>
      <c r="X51" s="94"/>
      <c r="Y51" s="94"/>
      <c r="Z51" s="94"/>
      <c r="AA51" s="91"/>
      <c r="AB51" s="91"/>
      <c r="AC51" s="91"/>
      <c r="AD51" s="91"/>
      <c r="AE51" s="91"/>
      <c r="AF51" s="91"/>
      <c r="AG51" s="91"/>
      <c r="AH51" s="91"/>
      <c r="AI51" s="91"/>
      <c r="AJ51" s="91"/>
      <c r="AK51" s="91"/>
      <c r="AL51" s="91"/>
      <c r="AM51" s="91"/>
      <c r="AY51" s="262" t="s">
        <v>79</v>
      </c>
      <c r="AZ51" s="262"/>
      <c r="BA51" s="262"/>
      <c r="BB51" s="262"/>
      <c r="BC51" s="262"/>
      <c r="BD51" s="262"/>
      <c r="BE51" s="262"/>
      <c r="BF51" s="262"/>
      <c r="BG51" s="262"/>
      <c r="BH51" s="262"/>
      <c r="BI51" s="262"/>
      <c r="BJ51" s="262"/>
      <c r="BK51" s="262"/>
      <c r="BL51" s="262"/>
      <c r="BM51" s="262"/>
      <c r="BN51" s="262"/>
      <c r="BO51" s="262"/>
    </row>
    <row r="52" spans="1:67" ht="13.5" customHeight="1">
      <c r="A52" s="92"/>
      <c r="B52" s="92"/>
      <c r="C52" s="92"/>
      <c r="D52" s="92"/>
      <c r="E52" s="92"/>
      <c r="F52" s="92"/>
      <c r="G52" s="92"/>
      <c r="H52" s="92"/>
      <c r="I52" s="92"/>
      <c r="J52" s="92"/>
      <c r="K52" s="92"/>
      <c r="L52" s="92"/>
      <c r="M52" s="92"/>
      <c r="N52" s="92"/>
      <c r="O52" s="92"/>
      <c r="P52" s="92"/>
      <c r="Q52" s="92"/>
      <c r="R52" s="92"/>
      <c r="S52" s="92"/>
      <c r="T52" s="93"/>
      <c r="U52" s="93"/>
      <c r="V52" s="93"/>
      <c r="W52" s="93"/>
      <c r="X52" s="94"/>
      <c r="Y52" s="94"/>
      <c r="Z52" s="94"/>
      <c r="AA52" s="91"/>
      <c r="AB52" s="91"/>
      <c r="AC52" s="91"/>
      <c r="AD52" s="91"/>
      <c r="AE52" s="91"/>
      <c r="AF52" s="91"/>
      <c r="AG52" s="91"/>
      <c r="AH52" s="91"/>
      <c r="AI52" s="91"/>
      <c r="AJ52" s="91"/>
      <c r="AK52" s="91"/>
      <c r="AL52" s="91"/>
      <c r="AM52" s="91"/>
      <c r="AY52" s="262" t="s">
        <v>103</v>
      </c>
      <c r="AZ52" s="262"/>
      <c r="BA52" s="262"/>
      <c r="BB52" s="262"/>
      <c r="BC52" s="262"/>
      <c r="BD52" s="262"/>
      <c r="BE52" s="262"/>
      <c r="BF52" s="262"/>
      <c r="BG52" s="262"/>
      <c r="BH52" s="262"/>
      <c r="BI52" s="262"/>
      <c r="BJ52" s="262"/>
      <c r="BK52" s="262"/>
      <c r="BL52" s="262"/>
      <c r="BM52" s="262"/>
      <c r="BN52" s="262"/>
      <c r="BO52" s="262"/>
    </row>
    <row r="53" spans="1:67" ht="13.5" customHeight="1">
      <c r="A53" s="92"/>
      <c r="B53" s="92"/>
      <c r="C53" s="92"/>
      <c r="D53" s="92"/>
      <c r="E53" s="92"/>
      <c r="F53" s="92"/>
      <c r="G53" s="92"/>
      <c r="H53" s="92"/>
      <c r="I53" s="92"/>
      <c r="J53" s="92"/>
      <c r="K53" s="92"/>
      <c r="L53" s="92"/>
      <c r="M53" s="92"/>
      <c r="N53" s="92"/>
      <c r="O53" s="92"/>
      <c r="P53" s="92"/>
      <c r="Q53" s="92"/>
      <c r="R53" s="92"/>
      <c r="S53" s="92"/>
      <c r="T53" s="93"/>
      <c r="U53" s="93"/>
      <c r="V53" s="93"/>
      <c r="W53" s="93"/>
      <c r="X53" s="94"/>
      <c r="Y53" s="94"/>
      <c r="Z53" s="94"/>
      <c r="AA53" s="91"/>
      <c r="AB53" s="91"/>
      <c r="AC53" s="91"/>
      <c r="AD53" s="91"/>
      <c r="AE53" s="91"/>
      <c r="AF53" s="91"/>
      <c r="AG53" s="91"/>
      <c r="AH53" s="91"/>
      <c r="AI53" s="91"/>
      <c r="AJ53" s="91"/>
      <c r="AK53" s="91"/>
      <c r="AL53" s="91"/>
      <c r="AM53" s="91"/>
      <c r="AY53" s="262" t="s">
        <v>104</v>
      </c>
      <c r="AZ53" s="262"/>
      <c r="BA53" s="262"/>
      <c r="BB53" s="262"/>
      <c r="BC53" s="262"/>
      <c r="BD53" s="262"/>
      <c r="BE53" s="262"/>
      <c r="BF53" s="262"/>
      <c r="BG53" s="262"/>
      <c r="BH53" s="262"/>
      <c r="BI53" s="262"/>
      <c r="BJ53" s="262"/>
      <c r="BK53" s="262"/>
      <c r="BL53" s="262"/>
      <c r="BM53" s="262"/>
      <c r="BN53" s="262"/>
      <c r="BO53" s="262"/>
    </row>
    <row r="54" spans="1:67" ht="13.5" customHeight="1">
      <c r="A54" s="92"/>
      <c r="B54" s="92"/>
      <c r="C54" s="92"/>
      <c r="D54" s="92"/>
      <c r="E54" s="92"/>
      <c r="F54" s="92"/>
      <c r="G54" s="92"/>
      <c r="H54" s="92"/>
      <c r="I54" s="92"/>
      <c r="J54" s="92"/>
      <c r="K54" s="92"/>
      <c r="L54" s="92"/>
      <c r="M54" s="92"/>
      <c r="N54" s="92"/>
      <c r="O54" s="92"/>
      <c r="P54" s="92"/>
      <c r="Q54" s="92"/>
      <c r="R54" s="92"/>
      <c r="S54" s="92"/>
      <c r="T54" s="93"/>
      <c r="U54" s="93"/>
      <c r="V54" s="93"/>
      <c r="W54" s="93"/>
      <c r="X54" s="94"/>
      <c r="Y54" s="94"/>
      <c r="Z54" s="94"/>
      <c r="AA54" s="91"/>
      <c r="AB54" s="91"/>
      <c r="AC54" s="91"/>
      <c r="AD54" s="91"/>
      <c r="AE54" s="91"/>
      <c r="AF54" s="91"/>
      <c r="AG54" s="91"/>
      <c r="AH54" s="91"/>
      <c r="AI54" s="91"/>
      <c r="AJ54" s="91"/>
      <c r="AK54" s="91"/>
      <c r="AL54" s="91"/>
      <c r="AM54" s="91"/>
      <c r="AY54" s="262" t="s">
        <v>105</v>
      </c>
      <c r="AZ54" s="262"/>
      <c r="BA54" s="262"/>
      <c r="BB54" s="262"/>
      <c r="BC54" s="262"/>
      <c r="BD54" s="262"/>
      <c r="BE54" s="262"/>
      <c r="BF54" s="262"/>
      <c r="BG54" s="262"/>
      <c r="BH54" s="262"/>
      <c r="BI54" s="262"/>
      <c r="BJ54" s="262"/>
      <c r="BK54" s="262"/>
      <c r="BL54" s="262"/>
      <c r="BM54" s="262"/>
      <c r="BN54" s="262"/>
      <c r="BO54" s="262"/>
    </row>
    <row r="55" spans="1:67" ht="13.5" customHeight="1">
      <c r="A55" s="92"/>
      <c r="B55" s="92"/>
      <c r="C55" s="92"/>
      <c r="D55" s="92"/>
      <c r="E55" s="92"/>
      <c r="F55" s="92"/>
      <c r="G55" s="92"/>
      <c r="H55" s="92"/>
      <c r="I55" s="92"/>
      <c r="J55" s="92"/>
      <c r="K55" s="92"/>
      <c r="L55" s="92"/>
      <c r="M55" s="92"/>
      <c r="N55" s="92"/>
      <c r="O55" s="92"/>
      <c r="P55" s="92"/>
      <c r="Q55" s="92"/>
      <c r="R55" s="92"/>
      <c r="S55" s="92"/>
      <c r="T55" s="93"/>
      <c r="U55" s="93"/>
      <c r="V55" s="93"/>
      <c r="W55" s="93"/>
      <c r="X55" s="94"/>
      <c r="Y55" s="94"/>
      <c r="Z55" s="94"/>
      <c r="AA55" s="91"/>
      <c r="AB55" s="91"/>
      <c r="AC55" s="91"/>
      <c r="AD55" s="91"/>
      <c r="AE55" s="91"/>
      <c r="AF55" s="91"/>
      <c r="AG55" s="91"/>
      <c r="AH55" s="91"/>
      <c r="AI55" s="91"/>
      <c r="AJ55" s="91"/>
      <c r="AK55" s="91"/>
      <c r="AL55" s="91"/>
      <c r="AM55" s="91"/>
      <c r="AY55" s="262" t="s">
        <v>106</v>
      </c>
      <c r="AZ55" s="262"/>
      <c r="BA55" s="262"/>
      <c r="BB55" s="262"/>
      <c r="BC55" s="262"/>
      <c r="BD55" s="262"/>
      <c r="BE55" s="262"/>
      <c r="BF55" s="262"/>
      <c r="BG55" s="262"/>
      <c r="BH55" s="262"/>
      <c r="BI55" s="262"/>
      <c r="BJ55" s="262"/>
      <c r="BK55" s="262"/>
      <c r="BL55" s="262"/>
      <c r="BM55" s="262"/>
      <c r="BN55" s="262"/>
      <c r="BO55" s="262"/>
    </row>
    <row r="56" spans="1:67" ht="13.5" customHeight="1">
      <c r="A56" s="92"/>
      <c r="B56" s="92"/>
      <c r="C56" s="92"/>
      <c r="D56" s="92"/>
      <c r="E56" s="92"/>
      <c r="F56" s="92"/>
      <c r="G56" s="92"/>
      <c r="H56" s="92"/>
      <c r="I56" s="92"/>
      <c r="J56" s="92"/>
      <c r="K56" s="92"/>
      <c r="L56" s="92"/>
      <c r="M56" s="92"/>
      <c r="N56" s="92"/>
      <c r="O56" s="92"/>
      <c r="P56" s="92"/>
      <c r="Q56" s="92"/>
      <c r="R56" s="92"/>
      <c r="S56" s="92"/>
      <c r="T56" s="93"/>
      <c r="U56" s="93"/>
      <c r="V56" s="93"/>
      <c r="W56" s="93"/>
      <c r="X56" s="94"/>
      <c r="Y56" s="94"/>
      <c r="Z56" s="94"/>
      <c r="AA56" s="91"/>
      <c r="AB56" s="91"/>
      <c r="AC56" s="91"/>
      <c r="AD56" s="91"/>
      <c r="AE56" s="91"/>
      <c r="AF56" s="91"/>
      <c r="AG56" s="91"/>
      <c r="AH56" s="91"/>
      <c r="AI56" s="91"/>
      <c r="AJ56" s="91"/>
      <c r="AK56" s="91"/>
      <c r="AL56" s="91"/>
      <c r="AM56" s="91"/>
      <c r="AY56" s="262" t="s">
        <v>82</v>
      </c>
      <c r="AZ56" s="262"/>
      <c r="BA56" s="262"/>
      <c r="BB56" s="262"/>
      <c r="BC56" s="262"/>
      <c r="BD56" s="262"/>
      <c r="BE56" s="262"/>
      <c r="BF56" s="262"/>
      <c r="BG56" s="262"/>
      <c r="BH56" s="262"/>
      <c r="BI56" s="262"/>
      <c r="BJ56" s="262"/>
      <c r="BK56" s="262"/>
      <c r="BL56" s="262"/>
      <c r="BM56" s="262"/>
      <c r="BN56" s="262"/>
      <c r="BO56" s="262"/>
    </row>
    <row r="57" spans="1:67" ht="13.5" customHeight="1">
      <c r="A57" s="92"/>
      <c r="B57" s="92"/>
      <c r="C57" s="92"/>
      <c r="D57" s="92"/>
      <c r="E57" s="92"/>
      <c r="F57" s="92"/>
      <c r="G57" s="92"/>
      <c r="H57" s="92"/>
      <c r="I57" s="92"/>
      <c r="J57" s="92"/>
      <c r="K57" s="92"/>
      <c r="L57" s="92"/>
      <c r="M57" s="92"/>
      <c r="N57" s="92"/>
      <c r="O57" s="92"/>
      <c r="P57" s="92"/>
      <c r="Q57" s="92"/>
      <c r="R57" s="92"/>
      <c r="S57" s="92"/>
      <c r="T57" s="93"/>
      <c r="U57" s="93"/>
      <c r="V57" s="93"/>
      <c r="W57" s="93"/>
      <c r="X57" s="94"/>
      <c r="Y57" s="94"/>
      <c r="Z57" s="94"/>
      <c r="AA57" s="91"/>
      <c r="AB57" s="91"/>
      <c r="AC57" s="91"/>
      <c r="AD57" s="91"/>
      <c r="AE57" s="91"/>
      <c r="AF57" s="91"/>
      <c r="AG57" s="91"/>
      <c r="AH57" s="91"/>
      <c r="AI57" s="91"/>
      <c r="AJ57" s="91"/>
      <c r="AK57" s="91"/>
      <c r="AL57" s="91"/>
      <c r="AM57" s="91"/>
      <c r="AY57" s="262" t="s">
        <v>83</v>
      </c>
      <c r="AZ57" s="262"/>
      <c r="BA57" s="262"/>
      <c r="BB57" s="262"/>
      <c r="BC57" s="262"/>
      <c r="BD57" s="262"/>
      <c r="BE57" s="262"/>
      <c r="BF57" s="262"/>
      <c r="BG57" s="262"/>
      <c r="BH57" s="262"/>
      <c r="BI57" s="262"/>
      <c r="BJ57" s="262"/>
      <c r="BK57" s="262"/>
      <c r="BL57" s="262"/>
      <c r="BM57" s="262"/>
      <c r="BN57" s="262"/>
      <c r="BO57" s="262"/>
    </row>
    <row r="58" spans="1:67" ht="13.5" customHeight="1">
      <c r="A58" s="92"/>
      <c r="B58" s="92"/>
      <c r="C58" s="92"/>
      <c r="D58" s="92"/>
      <c r="E58" s="92"/>
      <c r="F58" s="92"/>
      <c r="G58" s="92"/>
      <c r="H58" s="92"/>
      <c r="I58" s="92"/>
      <c r="J58" s="92"/>
      <c r="K58" s="92"/>
      <c r="L58" s="92"/>
      <c r="M58" s="92"/>
      <c r="N58" s="92"/>
      <c r="O58" s="92"/>
      <c r="P58" s="92"/>
      <c r="Q58" s="92"/>
      <c r="R58" s="92"/>
      <c r="S58" s="92"/>
      <c r="T58" s="93"/>
      <c r="U58" s="93"/>
      <c r="V58" s="93"/>
      <c r="W58" s="93"/>
      <c r="X58" s="94"/>
      <c r="Y58" s="94"/>
      <c r="Z58" s="94"/>
      <c r="AA58" s="91"/>
      <c r="AB58" s="91"/>
      <c r="AC58" s="91"/>
      <c r="AD58" s="91"/>
      <c r="AE58" s="91"/>
      <c r="AF58" s="91"/>
      <c r="AG58" s="91"/>
      <c r="AH58" s="91"/>
      <c r="AI58" s="91"/>
      <c r="AJ58" s="91"/>
      <c r="AK58" s="91"/>
      <c r="AL58" s="91"/>
      <c r="AM58" s="91"/>
      <c r="AY58" s="262" t="s">
        <v>84</v>
      </c>
      <c r="AZ58" s="262"/>
      <c r="BA58" s="262"/>
      <c r="BB58" s="262"/>
      <c r="BC58" s="262"/>
      <c r="BD58" s="262"/>
      <c r="BE58" s="262"/>
      <c r="BF58" s="262"/>
      <c r="BG58" s="262"/>
      <c r="BH58" s="262"/>
      <c r="BI58" s="262"/>
      <c r="BJ58" s="262"/>
      <c r="BK58" s="262"/>
      <c r="BL58" s="262"/>
      <c r="BM58" s="262"/>
      <c r="BN58" s="262"/>
      <c r="BO58" s="262"/>
    </row>
    <row r="59" spans="1:67" ht="13.5" customHeight="1">
      <c r="A59" s="92"/>
      <c r="B59" s="92"/>
      <c r="C59" s="92"/>
      <c r="D59" s="92"/>
      <c r="E59" s="92"/>
      <c r="F59" s="92"/>
      <c r="G59" s="92"/>
      <c r="H59" s="92"/>
      <c r="I59" s="92"/>
      <c r="J59" s="92"/>
      <c r="K59" s="92"/>
      <c r="L59" s="92"/>
      <c r="M59" s="92"/>
      <c r="N59" s="92"/>
      <c r="O59" s="92"/>
      <c r="P59" s="92"/>
      <c r="Q59" s="92"/>
      <c r="R59" s="92"/>
      <c r="S59" s="92"/>
      <c r="T59" s="93"/>
      <c r="U59" s="93"/>
      <c r="V59" s="93"/>
      <c r="W59" s="93"/>
      <c r="X59" s="94"/>
      <c r="Y59" s="94"/>
      <c r="Z59" s="94"/>
      <c r="AA59" s="91"/>
      <c r="AB59" s="91"/>
      <c r="AC59" s="91"/>
      <c r="AD59" s="91"/>
      <c r="AE59" s="91"/>
      <c r="AF59" s="91"/>
      <c r="AG59" s="91"/>
      <c r="AH59" s="91"/>
      <c r="AI59" s="91"/>
      <c r="AJ59" s="91"/>
      <c r="AK59" s="91"/>
      <c r="AL59" s="91"/>
      <c r="AM59" s="91"/>
      <c r="AY59" s="262" t="s">
        <v>107</v>
      </c>
      <c r="AZ59" s="262"/>
      <c r="BA59" s="262"/>
      <c r="BB59" s="262"/>
      <c r="BC59" s="262"/>
      <c r="BD59" s="262"/>
      <c r="BE59" s="262"/>
      <c r="BF59" s="262"/>
      <c r="BG59" s="262"/>
      <c r="BH59" s="262"/>
      <c r="BI59" s="262"/>
      <c r="BJ59" s="262"/>
      <c r="BK59" s="262"/>
      <c r="BL59" s="262"/>
      <c r="BM59" s="262"/>
      <c r="BN59" s="262"/>
      <c r="BO59" s="262"/>
    </row>
    <row r="60" spans="1:67" ht="13.5" customHeight="1">
      <c r="A60" s="92"/>
      <c r="B60" s="92"/>
      <c r="C60" s="92"/>
      <c r="D60" s="92"/>
      <c r="E60" s="92"/>
      <c r="F60" s="92"/>
      <c r="G60" s="92"/>
      <c r="H60" s="92"/>
      <c r="I60" s="92"/>
      <c r="J60" s="92"/>
      <c r="K60" s="92"/>
      <c r="L60" s="92"/>
      <c r="M60" s="92"/>
      <c r="N60" s="92"/>
      <c r="O60" s="92"/>
      <c r="P60" s="92"/>
      <c r="Q60" s="92"/>
      <c r="R60" s="92"/>
      <c r="S60" s="92"/>
      <c r="T60" s="93"/>
      <c r="U60" s="93"/>
      <c r="V60" s="93"/>
      <c r="W60" s="93"/>
      <c r="X60" s="94"/>
      <c r="Y60" s="94"/>
      <c r="Z60" s="94"/>
      <c r="AA60" s="91"/>
      <c r="AB60" s="91"/>
      <c r="AC60" s="91"/>
      <c r="AD60" s="91"/>
      <c r="AE60" s="91"/>
      <c r="AF60" s="91"/>
      <c r="AG60" s="91"/>
      <c r="AH60" s="91"/>
      <c r="AI60" s="91"/>
      <c r="AJ60" s="91"/>
      <c r="AK60" s="91"/>
      <c r="AL60" s="91"/>
      <c r="AM60" s="91"/>
      <c r="AY60" s="262" t="s">
        <v>108</v>
      </c>
      <c r="AZ60" s="262"/>
      <c r="BA60" s="262"/>
      <c r="BB60" s="262"/>
      <c r="BC60" s="262"/>
      <c r="BD60" s="262"/>
      <c r="BE60" s="262"/>
      <c r="BF60" s="262"/>
      <c r="BG60" s="262"/>
      <c r="BH60" s="262"/>
      <c r="BI60" s="262"/>
      <c r="BJ60" s="262"/>
      <c r="BK60" s="262"/>
      <c r="BL60" s="262"/>
      <c r="BM60" s="262"/>
      <c r="BN60" s="262"/>
      <c r="BO60" s="262"/>
    </row>
    <row r="61" spans="1:67" ht="13.5" customHeight="1">
      <c r="A61" s="92"/>
      <c r="B61" s="92"/>
      <c r="C61" s="92"/>
      <c r="D61" s="92"/>
      <c r="E61" s="92"/>
      <c r="F61" s="92"/>
      <c r="G61" s="92"/>
      <c r="H61" s="92"/>
      <c r="I61" s="92"/>
      <c r="J61" s="92"/>
      <c r="K61" s="92"/>
      <c r="L61" s="92"/>
      <c r="M61" s="92"/>
      <c r="N61" s="92"/>
      <c r="O61" s="92"/>
      <c r="P61" s="92"/>
      <c r="Q61" s="92"/>
      <c r="R61" s="92"/>
      <c r="S61" s="92"/>
      <c r="T61" s="93"/>
      <c r="U61" s="93"/>
      <c r="V61" s="93"/>
      <c r="W61" s="93"/>
      <c r="X61" s="94"/>
      <c r="Y61" s="94"/>
      <c r="Z61" s="94"/>
      <c r="AA61" s="91"/>
      <c r="AB61" s="91"/>
      <c r="AC61" s="91"/>
      <c r="AD61" s="91"/>
      <c r="AE61" s="91"/>
      <c r="AF61" s="91"/>
      <c r="AG61" s="91"/>
      <c r="AH61" s="91"/>
      <c r="AI61" s="91"/>
      <c r="AJ61" s="91"/>
      <c r="AK61" s="91"/>
      <c r="AL61" s="91"/>
      <c r="AM61" s="91"/>
      <c r="AY61" s="262" t="s">
        <v>109</v>
      </c>
      <c r="AZ61" s="262"/>
      <c r="BA61" s="262"/>
      <c r="BB61" s="262"/>
      <c r="BC61" s="262"/>
      <c r="BD61" s="262"/>
      <c r="BE61" s="262"/>
      <c r="BF61" s="262"/>
      <c r="BG61" s="262"/>
      <c r="BH61" s="262"/>
      <c r="BI61" s="262"/>
      <c r="BJ61" s="262"/>
      <c r="BK61" s="262"/>
      <c r="BL61" s="262"/>
      <c r="BM61" s="262"/>
      <c r="BN61" s="262"/>
      <c r="BO61" s="262"/>
    </row>
    <row r="62" spans="1:67" ht="13.5" customHeight="1">
      <c r="A62" s="92"/>
      <c r="B62" s="92"/>
      <c r="C62" s="92"/>
      <c r="D62" s="92"/>
      <c r="E62" s="92"/>
      <c r="F62" s="92"/>
      <c r="G62" s="92"/>
      <c r="H62" s="92"/>
      <c r="I62" s="92"/>
      <c r="J62" s="92"/>
      <c r="K62" s="92"/>
      <c r="L62" s="92"/>
      <c r="M62" s="92"/>
      <c r="N62" s="92"/>
      <c r="O62" s="92"/>
      <c r="P62" s="92"/>
      <c r="Q62" s="92"/>
      <c r="R62" s="92"/>
      <c r="S62" s="92"/>
      <c r="T62" s="93"/>
      <c r="U62" s="93"/>
      <c r="V62" s="93"/>
      <c r="W62" s="93"/>
      <c r="X62" s="94"/>
      <c r="Y62" s="94"/>
      <c r="Z62" s="94"/>
      <c r="AA62" s="91"/>
      <c r="AB62" s="91"/>
      <c r="AC62" s="91"/>
      <c r="AD62" s="91"/>
      <c r="AE62" s="91"/>
      <c r="AF62" s="91"/>
      <c r="AG62" s="91"/>
      <c r="AH62" s="91"/>
      <c r="AI62" s="91"/>
      <c r="AJ62" s="91"/>
      <c r="AK62" s="91"/>
      <c r="AL62" s="91"/>
      <c r="AM62" s="91"/>
      <c r="AY62" s="262" t="s">
        <v>110</v>
      </c>
      <c r="AZ62" s="262"/>
      <c r="BA62" s="262"/>
      <c r="BB62" s="262"/>
      <c r="BC62" s="262"/>
      <c r="BD62" s="262"/>
      <c r="BE62" s="262"/>
      <c r="BF62" s="262"/>
      <c r="BG62" s="262"/>
      <c r="BH62" s="262"/>
      <c r="BI62" s="262"/>
      <c r="BJ62" s="262"/>
      <c r="BK62" s="262"/>
      <c r="BL62" s="262"/>
      <c r="BM62" s="262"/>
      <c r="BN62" s="262"/>
      <c r="BO62" s="262"/>
    </row>
    <row r="63" spans="1:67" ht="13.5" customHeight="1">
      <c r="A63" s="92"/>
      <c r="B63" s="92"/>
      <c r="C63" s="92"/>
      <c r="D63" s="92"/>
      <c r="E63" s="92"/>
      <c r="F63" s="92"/>
      <c r="G63" s="92"/>
      <c r="H63" s="92"/>
      <c r="I63" s="92"/>
      <c r="J63" s="92"/>
      <c r="K63" s="92"/>
      <c r="L63" s="92"/>
      <c r="M63" s="92"/>
      <c r="N63" s="92"/>
      <c r="O63" s="92"/>
      <c r="P63" s="92"/>
      <c r="Q63" s="92"/>
      <c r="R63" s="92"/>
      <c r="S63" s="92"/>
      <c r="T63" s="93"/>
      <c r="U63" s="93"/>
      <c r="V63" s="93"/>
      <c r="W63" s="93"/>
      <c r="X63" s="94"/>
      <c r="Y63" s="94"/>
      <c r="Z63" s="94"/>
      <c r="AA63" s="91"/>
      <c r="AB63" s="91"/>
      <c r="AC63" s="91"/>
      <c r="AD63" s="91"/>
      <c r="AE63" s="91"/>
      <c r="AF63" s="91"/>
      <c r="AG63" s="91"/>
      <c r="AH63" s="91"/>
      <c r="AI63" s="91"/>
      <c r="AJ63" s="91"/>
      <c r="AK63" s="91"/>
      <c r="AL63" s="91"/>
      <c r="AM63" s="91"/>
      <c r="AY63" s="262" t="s">
        <v>111</v>
      </c>
      <c r="AZ63" s="262"/>
      <c r="BA63" s="262"/>
      <c r="BB63" s="262"/>
      <c r="BC63" s="262"/>
      <c r="BD63" s="262"/>
      <c r="BE63" s="262"/>
      <c r="BF63" s="262"/>
      <c r="BG63" s="262"/>
      <c r="BH63" s="262"/>
      <c r="BI63" s="262"/>
      <c r="BJ63" s="262"/>
      <c r="BK63" s="262"/>
      <c r="BL63" s="262"/>
      <c r="BM63" s="262"/>
      <c r="BN63" s="262"/>
      <c r="BO63" s="262"/>
    </row>
    <row r="64" spans="1:67" ht="13.5" customHeight="1">
      <c r="A64" s="92"/>
      <c r="B64" s="92"/>
      <c r="C64" s="92"/>
      <c r="D64" s="92"/>
      <c r="E64" s="92"/>
      <c r="F64" s="92"/>
      <c r="G64" s="92"/>
      <c r="H64" s="92"/>
      <c r="I64" s="92"/>
      <c r="J64" s="92"/>
      <c r="K64" s="92"/>
      <c r="L64" s="92"/>
      <c r="M64" s="92"/>
      <c r="N64" s="92"/>
      <c r="O64" s="92"/>
      <c r="P64" s="92"/>
      <c r="Q64" s="92"/>
      <c r="R64" s="92"/>
      <c r="S64" s="92"/>
      <c r="T64" s="93"/>
      <c r="U64" s="93"/>
      <c r="V64" s="93"/>
      <c r="W64" s="93"/>
      <c r="X64" s="94"/>
      <c r="Y64" s="94"/>
      <c r="Z64" s="94"/>
      <c r="AA64" s="91"/>
      <c r="AB64" s="91"/>
      <c r="AC64" s="91"/>
      <c r="AD64" s="91"/>
      <c r="AE64" s="91"/>
      <c r="AF64" s="91"/>
      <c r="AG64" s="91"/>
      <c r="AH64" s="91"/>
      <c r="AI64" s="91"/>
      <c r="AJ64" s="91"/>
      <c r="AK64" s="91"/>
      <c r="AL64" s="91"/>
      <c r="AM64" s="91"/>
      <c r="AY64" s="262" t="s">
        <v>112</v>
      </c>
      <c r="AZ64" s="262"/>
      <c r="BA64" s="262"/>
      <c r="BB64" s="262"/>
      <c r="BC64" s="262"/>
      <c r="BD64" s="262"/>
      <c r="BE64" s="262"/>
      <c r="BF64" s="262"/>
      <c r="BG64" s="262"/>
      <c r="BH64" s="262"/>
      <c r="BI64" s="262"/>
      <c r="BJ64" s="262"/>
      <c r="BK64" s="262"/>
      <c r="BL64" s="262"/>
      <c r="BM64" s="262"/>
      <c r="BN64" s="262"/>
      <c r="BO64" s="262"/>
    </row>
    <row r="65" spans="1:67" ht="13.5" customHeight="1">
      <c r="A65" s="92"/>
      <c r="B65" s="92"/>
      <c r="C65" s="92"/>
      <c r="D65" s="92"/>
      <c r="E65" s="92"/>
      <c r="F65" s="92"/>
      <c r="G65" s="92"/>
      <c r="H65" s="92"/>
      <c r="I65" s="92"/>
      <c r="J65" s="92"/>
      <c r="K65" s="92"/>
      <c r="L65" s="92"/>
      <c r="M65" s="92"/>
      <c r="N65" s="92"/>
      <c r="O65" s="92"/>
      <c r="P65" s="92"/>
      <c r="Q65" s="92"/>
      <c r="R65" s="92"/>
      <c r="S65" s="92"/>
      <c r="T65" s="93"/>
      <c r="U65" s="93"/>
      <c r="V65" s="93"/>
      <c r="W65" s="93"/>
      <c r="X65" s="94"/>
      <c r="Y65" s="94"/>
      <c r="Z65" s="94"/>
      <c r="AA65" s="91"/>
      <c r="AB65" s="91"/>
      <c r="AC65" s="91"/>
      <c r="AD65" s="91"/>
      <c r="AE65" s="91"/>
      <c r="AF65" s="91"/>
      <c r="AG65" s="91"/>
      <c r="AH65" s="91"/>
      <c r="AI65" s="91"/>
      <c r="AJ65" s="91"/>
      <c r="AK65" s="91"/>
      <c r="AL65" s="91"/>
      <c r="AM65" s="91"/>
      <c r="AY65" s="262" t="s">
        <v>85</v>
      </c>
      <c r="AZ65" s="262"/>
      <c r="BA65" s="262"/>
      <c r="BB65" s="262"/>
      <c r="BC65" s="262"/>
      <c r="BD65" s="262"/>
      <c r="BE65" s="262"/>
      <c r="BF65" s="262"/>
      <c r="BG65" s="262"/>
      <c r="BH65" s="262"/>
      <c r="BI65" s="262"/>
      <c r="BJ65" s="262"/>
      <c r="BK65" s="262"/>
      <c r="BL65" s="262"/>
      <c r="BM65" s="262"/>
      <c r="BN65" s="262"/>
      <c r="BO65" s="262"/>
    </row>
    <row r="66" spans="1:67" ht="13.5" customHeight="1">
      <c r="A66" s="92"/>
      <c r="B66" s="92"/>
      <c r="C66" s="92"/>
      <c r="D66" s="92"/>
      <c r="E66" s="92"/>
      <c r="F66" s="92"/>
      <c r="G66" s="92"/>
      <c r="H66" s="92"/>
      <c r="I66" s="92"/>
      <c r="J66" s="92"/>
      <c r="K66" s="92"/>
      <c r="L66" s="92"/>
      <c r="M66" s="92"/>
      <c r="N66" s="92"/>
      <c r="O66" s="92"/>
      <c r="P66" s="92"/>
      <c r="Q66" s="92"/>
      <c r="R66" s="92"/>
      <c r="S66" s="92"/>
      <c r="T66" s="93"/>
      <c r="U66" s="93"/>
      <c r="V66" s="93"/>
      <c r="W66" s="93"/>
      <c r="X66" s="94"/>
      <c r="Y66" s="94"/>
      <c r="Z66" s="94"/>
      <c r="AA66" s="91"/>
      <c r="AB66" s="91"/>
      <c r="AC66" s="91"/>
      <c r="AD66" s="91"/>
      <c r="AE66" s="91"/>
      <c r="AF66" s="91"/>
      <c r="AG66" s="91"/>
      <c r="AH66" s="91"/>
      <c r="AI66" s="91"/>
      <c r="AJ66" s="91"/>
      <c r="AK66" s="91"/>
      <c r="AL66" s="91"/>
      <c r="AM66" s="91"/>
      <c r="AY66" s="262" t="s">
        <v>86</v>
      </c>
      <c r="AZ66" s="262"/>
      <c r="BA66" s="262"/>
      <c r="BB66" s="262"/>
      <c r="BC66" s="262"/>
      <c r="BD66" s="262"/>
      <c r="BE66" s="262"/>
      <c r="BF66" s="262"/>
      <c r="BG66" s="262"/>
      <c r="BH66" s="262"/>
      <c r="BI66" s="262"/>
      <c r="BJ66" s="262"/>
      <c r="BK66" s="262"/>
      <c r="BL66" s="262"/>
      <c r="BM66" s="262"/>
      <c r="BN66" s="262"/>
      <c r="BO66" s="262"/>
    </row>
    <row r="67" spans="1:67" ht="13.5" customHeight="1">
      <c r="A67" s="92"/>
      <c r="B67" s="92"/>
      <c r="C67" s="92"/>
      <c r="D67" s="92"/>
      <c r="E67" s="92"/>
      <c r="F67" s="92"/>
      <c r="G67" s="92"/>
      <c r="H67" s="92"/>
      <c r="I67" s="92"/>
      <c r="J67" s="92"/>
      <c r="K67" s="92"/>
      <c r="L67" s="92"/>
      <c r="M67" s="92"/>
      <c r="N67" s="92"/>
      <c r="O67" s="92"/>
      <c r="P67" s="92"/>
      <c r="Q67" s="92"/>
      <c r="R67" s="92"/>
      <c r="S67" s="92"/>
      <c r="T67" s="93"/>
      <c r="U67" s="93"/>
      <c r="V67" s="93"/>
      <c r="W67" s="93"/>
      <c r="X67" s="94"/>
      <c r="Y67" s="94"/>
      <c r="Z67" s="94"/>
      <c r="AA67" s="91"/>
      <c r="AB67" s="91"/>
      <c r="AC67" s="91"/>
      <c r="AD67" s="91"/>
      <c r="AE67" s="91"/>
      <c r="AF67" s="91"/>
      <c r="AG67" s="91"/>
      <c r="AH67" s="91"/>
      <c r="AI67" s="91"/>
      <c r="AJ67" s="91"/>
      <c r="AK67" s="91"/>
      <c r="AL67" s="91"/>
      <c r="AM67" s="91"/>
      <c r="AY67" s="262" t="s">
        <v>87</v>
      </c>
      <c r="AZ67" s="262"/>
      <c r="BA67" s="262"/>
      <c r="BB67" s="262"/>
      <c r="BC67" s="262"/>
      <c r="BD67" s="262"/>
      <c r="BE67" s="262"/>
      <c r="BF67" s="262"/>
      <c r="BG67" s="262"/>
      <c r="BH67" s="262"/>
      <c r="BI67" s="262"/>
      <c r="BJ67" s="262"/>
      <c r="BK67" s="262"/>
      <c r="BL67" s="262"/>
      <c r="BM67" s="262"/>
      <c r="BN67" s="262"/>
      <c r="BO67" s="262"/>
    </row>
    <row r="68" spans="1:67" ht="13.5" customHeight="1">
      <c r="A68" s="92"/>
      <c r="B68" s="92"/>
      <c r="C68" s="92"/>
      <c r="D68" s="92"/>
      <c r="E68" s="92"/>
      <c r="F68" s="92"/>
      <c r="G68" s="92"/>
      <c r="H68" s="92"/>
      <c r="I68" s="92"/>
      <c r="J68" s="92"/>
      <c r="K68" s="92"/>
      <c r="L68" s="92"/>
      <c r="M68" s="92"/>
      <c r="N68" s="92"/>
      <c r="O68" s="92"/>
      <c r="P68" s="92"/>
      <c r="Q68" s="92"/>
      <c r="R68" s="92"/>
      <c r="S68" s="92"/>
      <c r="T68" s="93"/>
      <c r="U68" s="93"/>
      <c r="V68" s="93"/>
      <c r="W68" s="93"/>
      <c r="X68" s="94"/>
      <c r="Y68" s="94"/>
      <c r="Z68" s="94"/>
      <c r="AA68" s="91"/>
      <c r="AB68" s="91"/>
      <c r="AC68" s="91"/>
      <c r="AD68" s="91"/>
      <c r="AE68" s="91"/>
      <c r="AF68" s="91"/>
      <c r="AG68" s="91"/>
      <c r="AH68" s="91"/>
      <c r="AI68" s="91"/>
      <c r="AJ68" s="91"/>
      <c r="AK68" s="91"/>
      <c r="AL68" s="91"/>
      <c r="AM68" s="91"/>
      <c r="AY68" s="262" t="s">
        <v>88</v>
      </c>
      <c r="AZ68" s="262"/>
      <c r="BA68" s="262"/>
      <c r="BB68" s="262"/>
      <c r="BC68" s="262"/>
      <c r="BD68" s="262"/>
      <c r="BE68" s="262"/>
      <c r="BF68" s="262"/>
      <c r="BG68" s="262"/>
      <c r="BH68" s="262"/>
      <c r="BI68" s="262"/>
      <c r="BJ68" s="262"/>
      <c r="BK68" s="262"/>
      <c r="BL68" s="262"/>
      <c r="BM68" s="262"/>
      <c r="BN68" s="262"/>
      <c r="BO68" s="262"/>
    </row>
    <row r="69" spans="1:67" ht="13.5" customHeight="1">
      <c r="A69" s="92"/>
      <c r="B69" s="92"/>
      <c r="C69" s="92"/>
      <c r="D69" s="92"/>
      <c r="E69" s="92"/>
      <c r="F69" s="92"/>
      <c r="G69" s="92"/>
      <c r="H69" s="92"/>
      <c r="I69" s="92"/>
      <c r="J69" s="92"/>
      <c r="K69" s="92"/>
      <c r="L69" s="92"/>
      <c r="M69" s="92"/>
      <c r="N69" s="92"/>
      <c r="O69" s="92"/>
      <c r="P69" s="92"/>
      <c r="Q69" s="92"/>
      <c r="R69" s="92"/>
      <c r="S69" s="92"/>
      <c r="T69" s="93"/>
      <c r="U69" s="93"/>
      <c r="V69" s="93"/>
      <c r="W69" s="93"/>
      <c r="X69" s="94"/>
      <c r="Y69" s="94"/>
      <c r="Z69" s="94"/>
      <c r="AA69" s="91"/>
      <c r="AB69" s="91"/>
      <c r="AC69" s="91"/>
      <c r="AD69" s="91"/>
      <c r="AE69" s="91"/>
      <c r="AF69" s="91"/>
      <c r="AG69" s="91"/>
      <c r="AH69" s="91"/>
      <c r="AI69" s="91"/>
      <c r="AJ69" s="91"/>
      <c r="AK69" s="91"/>
      <c r="AL69" s="91"/>
      <c r="AM69" s="91"/>
      <c r="AY69" s="262" t="s">
        <v>89</v>
      </c>
      <c r="AZ69" s="262"/>
      <c r="BA69" s="262"/>
      <c r="BB69" s="262"/>
      <c r="BC69" s="262"/>
      <c r="BD69" s="262"/>
      <c r="BE69" s="262"/>
      <c r="BF69" s="262"/>
      <c r="BG69" s="262"/>
      <c r="BH69" s="262"/>
      <c r="BI69" s="262"/>
      <c r="BJ69" s="262"/>
      <c r="BK69" s="262"/>
      <c r="BL69" s="262"/>
      <c r="BM69" s="262"/>
      <c r="BN69" s="262"/>
      <c r="BO69" s="262"/>
    </row>
    <row r="70" spans="1:67" ht="13.5" customHeight="1">
      <c r="A70" s="92"/>
      <c r="B70" s="92"/>
      <c r="C70" s="92"/>
      <c r="D70" s="92"/>
      <c r="E70" s="92"/>
      <c r="F70" s="92"/>
      <c r="G70" s="92"/>
      <c r="H70" s="92"/>
      <c r="I70" s="92"/>
      <c r="J70" s="92"/>
      <c r="K70" s="92"/>
      <c r="L70" s="92"/>
      <c r="M70" s="92"/>
      <c r="N70" s="92"/>
      <c r="O70" s="92"/>
      <c r="P70" s="92"/>
      <c r="Q70" s="92"/>
      <c r="R70" s="92"/>
      <c r="S70" s="92"/>
      <c r="T70" s="93"/>
      <c r="U70" s="93"/>
      <c r="V70" s="93"/>
      <c r="W70" s="93"/>
      <c r="X70" s="94"/>
      <c r="Y70" s="94"/>
      <c r="Z70" s="94"/>
      <c r="AA70" s="91"/>
      <c r="AB70" s="91"/>
      <c r="AC70" s="91"/>
      <c r="AD70" s="91"/>
      <c r="AE70" s="91"/>
      <c r="AF70" s="91"/>
      <c r="AG70" s="91"/>
      <c r="AH70" s="91"/>
      <c r="AI70" s="91"/>
      <c r="AJ70" s="91"/>
      <c r="AK70" s="91"/>
      <c r="AL70" s="91"/>
      <c r="AM70" s="91"/>
      <c r="AY70" s="262" t="s">
        <v>90</v>
      </c>
      <c r="AZ70" s="262"/>
      <c r="BA70" s="262"/>
      <c r="BB70" s="262"/>
      <c r="BC70" s="262"/>
      <c r="BD70" s="262"/>
      <c r="BE70" s="262"/>
      <c r="BF70" s="262"/>
      <c r="BG70" s="262"/>
      <c r="BH70" s="262"/>
      <c r="BI70" s="262"/>
      <c r="BJ70" s="262"/>
      <c r="BK70" s="262"/>
      <c r="BL70" s="262"/>
      <c r="BM70" s="262"/>
      <c r="BN70" s="262"/>
      <c r="BO70" s="262"/>
    </row>
    <row r="71" spans="1:67" ht="13.5" customHeight="1">
      <c r="A71" s="92"/>
      <c r="B71" s="92"/>
      <c r="C71" s="92"/>
      <c r="D71" s="92"/>
      <c r="E71" s="92"/>
      <c r="F71" s="92"/>
      <c r="G71" s="92"/>
      <c r="H71" s="92"/>
      <c r="I71" s="92"/>
      <c r="J71" s="92"/>
      <c r="K71" s="92"/>
      <c r="L71" s="92"/>
      <c r="M71" s="92"/>
      <c r="N71" s="92"/>
      <c r="O71" s="92"/>
      <c r="P71" s="92"/>
      <c r="Q71" s="92"/>
      <c r="R71" s="92"/>
      <c r="S71" s="92"/>
      <c r="T71" s="93"/>
      <c r="U71" s="93"/>
      <c r="V71" s="93"/>
      <c r="W71" s="93"/>
      <c r="X71" s="94"/>
      <c r="Y71" s="94"/>
      <c r="Z71" s="94"/>
      <c r="AA71" s="91"/>
      <c r="AB71" s="91"/>
      <c r="AC71" s="91"/>
      <c r="AD71" s="91"/>
      <c r="AE71" s="91"/>
      <c r="AF71" s="91"/>
      <c r="AG71" s="91"/>
      <c r="AH71" s="91"/>
      <c r="AI71" s="91"/>
      <c r="AJ71" s="91"/>
      <c r="AK71" s="91"/>
      <c r="AL71" s="91"/>
      <c r="AM71" s="91"/>
      <c r="AY71" s="262" t="s">
        <v>91</v>
      </c>
      <c r="AZ71" s="262"/>
      <c r="BA71" s="262"/>
      <c r="BB71" s="262"/>
      <c r="BC71" s="262"/>
      <c r="BD71" s="262"/>
      <c r="BE71" s="262"/>
      <c r="BF71" s="262"/>
      <c r="BG71" s="262"/>
      <c r="BH71" s="262"/>
      <c r="BI71" s="262"/>
      <c r="BJ71" s="262"/>
      <c r="BK71" s="262"/>
      <c r="BL71" s="262"/>
      <c r="BM71" s="262"/>
      <c r="BN71" s="262"/>
      <c r="BO71" s="262"/>
    </row>
    <row r="72" spans="1:67" ht="13.5" customHeight="1">
      <c r="A72" s="92"/>
      <c r="B72" s="92"/>
      <c r="C72" s="92"/>
      <c r="D72" s="92"/>
      <c r="E72" s="92"/>
      <c r="F72" s="92"/>
      <c r="G72" s="92"/>
      <c r="H72" s="92"/>
      <c r="I72" s="92"/>
      <c r="J72" s="92"/>
      <c r="K72" s="92"/>
      <c r="L72" s="92"/>
      <c r="M72" s="92"/>
      <c r="N72" s="92"/>
      <c r="O72" s="92"/>
      <c r="P72" s="92"/>
      <c r="Q72" s="92"/>
      <c r="R72" s="92"/>
      <c r="S72" s="92"/>
      <c r="T72" s="93"/>
      <c r="U72" s="93"/>
      <c r="V72" s="93"/>
      <c r="W72" s="93"/>
      <c r="X72" s="94"/>
      <c r="Y72" s="94"/>
      <c r="Z72" s="94"/>
      <c r="AA72" s="91"/>
      <c r="AB72" s="91"/>
      <c r="AC72" s="91"/>
      <c r="AD72" s="91"/>
      <c r="AE72" s="91"/>
      <c r="AF72" s="91"/>
      <c r="AG72" s="91"/>
      <c r="AH72" s="91"/>
      <c r="AI72" s="91"/>
      <c r="AJ72" s="91"/>
      <c r="AK72" s="91"/>
      <c r="AL72" s="91"/>
      <c r="AM72" s="91"/>
      <c r="AY72" s="262" t="s">
        <v>92</v>
      </c>
      <c r="AZ72" s="262"/>
      <c r="BA72" s="262"/>
      <c r="BB72" s="262"/>
      <c r="BC72" s="262"/>
      <c r="BD72" s="262"/>
      <c r="BE72" s="262"/>
      <c r="BF72" s="262"/>
      <c r="BG72" s="262"/>
      <c r="BH72" s="262"/>
      <c r="BI72" s="262"/>
      <c r="BJ72" s="262"/>
      <c r="BK72" s="262"/>
      <c r="BL72" s="262"/>
      <c r="BM72" s="262"/>
      <c r="BN72" s="262"/>
      <c r="BO72" s="262"/>
    </row>
    <row r="73" spans="1:67" ht="13.5" customHeight="1">
      <c r="A73" s="92"/>
      <c r="B73" s="92"/>
      <c r="C73" s="92"/>
      <c r="D73" s="92"/>
      <c r="E73" s="92"/>
      <c r="F73" s="92"/>
      <c r="G73" s="92"/>
      <c r="H73" s="92"/>
      <c r="I73" s="92"/>
      <c r="J73" s="92"/>
      <c r="K73" s="92"/>
      <c r="L73" s="92"/>
      <c r="M73" s="92"/>
      <c r="N73" s="92"/>
      <c r="O73" s="92"/>
      <c r="P73" s="92"/>
      <c r="Q73" s="92"/>
      <c r="R73" s="92"/>
      <c r="S73" s="92"/>
      <c r="T73" s="93"/>
      <c r="U73" s="93"/>
      <c r="V73" s="93"/>
      <c r="W73" s="93"/>
      <c r="X73" s="94"/>
      <c r="Y73" s="94"/>
      <c r="Z73" s="94"/>
      <c r="AA73" s="91"/>
      <c r="AB73" s="91"/>
      <c r="AC73" s="91"/>
      <c r="AD73" s="91"/>
      <c r="AE73" s="91"/>
      <c r="AF73" s="91"/>
      <c r="AG73" s="91"/>
      <c r="AH73" s="91"/>
      <c r="AI73" s="91"/>
      <c r="AJ73" s="91"/>
      <c r="AK73" s="91"/>
      <c r="AL73" s="91"/>
      <c r="AM73" s="91"/>
      <c r="AY73" s="262" t="s">
        <v>93</v>
      </c>
      <c r="AZ73" s="262"/>
      <c r="BA73" s="262"/>
      <c r="BB73" s="262"/>
      <c r="BC73" s="262"/>
      <c r="BD73" s="262"/>
      <c r="BE73" s="262"/>
      <c r="BF73" s="262"/>
      <c r="BG73" s="262"/>
      <c r="BH73" s="262"/>
      <c r="BI73" s="262"/>
      <c r="BJ73" s="262"/>
      <c r="BK73" s="262"/>
      <c r="BL73" s="262"/>
      <c r="BM73" s="262"/>
      <c r="BN73" s="262"/>
    </row>
    <row r="74" spans="1:67" ht="13.5" customHeight="1">
      <c r="A74" s="92"/>
      <c r="B74" s="92"/>
      <c r="C74" s="92"/>
      <c r="D74" s="92"/>
      <c r="E74" s="92"/>
      <c r="F74" s="92"/>
      <c r="G74" s="92"/>
      <c r="H74" s="92"/>
      <c r="I74" s="92"/>
      <c r="J74" s="92"/>
      <c r="K74" s="92"/>
      <c r="L74" s="92"/>
      <c r="M74" s="92"/>
      <c r="N74" s="92"/>
      <c r="O74" s="92"/>
      <c r="P74" s="92"/>
      <c r="Q74" s="92"/>
      <c r="R74" s="92"/>
      <c r="S74" s="92"/>
      <c r="T74" s="93"/>
      <c r="U74" s="93"/>
      <c r="V74" s="93"/>
      <c r="W74" s="93"/>
      <c r="X74" s="94"/>
      <c r="Y74" s="94"/>
      <c r="Z74" s="94"/>
      <c r="AA74" s="91"/>
      <c r="AB74" s="91"/>
      <c r="AC74" s="91"/>
      <c r="AD74" s="91"/>
      <c r="AE74" s="91"/>
      <c r="AF74" s="91"/>
      <c r="AG74" s="91"/>
      <c r="AH74" s="91"/>
      <c r="AI74" s="91"/>
      <c r="AJ74" s="91"/>
      <c r="AK74" s="91"/>
      <c r="AL74" s="91"/>
      <c r="AM74" s="91"/>
      <c r="AY74" s="262" t="s">
        <v>94</v>
      </c>
      <c r="AZ74" s="262"/>
      <c r="BA74" s="262"/>
      <c r="BB74" s="262"/>
      <c r="BC74" s="262"/>
      <c r="BD74" s="262"/>
      <c r="BE74" s="262"/>
      <c r="BF74" s="262"/>
      <c r="BG74" s="262"/>
      <c r="BH74" s="262"/>
      <c r="BI74" s="262"/>
      <c r="BJ74" s="262"/>
      <c r="BK74" s="262"/>
      <c r="BL74" s="262"/>
      <c r="BM74" s="262"/>
      <c r="BN74" s="262"/>
      <c r="BO74" s="262"/>
    </row>
    <row r="75" spans="1:67" ht="13.5" customHeight="1">
      <c r="A75" s="92"/>
      <c r="B75" s="92"/>
      <c r="C75" s="92"/>
      <c r="D75" s="92"/>
      <c r="E75" s="92"/>
      <c r="F75" s="92"/>
      <c r="G75" s="92"/>
      <c r="H75" s="92"/>
      <c r="I75" s="92"/>
      <c r="J75" s="92"/>
      <c r="K75" s="92"/>
      <c r="L75" s="92"/>
      <c r="M75" s="92"/>
      <c r="N75" s="92"/>
      <c r="O75" s="92"/>
      <c r="P75" s="92"/>
      <c r="Q75" s="92"/>
      <c r="R75" s="92"/>
      <c r="S75" s="92"/>
      <c r="T75" s="93"/>
      <c r="U75" s="93"/>
      <c r="V75" s="93"/>
      <c r="W75" s="93"/>
      <c r="X75" s="94"/>
      <c r="Y75" s="94"/>
      <c r="Z75" s="94"/>
      <c r="AA75" s="91"/>
      <c r="AB75" s="91"/>
      <c r="AC75" s="91"/>
      <c r="AD75" s="91"/>
      <c r="AE75" s="91"/>
      <c r="AF75" s="91"/>
      <c r="AG75" s="91"/>
      <c r="AH75" s="91"/>
      <c r="AI75" s="91"/>
      <c r="AJ75" s="91"/>
      <c r="AK75" s="91"/>
      <c r="AL75" s="91"/>
      <c r="AM75" s="91"/>
      <c r="AZ75" s="16"/>
    </row>
    <row r="76" spans="1:67" ht="13.5" customHeight="1">
      <c r="A76" s="92"/>
      <c r="B76" s="92"/>
      <c r="C76" s="92"/>
      <c r="D76" s="92"/>
      <c r="E76" s="92"/>
      <c r="F76" s="92"/>
      <c r="G76" s="92"/>
      <c r="H76" s="92"/>
      <c r="I76" s="92"/>
      <c r="J76" s="92"/>
      <c r="K76" s="92"/>
      <c r="L76" s="92"/>
      <c r="M76" s="92"/>
      <c r="N76" s="92"/>
      <c r="O76" s="92"/>
      <c r="P76" s="92"/>
      <c r="Q76" s="92"/>
      <c r="R76" s="92"/>
      <c r="S76" s="92"/>
      <c r="T76" s="93"/>
      <c r="U76" s="93"/>
      <c r="V76" s="93"/>
      <c r="W76" s="93"/>
      <c r="X76" s="94"/>
      <c r="Y76" s="94"/>
      <c r="Z76" s="94"/>
      <c r="AA76" s="91"/>
      <c r="AB76" s="91"/>
      <c r="AC76" s="91"/>
      <c r="AD76" s="91"/>
      <c r="AE76" s="91"/>
      <c r="AF76" s="91"/>
      <c r="AG76" s="91"/>
      <c r="AH76" s="91"/>
      <c r="AI76" s="91"/>
      <c r="AJ76" s="91"/>
      <c r="AK76" s="91"/>
      <c r="AL76" s="91"/>
      <c r="AM76" s="91"/>
      <c r="AZ76" s="16"/>
    </row>
    <row r="77" spans="1:67" ht="13.5" customHeight="1">
      <c r="A77" s="92"/>
      <c r="B77" s="92"/>
      <c r="C77" s="92"/>
      <c r="D77" s="92"/>
      <c r="E77" s="92"/>
      <c r="F77" s="92"/>
      <c r="G77" s="92"/>
      <c r="H77" s="92"/>
      <c r="I77" s="92"/>
      <c r="J77" s="92"/>
      <c r="K77" s="92"/>
      <c r="L77" s="92"/>
      <c r="M77" s="92"/>
      <c r="N77" s="92"/>
      <c r="O77" s="92"/>
      <c r="P77" s="92"/>
      <c r="Q77" s="92"/>
      <c r="R77" s="92"/>
      <c r="S77" s="92"/>
      <c r="T77" s="93"/>
      <c r="U77" s="93"/>
      <c r="V77" s="93"/>
      <c r="W77" s="93"/>
      <c r="X77" s="94"/>
      <c r="Y77" s="94"/>
      <c r="Z77" s="94"/>
      <c r="AA77" s="91"/>
      <c r="AB77" s="91"/>
      <c r="AC77" s="91"/>
      <c r="AD77" s="91"/>
      <c r="AE77" s="91"/>
      <c r="AF77" s="91"/>
      <c r="AG77" s="91"/>
      <c r="AH77" s="91"/>
      <c r="AI77" s="91"/>
      <c r="AJ77" s="91"/>
      <c r="AK77" s="91"/>
      <c r="AL77" s="91"/>
      <c r="AM77" s="91"/>
      <c r="AZ77" s="16"/>
    </row>
    <row r="78" spans="1:67" ht="13.5" customHeight="1">
      <c r="A78" s="92"/>
      <c r="B78" s="92"/>
      <c r="C78" s="92"/>
      <c r="D78" s="92"/>
      <c r="E78" s="92"/>
      <c r="F78" s="92"/>
      <c r="G78" s="92"/>
      <c r="H78" s="92"/>
      <c r="I78" s="92"/>
      <c r="J78" s="92"/>
      <c r="K78" s="92"/>
      <c r="L78" s="92"/>
      <c r="M78" s="92"/>
      <c r="N78" s="92"/>
      <c r="O78" s="92"/>
      <c r="P78" s="92"/>
      <c r="Q78" s="92"/>
      <c r="R78" s="92"/>
      <c r="S78" s="92"/>
      <c r="T78" s="93"/>
      <c r="U78" s="93"/>
      <c r="V78" s="93"/>
      <c r="W78" s="93"/>
      <c r="X78" s="94"/>
      <c r="Y78" s="94"/>
      <c r="Z78" s="94"/>
      <c r="AA78" s="91"/>
      <c r="AB78" s="91"/>
      <c r="AC78" s="91"/>
      <c r="AD78" s="91"/>
      <c r="AE78" s="91"/>
      <c r="AF78" s="91"/>
      <c r="AG78" s="91"/>
      <c r="AH78" s="91"/>
      <c r="AI78" s="91"/>
      <c r="AJ78" s="91"/>
      <c r="AK78" s="91"/>
      <c r="AL78" s="91"/>
      <c r="AM78" s="91"/>
      <c r="AZ78" s="16"/>
    </row>
    <row r="79" spans="1:67" ht="13.5" customHeight="1">
      <c r="A79" s="92"/>
      <c r="B79" s="92"/>
      <c r="C79" s="92"/>
      <c r="D79" s="92"/>
      <c r="E79" s="92"/>
      <c r="F79" s="92"/>
      <c r="G79" s="92"/>
      <c r="H79" s="92"/>
      <c r="I79" s="92"/>
      <c r="J79" s="92"/>
      <c r="K79" s="92"/>
      <c r="L79" s="92"/>
      <c r="M79" s="92"/>
      <c r="N79" s="92"/>
      <c r="O79" s="92"/>
      <c r="P79" s="92"/>
      <c r="Q79" s="92"/>
      <c r="R79" s="92"/>
      <c r="S79" s="92"/>
      <c r="T79" s="93"/>
      <c r="U79" s="93"/>
      <c r="V79" s="93"/>
      <c r="W79" s="93"/>
      <c r="X79" s="94"/>
      <c r="Y79" s="94"/>
      <c r="Z79" s="94"/>
      <c r="AA79" s="91"/>
      <c r="AB79" s="91"/>
      <c r="AC79" s="91"/>
      <c r="AD79" s="91"/>
      <c r="AE79" s="91"/>
      <c r="AF79" s="91"/>
      <c r="AG79" s="91"/>
      <c r="AH79" s="91"/>
      <c r="AI79" s="91"/>
      <c r="AJ79" s="91"/>
      <c r="AK79" s="91"/>
      <c r="AL79" s="91"/>
      <c r="AM79" s="91"/>
      <c r="AZ79" s="16"/>
    </row>
    <row r="80" spans="1:67" ht="13.5" customHeight="1">
      <c r="A80" s="92"/>
      <c r="B80" s="92"/>
      <c r="C80" s="92"/>
      <c r="D80" s="92"/>
      <c r="E80" s="92"/>
      <c r="F80" s="92"/>
      <c r="G80" s="92"/>
      <c r="H80" s="92"/>
      <c r="I80" s="92"/>
      <c r="J80" s="92"/>
      <c r="K80" s="92"/>
      <c r="L80" s="92"/>
      <c r="M80" s="92"/>
      <c r="N80" s="92"/>
      <c r="O80" s="92"/>
      <c r="P80" s="92"/>
      <c r="Q80" s="92"/>
      <c r="R80" s="92"/>
      <c r="S80" s="92"/>
      <c r="T80" s="93"/>
      <c r="U80" s="93"/>
      <c r="V80" s="93"/>
      <c r="W80" s="93"/>
      <c r="X80" s="94"/>
      <c r="Y80" s="94"/>
      <c r="Z80" s="94"/>
      <c r="AA80" s="91"/>
      <c r="AB80" s="91"/>
      <c r="AC80" s="91"/>
      <c r="AD80" s="91"/>
      <c r="AE80" s="91"/>
      <c r="AF80" s="91"/>
      <c r="AG80" s="91"/>
      <c r="AH80" s="91"/>
      <c r="AI80" s="91"/>
      <c r="AJ80" s="91"/>
      <c r="AK80" s="91"/>
      <c r="AL80" s="91"/>
      <c r="AM80" s="91"/>
      <c r="AZ80" s="16"/>
    </row>
    <row r="81" spans="1:52" s="61" customFormat="1" ht="18.75" hidden="1" customHeight="1">
      <c r="C81" s="85" t="s">
        <v>53</v>
      </c>
      <c r="AZ81" s="16"/>
    </row>
    <row r="82" spans="1:52" s="61" customFormat="1" ht="18.75" hidden="1" customHeight="1">
      <c r="A82" s="61">
        <v>1</v>
      </c>
      <c r="B82" s="61" t="s">
        <v>96</v>
      </c>
      <c r="C82" s="86">
        <v>20000</v>
      </c>
      <c r="D82" s="61" t="s">
        <v>49</v>
      </c>
      <c r="E82" s="62"/>
      <c r="AZ82" s="16"/>
    </row>
    <row r="83" spans="1:52" s="61" customFormat="1" ht="18.75" hidden="1" customHeight="1">
      <c r="A83" s="61">
        <v>2</v>
      </c>
      <c r="B83" s="61" t="s">
        <v>97</v>
      </c>
      <c r="C83" s="86">
        <v>30000</v>
      </c>
      <c r="D83" s="61" t="s">
        <v>49</v>
      </c>
      <c r="E83" s="62"/>
      <c r="AZ83" s="16"/>
    </row>
    <row r="84" spans="1:52" s="61" customFormat="1" ht="18.75" hidden="1" customHeight="1">
      <c r="A84" s="61">
        <v>3</v>
      </c>
      <c r="B84" s="61" t="s">
        <v>98</v>
      </c>
      <c r="C84" s="86">
        <v>40000</v>
      </c>
      <c r="D84" s="61" t="s">
        <v>49</v>
      </c>
      <c r="E84" s="62"/>
      <c r="AZ84" s="16"/>
    </row>
    <row r="85" spans="1:52" s="61" customFormat="1" ht="18.75" hidden="1" customHeight="1">
      <c r="A85" s="61">
        <v>4</v>
      </c>
      <c r="B85" s="61" t="s">
        <v>99</v>
      </c>
      <c r="C85" s="86">
        <v>14000</v>
      </c>
      <c r="D85" s="61" t="s">
        <v>49</v>
      </c>
      <c r="E85" s="62"/>
      <c r="AZ85" s="16"/>
    </row>
    <row r="86" spans="1:52" s="61" customFormat="1" ht="18.75" hidden="1" customHeight="1">
      <c r="A86" s="61">
        <v>5</v>
      </c>
      <c r="B86" s="61" t="s">
        <v>100</v>
      </c>
      <c r="C86" s="86">
        <v>7000</v>
      </c>
      <c r="D86" s="61" t="s">
        <v>49</v>
      </c>
      <c r="E86" s="62"/>
      <c r="AZ86" s="16"/>
    </row>
    <row r="87" spans="1:52" s="61" customFormat="1" ht="18.75" hidden="1" customHeight="1">
      <c r="A87" s="61">
        <v>6</v>
      </c>
      <c r="B87" s="61" t="s">
        <v>101</v>
      </c>
      <c r="C87" s="86">
        <v>7000</v>
      </c>
      <c r="D87" s="61" t="s">
        <v>49</v>
      </c>
      <c r="E87" s="62"/>
      <c r="AZ87" s="16"/>
    </row>
    <row r="88" spans="1:52" s="61" customFormat="1" ht="18.75" hidden="1" customHeight="1">
      <c r="A88" s="61">
        <v>7</v>
      </c>
      <c r="B88" s="61" t="s">
        <v>102</v>
      </c>
      <c r="C88" s="86">
        <v>7000</v>
      </c>
      <c r="D88" s="61" t="s">
        <v>49</v>
      </c>
      <c r="E88" s="62"/>
      <c r="AZ88" s="16"/>
    </row>
    <row r="89" spans="1:52" s="61" customFormat="1" ht="18.75" hidden="1" customHeight="1">
      <c r="A89" s="61">
        <v>8</v>
      </c>
      <c r="B89" s="61" t="s">
        <v>73</v>
      </c>
      <c r="C89" s="86">
        <v>7000</v>
      </c>
      <c r="D89" s="61" t="s">
        <v>49</v>
      </c>
      <c r="E89" s="62"/>
      <c r="AZ89" s="16"/>
    </row>
    <row r="90" spans="1:52" s="61" customFormat="1" ht="18.75" hidden="1" customHeight="1">
      <c r="A90" s="61">
        <v>9</v>
      </c>
      <c r="B90" s="61" t="s">
        <v>74</v>
      </c>
      <c r="C90" s="86">
        <v>7000</v>
      </c>
      <c r="D90" s="61" t="s">
        <v>49</v>
      </c>
      <c r="E90" s="62"/>
    </row>
    <row r="91" spans="1:52" s="61" customFormat="1" ht="18.75" hidden="1" customHeight="1">
      <c r="A91" s="61">
        <v>10</v>
      </c>
      <c r="B91" s="61" t="s">
        <v>75</v>
      </c>
      <c r="C91" s="86">
        <v>3000</v>
      </c>
      <c r="D91" s="61" t="s">
        <v>49</v>
      </c>
      <c r="E91" s="62"/>
    </row>
    <row r="92" spans="1:52" s="61" customFormat="1" ht="18.75" hidden="1" customHeight="1">
      <c r="A92" s="61">
        <v>11</v>
      </c>
      <c r="B92" s="61" t="s">
        <v>76</v>
      </c>
      <c r="C92" s="86">
        <v>3000</v>
      </c>
      <c r="D92" s="61" t="s">
        <v>49</v>
      </c>
      <c r="E92" s="62"/>
    </row>
    <row r="93" spans="1:52" s="61" customFormat="1" ht="18.75" hidden="1" customHeight="1">
      <c r="A93" s="61">
        <v>12</v>
      </c>
      <c r="B93" s="61" t="s">
        <v>77</v>
      </c>
      <c r="C93" s="86">
        <v>7000</v>
      </c>
      <c r="D93" s="61" t="s">
        <v>49</v>
      </c>
      <c r="E93" s="62"/>
    </row>
    <row r="94" spans="1:52" s="61" customFormat="1" ht="18.75" hidden="1" customHeight="1">
      <c r="A94" s="61">
        <v>13</v>
      </c>
      <c r="B94" s="61" t="s">
        <v>78</v>
      </c>
      <c r="C94" s="86">
        <v>7000</v>
      </c>
      <c r="D94" s="61" t="s">
        <v>49</v>
      </c>
      <c r="E94" s="62"/>
    </row>
    <row r="95" spans="1:52" s="61" customFormat="1" ht="18.75" hidden="1" customHeight="1">
      <c r="A95" s="61">
        <v>14</v>
      </c>
      <c r="B95" s="61" t="s">
        <v>79</v>
      </c>
      <c r="C95" s="86">
        <v>7000</v>
      </c>
      <c r="D95" s="61" t="s">
        <v>49</v>
      </c>
      <c r="E95" s="62"/>
    </row>
    <row r="96" spans="1:52" s="61" customFormat="1" ht="18.75" hidden="1" customHeight="1">
      <c r="A96" s="61">
        <v>15</v>
      </c>
      <c r="B96" s="61" t="s">
        <v>103</v>
      </c>
      <c r="C96" s="86">
        <v>7000</v>
      </c>
      <c r="D96" s="61" t="s">
        <v>49</v>
      </c>
      <c r="E96" s="62"/>
    </row>
    <row r="97" spans="1:6" s="61" customFormat="1" ht="18.75" hidden="1" customHeight="1">
      <c r="A97" s="61">
        <v>16</v>
      </c>
      <c r="B97" s="61" t="s">
        <v>104</v>
      </c>
      <c r="C97" s="86">
        <v>20000</v>
      </c>
      <c r="D97" s="61" t="s">
        <v>49</v>
      </c>
      <c r="E97" s="62"/>
    </row>
    <row r="98" spans="1:6" s="61" customFormat="1" ht="18.75" hidden="1" customHeight="1">
      <c r="A98" s="61">
        <v>17</v>
      </c>
      <c r="B98" s="61" t="s">
        <v>105</v>
      </c>
      <c r="C98" s="86">
        <v>30000</v>
      </c>
      <c r="D98" s="61" t="s">
        <v>49</v>
      </c>
      <c r="E98" s="62"/>
    </row>
    <row r="99" spans="1:6" s="61" customFormat="1" ht="18.75" hidden="1" customHeight="1">
      <c r="A99" s="61">
        <v>18</v>
      </c>
      <c r="B99" s="61" t="s">
        <v>106</v>
      </c>
      <c r="C99" s="86">
        <v>40000</v>
      </c>
      <c r="D99" s="61" t="s">
        <v>49</v>
      </c>
      <c r="E99" s="62"/>
    </row>
    <row r="100" spans="1:6" s="61" customFormat="1" ht="18.75" hidden="1" customHeight="1">
      <c r="A100" s="61">
        <v>19</v>
      </c>
      <c r="B100" s="61" t="s">
        <v>82</v>
      </c>
      <c r="C100" s="86">
        <v>7000</v>
      </c>
      <c r="D100" s="61" t="s">
        <v>49</v>
      </c>
      <c r="E100" s="62"/>
    </row>
    <row r="101" spans="1:6" s="61" customFormat="1" ht="18.75" hidden="1" customHeight="1">
      <c r="A101" s="61">
        <v>20</v>
      </c>
      <c r="B101" s="61" t="s">
        <v>83</v>
      </c>
      <c r="C101" s="86">
        <v>7000</v>
      </c>
      <c r="D101" s="61" t="s">
        <v>49</v>
      </c>
      <c r="E101" s="62"/>
    </row>
    <row r="102" spans="1:6" s="61" customFormat="1" ht="18.75" hidden="1" customHeight="1">
      <c r="A102" s="61">
        <v>21</v>
      </c>
      <c r="B102" s="61" t="s">
        <v>84</v>
      </c>
      <c r="C102" s="86">
        <v>7000</v>
      </c>
      <c r="D102" s="61" t="s">
        <v>49</v>
      </c>
      <c r="E102" s="62"/>
    </row>
    <row r="103" spans="1:6" s="61" customFormat="1" ht="18.75" hidden="1" customHeight="1">
      <c r="A103" s="61">
        <v>22</v>
      </c>
      <c r="B103" s="61" t="s">
        <v>107</v>
      </c>
      <c r="C103" s="86">
        <v>20000</v>
      </c>
      <c r="D103" s="61" t="s">
        <v>49</v>
      </c>
      <c r="E103" s="62"/>
    </row>
    <row r="104" spans="1:6" s="61" customFormat="1" ht="18.75" hidden="1" customHeight="1">
      <c r="A104" s="112">
        <v>23</v>
      </c>
      <c r="B104" s="112" t="s">
        <v>108</v>
      </c>
      <c r="C104" s="113">
        <v>30000</v>
      </c>
      <c r="D104" s="112" t="s">
        <v>49</v>
      </c>
      <c r="E104" s="114"/>
      <c r="F104" s="112"/>
    </row>
    <row r="105" spans="1:6" s="61" customFormat="1" ht="18.75" hidden="1" customHeight="1">
      <c r="A105" s="61">
        <v>24</v>
      </c>
      <c r="B105" s="61" t="s">
        <v>109</v>
      </c>
      <c r="C105" s="86">
        <v>40000</v>
      </c>
      <c r="D105" s="61" t="s">
        <v>49</v>
      </c>
      <c r="E105" s="62"/>
    </row>
    <row r="106" spans="1:6" s="61" customFormat="1" ht="18.75" hidden="1" customHeight="1">
      <c r="A106" s="61">
        <v>25</v>
      </c>
      <c r="B106" s="61" t="s">
        <v>110</v>
      </c>
      <c r="C106" s="86">
        <v>20000</v>
      </c>
      <c r="D106" s="61" t="s">
        <v>49</v>
      </c>
      <c r="E106" s="62"/>
    </row>
    <row r="107" spans="1:6" s="61" customFormat="1" ht="18.75" hidden="1" customHeight="1">
      <c r="A107" s="61">
        <v>26</v>
      </c>
      <c r="B107" s="61" t="s">
        <v>111</v>
      </c>
      <c r="C107" s="86">
        <v>30000</v>
      </c>
      <c r="D107" s="61" t="s">
        <v>49</v>
      </c>
      <c r="E107" s="62"/>
    </row>
    <row r="108" spans="1:6" s="61" customFormat="1" ht="18.75" hidden="1" customHeight="1">
      <c r="A108" s="61">
        <v>27</v>
      </c>
      <c r="B108" s="61" t="s">
        <v>112</v>
      </c>
      <c r="C108" s="86">
        <v>40000</v>
      </c>
      <c r="D108" s="61" t="s">
        <v>49</v>
      </c>
      <c r="E108" s="62"/>
    </row>
    <row r="109" spans="1:6" s="61" customFormat="1" ht="18.75" hidden="1" customHeight="1">
      <c r="A109" s="61">
        <v>28</v>
      </c>
      <c r="B109" s="61" t="s">
        <v>85</v>
      </c>
      <c r="C109" s="86">
        <v>3000</v>
      </c>
      <c r="D109" s="61" t="s">
        <v>49</v>
      </c>
      <c r="E109" s="62"/>
    </row>
    <row r="110" spans="1:6" s="61" customFormat="1" ht="18.75" hidden="1" customHeight="1">
      <c r="A110" s="61">
        <v>29</v>
      </c>
      <c r="B110" s="61" t="s">
        <v>86</v>
      </c>
      <c r="C110" s="86">
        <v>3000</v>
      </c>
      <c r="D110" s="61" t="s">
        <v>49</v>
      </c>
      <c r="E110" s="62"/>
    </row>
    <row r="111" spans="1:6" s="61" customFormat="1" ht="18.75" hidden="1" customHeight="1">
      <c r="A111" s="61">
        <v>30</v>
      </c>
      <c r="B111" s="61" t="s">
        <v>87</v>
      </c>
      <c r="C111" s="86">
        <v>3000</v>
      </c>
      <c r="D111" s="61" t="s">
        <v>49</v>
      </c>
      <c r="E111" s="62"/>
    </row>
    <row r="112" spans="1:6" s="61" customFormat="1" ht="18.75" hidden="1" customHeight="1">
      <c r="A112" s="61">
        <v>31</v>
      </c>
      <c r="B112" s="61" t="s">
        <v>88</v>
      </c>
      <c r="C112" s="86">
        <v>3000</v>
      </c>
      <c r="D112" s="61" t="s">
        <v>49</v>
      </c>
      <c r="E112" s="62"/>
    </row>
    <row r="113" spans="1:7" s="61" customFormat="1" ht="18.75" hidden="1" customHeight="1">
      <c r="A113" s="61">
        <v>32</v>
      </c>
      <c r="B113" s="61" t="s">
        <v>89</v>
      </c>
      <c r="C113" s="86">
        <v>3000</v>
      </c>
      <c r="D113" s="61" t="s">
        <v>49</v>
      </c>
      <c r="E113" s="62"/>
    </row>
    <row r="114" spans="1:7" s="61" customFormat="1" ht="18.75" hidden="1" customHeight="1">
      <c r="A114" s="61">
        <v>33</v>
      </c>
      <c r="B114" s="61" t="s">
        <v>90</v>
      </c>
      <c r="C114" s="86">
        <v>3000</v>
      </c>
      <c r="D114" s="61" t="s">
        <v>49</v>
      </c>
      <c r="E114" s="62"/>
    </row>
    <row r="115" spans="1:7" s="61" customFormat="1" ht="18.75" hidden="1" customHeight="1">
      <c r="A115" s="61">
        <v>34</v>
      </c>
      <c r="B115" s="61" t="s">
        <v>91</v>
      </c>
      <c r="C115" s="86">
        <v>3000</v>
      </c>
      <c r="D115" s="61" t="s">
        <v>49</v>
      </c>
      <c r="E115" s="62"/>
    </row>
    <row r="116" spans="1:7" s="61" customFormat="1" ht="18.75" hidden="1" customHeight="1">
      <c r="A116" s="61">
        <v>35</v>
      </c>
      <c r="B116" s="61" t="s">
        <v>92</v>
      </c>
      <c r="C116" s="86">
        <v>3000</v>
      </c>
      <c r="D116" s="61" t="s">
        <v>49</v>
      </c>
      <c r="E116" s="62"/>
    </row>
    <row r="117" spans="1:7" s="61" customFormat="1" ht="18.75" hidden="1" customHeight="1">
      <c r="A117" s="61">
        <v>36</v>
      </c>
      <c r="B117" s="61" t="s">
        <v>93</v>
      </c>
      <c r="C117" s="86">
        <v>3000</v>
      </c>
      <c r="D117" s="61" t="s">
        <v>49</v>
      </c>
      <c r="E117" s="62"/>
    </row>
    <row r="118" spans="1:7" s="61" customFormat="1" ht="18.75" hidden="1" customHeight="1">
      <c r="A118" s="61">
        <v>37</v>
      </c>
      <c r="B118" s="61" t="s">
        <v>94</v>
      </c>
      <c r="C118" s="86">
        <v>3000</v>
      </c>
      <c r="D118" s="61" t="s">
        <v>49</v>
      </c>
      <c r="E118" s="62"/>
    </row>
    <row r="119" spans="1:7" s="61" customFormat="1" ht="18.75" customHeight="1">
      <c r="B119" s="62"/>
      <c r="C119" s="62"/>
      <c r="D119" s="62"/>
      <c r="E119" s="62"/>
      <c r="G119" s="62"/>
    </row>
    <row r="120" spans="1:7" s="61" customFormat="1" ht="18.75" customHeight="1"/>
    <row r="121" spans="1:7" s="61" customFormat="1" ht="18.75" customHeight="1"/>
    <row r="122" spans="1:7" s="61" customFormat="1" ht="18.75" customHeight="1"/>
    <row r="123" spans="1:7" s="61" customFormat="1" ht="18.75" customHeight="1"/>
    <row r="124" spans="1:7" s="61" customFormat="1" ht="18.75" customHeight="1"/>
    <row r="125" spans="1:7" s="61" customFormat="1" ht="18.75" customHeight="1"/>
    <row r="126" spans="1:7" s="61" customFormat="1" ht="18.75" customHeight="1"/>
    <row r="127" spans="1:7" s="61" customFormat="1" ht="18.75" customHeight="1"/>
    <row r="128" spans="1:7" s="61" customFormat="1" ht="18.75" customHeight="1"/>
  </sheetData>
  <sheetProtection password="A60D" sheet="1" scenarios="1" formatCells="0" autoFilter="0"/>
  <mergeCells count="107">
    <mergeCell ref="AY72:BO72"/>
    <mergeCell ref="AY73:BN73"/>
    <mergeCell ref="AY74:BO74"/>
    <mergeCell ref="AY66:BO66"/>
    <mergeCell ref="AY67:BO67"/>
    <mergeCell ref="AY68:BO68"/>
    <mergeCell ref="AY69:BO69"/>
    <mergeCell ref="AY70:BO70"/>
    <mergeCell ref="AY71:BO71"/>
    <mergeCell ref="AY60:BO60"/>
    <mergeCell ref="AY61:BO61"/>
    <mergeCell ref="AY62:BO62"/>
    <mergeCell ref="AY63:BO63"/>
    <mergeCell ref="AY64:BO64"/>
    <mergeCell ref="AY65:BO65"/>
    <mergeCell ref="AY54:BO54"/>
    <mergeCell ref="AY55:BO55"/>
    <mergeCell ref="AY56:BO56"/>
    <mergeCell ref="AY57:BO57"/>
    <mergeCell ref="AY58:BO58"/>
    <mergeCell ref="AY59:BO59"/>
    <mergeCell ref="AY48:BO48"/>
    <mergeCell ref="AY49:BO49"/>
    <mergeCell ref="AY50:BO50"/>
    <mergeCell ref="AY51:BO51"/>
    <mergeCell ref="AY52:BO52"/>
    <mergeCell ref="AY53:BO53"/>
    <mergeCell ref="AY42:BO42"/>
    <mergeCell ref="AY43:BO43"/>
    <mergeCell ref="AY44:BO44"/>
    <mergeCell ref="AY45:BO45"/>
    <mergeCell ref="AY46:BO46"/>
    <mergeCell ref="AY47:BO47"/>
    <mergeCell ref="X34:AM34"/>
    <mergeCell ref="AP35:AW36"/>
    <mergeCell ref="AY38:BO38"/>
    <mergeCell ref="AY39:BO39"/>
    <mergeCell ref="AY40:BO40"/>
    <mergeCell ref="AY41:BO41"/>
    <mergeCell ref="A25:AM25"/>
    <mergeCell ref="A26:A27"/>
    <mergeCell ref="B26:AM27"/>
    <mergeCell ref="AP26:AP27"/>
    <mergeCell ref="A32:AM32"/>
    <mergeCell ref="X33:AM33"/>
    <mergeCell ref="A22:E22"/>
    <mergeCell ref="F22:J22"/>
    <mergeCell ref="K22:AM22"/>
    <mergeCell ref="A23:E23"/>
    <mergeCell ref="F23:J23"/>
    <mergeCell ref="K23:AM23"/>
    <mergeCell ref="A20:E20"/>
    <mergeCell ref="F20:J20"/>
    <mergeCell ref="K20:AM20"/>
    <mergeCell ref="A21:E21"/>
    <mergeCell ref="F21:J21"/>
    <mergeCell ref="K21:AM21"/>
    <mergeCell ref="A18:E18"/>
    <mergeCell ref="F18:J18"/>
    <mergeCell ref="K18:AM18"/>
    <mergeCell ref="A19:E19"/>
    <mergeCell ref="F19:J19"/>
    <mergeCell ref="K19:AM19"/>
    <mergeCell ref="A16:E16"/>
    <mergeCell ref="F16:J16"/>
    <mergeCell ref="K16:AM16"/>
    <mergeCell ref="A17:E17"/>
    <mergeCell ref="F17:J17"/>
    <mergeCell ref="K17:AM17"/>
    <mergeCell ref="A15:E15"/>
    <mergeCell ref="F15:J15"/>
    <mergeCell ref="K15:AM15"/>
    <mergeCell ref="A12:E12"/>
    <mergeCell ref="F12:J12"/>
    <mergeCell ref="K12:AM12"/>
    <mergeCell ref="A13:E13"/>
    <mergeCell ref="F13:J13"/>
    <mergeCell ref="K13:AM13"/>
    <mergeCell ref="W11:Z11"/>
    <mergeCell ref="AA11:AC11"/>
    <mergeCell ref="AD11:AE11"/>
    <mergeCell ref="AF11:AH11"/>
    <mergeCell ref="AI11:AK11"/>
    <mergeCell ref="AL11:AM11"/>
    <mergeCell ref="A14:E14"/>
    <mergeCell ref="F14:J14"/>
    <mergeCell ref="K14:AM14"/>
    <mergeCell ref="AP5:AT5"/>
    <mergeCell ref="B6:K7"/>
    <mergeCell ref="Q6:R6"/>
    <mergeCell ref="T6:V6"/>
    <mergeCell ref="AC6:AM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3"/>
  <conditionalFormatting sqref="L3:AF4 T6:V6 Q6:R6 L7:AM7">
    <cfRule type="containsBlanks" dxfId="4" priority="5">
      <formula>LEN(TRIM(L3))=0</formula>
    </cfRule>
  </conditionalFormatting>
  <conditionalFormatting sqref="AG4:AM4 L5:AB5 S8:Y8 AG8:AM8 L9:AM9 A13:AM13">
    <cfRule type="containsBlanks" dxfId="3" priority="4">
      <formula>LEN(TRIM(A4))=0</formula>
    </cfRule>
  </conditionalFormatting>
  <conditionalFormatting sqref="A26:A30 A33:A34">
    <cfRule type="containsBlanks" dxfId="2" priority="3">
      <formula>LEN(TRIM(A26))=0</formula>
    </cfRule>
  </conditionalFormatting>
  <conditionalFormatting sqref="F14:J22">
    <cfRule type="expression" dxfId="1" priority="2">
      <formula>ISBLANK(A14)=IF(F14="",FALSE,TRUE)</formula>
    </cfRule>
  </conditionalFormatting>
  <conditionalFormatting sqref="K14:AM22">
    <cfRule type="expression" dxfId="0" priority="1">
      <formula>ISBLANK(A14)=IF(K14="",FALSE,TRUE)</formula>
    </cfRule>
  </conditionalFormatting>
  <dataValidations count="6">
    <dataValidation type="whole" imeMode="halfAlpha" allowBlank="1" showInputMessage="1" showErrorMessage="1" errorTitle="半角数字で入力してください。" error="半角数字で入力してください。" sqref="F13:J22">
      <formula1>1</formula1>
      <formula2>9999999</formula2>
    </dataValidation>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imeMode="disabled" allowBlank="1" showInputMessage="1" showErrorMessage="1" sqref="Q6:R6 T6:V6 S8:Y8 AG8:AM8 AG5:AK5"/>
    <dataValidation type="list" allowBlank="1" showInputMessage="1" showErrorMessage="1" sqref="L5:AB5">
      <formula1>$B$82:$B$118</formula1>
    </dataValidation>
    <dataValidation imeMode="halfKatakana" allowBlank="1" showInputMessage="1" showErrorMessage="1" sqref="L3:AF3"/>
    <dataValidation type="list" allowBlank="1" showInputMessage="1" showErrorMessage="1" sqref="A33:A34 A26 A28:A30 X35:Z80">
      <formula1>"○"</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対象品目一覧!$B$6:$B$17</xm:f>
          </x14:formula1>
          <xm:sqref>A13:E21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RowHeight="13.5"/>
  <cols>
    <col min="1" max="1" width="2.875" customWidth="1"/>
    <col min="2" max="2" width="46.5" customWidth="1"/>
  </cols>
  <sheetData>
    <row r="1" spans="1:2">
      <c r="A1" t="s">
        <v>158</v>
      </c>
    </row>
    <row r="2" spans="1:2">
      <c r="A2" t="s">
        <v>159</v>
      </c>
    </row>
    <row r="3" spans="1:2">
      <c r="A3" t="s">
        <v>160</v>
      </c>
    </row>
    <row r="5" spans="1:2">
      <c r="A5" s="169" t="s">
        <v>161</v>
      </c>
      <c r="B5" s="169"/>
    </row>
    <row r="6" spans="1:2">
      <c r="A6" s="170">
        <v>1</v>
      </c>
      <c r="B6" s="170" t="s">
        <v>162</v>
      </c>
    </row>
    <row r="7" spans="1:2">
      <c r="A7" s="170">
        <v>2</v>
      </c>
      <c r="B7" s="170" t="s">
        <v>163</v>
      </c>
    </row>
    <row r="8" spans="1:2">
      <c r="A8" s="170">
        <v>3</v>
      </c>
      <c r="B8" s="170" t="s">
        <v>164</v>
      </c>
    </row>
    <row r="9" spans="1:2">
      <c r="A9" s="170">
        <v>4</v>
      </c>
      <c r="B9" s="170" t="s">
        <v>165</v>
      </c>
    </row>
    <row r="10" spans="1:2">
      <c r="A10" s="170">
        <v>5</v>
      </c>
      <c r="B10" s="170" t="s">
        <v>166</v>
      </c>
    </row>
    <row r="11" spans="1:2">
      <c r="A11" s="170">
        <v>6</v>
      </c>
      <c r="B11" s="170" t="s">
        <v>167</v>
      </c>
    </row>
    <row r="12" spans="1:2">
      <c r="A12" s="170">
        <v>7</v>
      </c>
      <c r="B12" s="170" t="s">
        <v>168</v>
      </c>
    </row>
    <row r="13" spans="1:2">
      <c r="A13" s="170">
        <v>8</v>
      </c>
      <c r="B13" s="170" t="s">
        <v>169</v>
      </c>
    </row>
    <row r="14" spans="1:2">
      <c r="A14" s="170">
        <v>9</v>
      </c>
      <c r="B14" s="170" t="s">
        <v>170</v>
      </c>
    </row>
    <row r="15" spans="1:2">
      <c r="A15" s="170">
        <v>10</v>
      </c>
      <c r="B15" s="170" t="s">
        <v>176</v>
      </c>
    </row>
    <row r="16" spans="1:2">
      <c r="A16" s="170">
        <v>11</v>
      </c>
      <c r="B16" s="170" t="s">
        <v>177</v>
      </c>
    </row>
    <row r="17" spans="1:2">
      <c r="A17" s="170">
        <v>12</v>
      </c>
      <c r="B17" s="170" t="s">
        <v>171</v>
      </c>
    </row>
    <row r="19" spans="1:2">
      <c r="A19" s="169" t="s">
        <v>172</v>
      </c>
      <c r="B19" s="169"/>
    </row>
    <row r="20" spans="1:2">
      <c r="A20" s="170"/>
      <c r="B20" s="170" t="s">
        <v>173</v>
      </c>
    </row>
    <row r="21" spans="1:2">
      <c r="A21" s="170"/>
      <c r="B21" s="170" t="s">
        <v>184</v>
      </c>
    </row>
    <row r="22" spans="1:2">
      <c r="A22" s="170"/>
      <c r="B22" s="170" t="s">
        <v>174</v>
      </c>
    </row>
    <row r="23" spans="1:2">
      <c r="A23" s="170"/>
      <c r="B23" s="170" t="s">
        <v>178</v>
      </c>
    </row>
    <row r="24" spans="1:2">
      <c r="A24" s="170"/>
      <c r="B24" s="170" t="s">
        <v>179</v>
      </c>
    </row>
    <row r="25" spans="1:2">
      <c r="A25" s="170"/>
      <c r="B25" s="170" t="s">
        <v>180</v>
      </c>
    </row>
    <row r="26" spans="1:2">
      <c r="A26" s="170"/>
      <c r="B26" s="170" t="s">
        <v>181</v>
      </c>
    </row>
    <row r="27" spans="1:2">
      <c r="A27" s="170"/>
      <c r="B27" s="170" t="s">
        <v>185</v>
      </c>
    </row>
    <row r="28" spans="1:2">
      <c r="A28" s="170"/>
      <c r="B28" s="170" t="s">
        <v>186</v>
      </c>
    </row>
    <row r="29" spans="1:2">
      <c r="A29" s="170"/>
      <c r="B29" s="170" t="s">
        <v>182</v>
      </c>
    </row>
    <row r="30" spans="1:2">
      <c r="A30" s="170"/>
      <c r="B30" s="170" t="s">
        <v>183</v>
      </c>
    </row>
    <row r="31" spans="1:2">
      <c r="A31" s="170"/>
      <c r="B31" s="170" t="s">
        <v>175</v>
      </c>
    </row>
  </sheetData>
  <sheetProtection password="A60D" sheet="1" objects="1" scenarios="1" formatCell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はじめにお読みください</vt:lpstr>
      <vt:lpstr>（はじめにお読みください）本申請書の使い方</vt:lpstr>
      <vt:lpstr>総括表</vt:lpstr>
      <vt:lpstr>申請額一覧</vt:lpstr>
      <vt:lpstr>個票１</vt:lpstr>
      <vt:lpstr>個票2</vt:lpstr>
      <vt:lpstr>個票3</vt:lpstr>
      <vt:lpstr>個票4</vt:lpstr>
      <vt:lpstr>個票5</vt:lpstr>
      <vt:lpstr>個票6</vt:lpstr>
      <vt:lpstr>個票7</vt:lpstr>
      <vt:lpstr>個票8</vt:lpstr>
      <vt:lpstr>個票9</vt:lpstr>
      <vt:lpstr>個票10</vt:lpstr>
      <vt:lpstr>対象品目一覧</vt:lpstr>
      <vt:lpstr>個票１!Print_Area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障害福祉課</cp:lastModifiedBy>
  <cp:lastPrinted>2021-10-14T07:49:03Z</cp:lastPrinted>
  <dcterms:created xsi:type="dcterms:W3CDTF">2018-06-19T01:27:02Z</dcterms:created>
  <dcterms:modified xsi:type="dcterms:W3CDTF">2022-01-09T03:06:14Z</dcterms:modified>
</cp:coreProperties>
</file>