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omments11.xml" ContentType="application/vnd.openxmlformats-officedocument.spreadsheetml.comments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12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16.204\nas2\03_学校体育班\03_学校体育班\21_体力・運動能力調査\03_宮城県体力・運動能力調査（小・中・高）\R8\HPデータ\HPリンクファイル\各種体力グラフ作成\02_R8個人レーダーチャート\"/>
    </mc:Choice>
  </mc:AlternateContent>
  <xr:revisionPtr revIDLastSave="0" documentId="8_{9A6E00A8-9CDE-4A8B-BF6F-9D5202D61108}" xr6:coauthVersionLast="47" xr6:coauthVersionMax="47" xr10:uidLastSave="{00000000-0000-0000-0000-000000000000}"/>
  <bookViews>
    <workbookView xWindow="-120" yWindow="-120" windowWidth="20730" windowHeight="11040" tabRatio="707" activeTab="1" xr2:uid="{00000000-000D-0000-FFFF-FFFF00000000}"/>
  </bookViews>
  <sheets>
    <sheet name="使い方" sheetId="11" r:id="rId1"/>
    <sheet name="データシート（高１男子）" sheetId="4" r:id="rId2"/>
    <sheet name="データシート（高２男子）" sheetId="15" r:id="rId3"/>
    <sheet name="データシート（高３男子）" sheetId="17" r:id="rId4"/>
    <sheet name="データシート（高1女子）" sheetId="13" r:id="rId5"/>
    <sheet name="データシート （高２女子）" sheetId="16" r:id="rId6"/>
    <sheet name="データシート （高３女子）" sheetId="18" r:id="rId7"/>
    <sheet name="グラフ（高1男子）" sheetId="9" r:id="rId8"/>
    <sheet name="グラフ（高２男子）" sheetId="19" r:id="rId9"/>
    <sheet name="グラフ（高３男子）" sheetId="20" r:id="rId10"/>
    <sheet name="グラフ（高1女子)" sheetId="14" r:id="rId11"/>
    <sheet name="グラフ（高２女子)" sheetId="21" r:id="rId12"/>
    <sheet name="グラフ（高３女子)" sheetId="2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0" i="18" l="1"/>
  <c r="AC10" i="18"/>
  <c r="AD10" i="18"/>
  <c r="AE10" i="18"/>
  <c r="AB11" i="18"/>
  <c r="AC11" i="18"/>
  <c r="AD11" i="18"/>
  <c r="AE11" i="18"/>
  <c r="AB12" i="18"/>
  <c r="AC12" i="18"/>
  <c r="AD12" i="18"/>
  <c r="AE12" i="18"/>
  <c r="AB13" i="18"/>
  <c r="AC13" i="18"/>
  <c r="AD13" i="18"/>
  <c r="AE13" i="18"/>
  <c r="AB14" i="18"/>
  <c r="AC14" i="18"/>
  <c r="AD14" i="18"/>
  <c r="AE14" i="18"/>
  <c r="AB15" i="18"/>
  <c r="AC15" i="18"/>
  <c r="AD15" i="18"/>
  <c r="AE15" i="18"/>
  <c r="AB16" i="18"/>
  <c r="AC16" i="18"/>
  <c r="AD16" i="18"/>
  <c r="AE16" i="18"/>
  <c r="AB17" i="18"/>
  <c r="AC17" i="18"/>
  <c r="AD17" i="18"/>
  <c r="AE17" i="18"/>
  <c r="AB18" i="18"/>
  <c r="AC18" i="18"/>
  <c r="AD18" i="18"/>
  <c r="AE18" i="18"/>
  <c r="AB19" i="18"/>
  <c r="AC19" i="18"/>
  <c r="AD19" i="18"/>
  <c r="AE19" i="18"/>
  <c r="AB20" i="18"/>
  <c r="AC20" i="18"/>
  <c r="AD20" i="18"/>
  <c r="AE20" i="18"/>
  <c r="AB21" i="18"/>
  <c r="AC21" i="18"/>
  <c r="AD21" i="18"/>
  <c r="AE21" i="18"/>
  <c r="AB22" i="18"/>
  <c r="AC22" i="18"/>
  <c r="AD22" i="18"/>
  <c r="AE22" i="18"/>
  <c r="AB23" i="18"/>
  <c r="AC23" i="18"/>
  <c r="AD23" i="18"/>
  <c r="AE23" i="18"/>
  <c r="AB24" i="18"/>
  <c r="AC24" i="18"/>
  <c r="AD24" i="18"/>
  <c r="AE24" i="18"/>
  <c r="AB25" i="18"/>
  <c r="AC25" i="18"/>
  <c r="AD25" i="18"/>
  <c r="AE25" i="18"/>
  <c r="AB26" i="18"/>
  <c r="AC26" i="18"/>
  <c r="AD26" i="18"/>
  <c r="AE26" i="18"/>
  <c r="AB27" i="18"/>
  <c r="AC27" i="18"/>
  <c r="AD27" i="18"/>
  <c r="AE27" i="18"/>
  <c r="AB28" i="18"/>
  <c r="AC28" i="18"/>
  <c r="AD28" i="18"/>
  <c r="AE28" i="18"/>
  <c r="AB29" i="18"/>
  <c r="AC29" i="18"/>
  <c r="AD29" i="18"/>
  <c r="AE29" i="18"/>
  <c r="AB30" i="18"/>
  <c r="AC30" i="18"/>
  <c r="AD30" i="18"/>
  <c r="AE30" i="18"/>
  <c r="AB31" i="18"/>
  <c r="AC31" i="18"/>
  <c r="AD31" i="18"/>
  <c r="AE31" i="18"/>
  <c r="AB32" i="18"/>
  <c r="AC32" i="18"/>
  <c r="AD32" i="18"/>
  <c r="AE32" i="18"/>
  <c r="AB33" i="18"/>
  <c r="AC33" i="18"/>
  <c r="AD33" i="18"/>
  <c r="AE33" i="18"/>
  <c r="AB34" i="18"/>
  <c r="AC34" i="18"/>
  <c r="AD34" i="18"/>
  <c r="AE34" i="18"/>
  <c r="AB35" i="18"/>
  <c r="AC35" i="18"/>
  <c r="AD35" i="18"/>
  <c r="AE35" i="18"/>
  <c r="AB36" i="18"/>
  <c r="AC36" i="18"/>
  <c r="AD36" i="18"/>
  <c r="AE36" i="18"/>
  <c r="AB37" i="18"/>
  <c r="AC37" i="18"/>
  <c r="AD37" i="18"/>
  <c r="AE37" i="18"/>
  <c r="AB38" i="18"/>
  <c r="AC38" i="18"/>
  <c r="AD38" i="18"/>
  <c r="AE38" i="18"/>
  <c r="AB39" i="18"/>
  <c r="AC39" i="18"/>
  <c r="AD39" i="18"/>
  <c r="AE39" i="18"/>
  <c r="AB40" i="18"/>
  <c r="AC40" i="18"/>
  <c r="AD40" i="18"/>
  <c r="AE40" i="18"/>
  <c r="AB41" i="18"/>
  <c r="AC41" i="18"/>
  <c r="AD41" i="18"/>
  <c r="AE41" i="18"/>
  <c r="AB42" i="18"/>
  <c r="AC42" i="18"/>
  <c r="AD42" i="18"/>
  <c r="AE42" i="18"/>
  <c r="AB43" i="18"/>
  <c r="AC43" i="18"/>
  <c r="AD43" i="18"/>
  <c r="AE43" i="18"/>
  <c r="AB44" i="18"/>
  <c r="AC44" i="18"/>
  <c r="AD44" i="18"/>
  <c r="AE44" i="18"/>
  <c r="AB45" i="18"/>
  <c r="AC45" i="18"/>
  <c r="AD45" i="18"/>
  <c r="AE45" i="18"/>
  <c r="AB46" i="18"/>
  <c r="AC46" i="18"/>
  <c r="AD46" i="18"/>
  <c r="AE46" i="18"/>
  <c r="AB47" i="18"/>
  <c r="AC47" i="18"/>
  <c r="AD47" i="18"/>
  <c r="AE47" i="18"/>
  <c r="AB48" i="18"/>
  <c r="AC48" i="18"/>
  <c r="AD48" i="18"/>
  <c r="AE48" i="18"/>
  <c r="AB49" i="18"/>
  <c r="AC49" i="18"/>
  <c r="AD49" i="18"/>
  <c r="AE49" i="18"/>
  <c r="AB50" i="18"/>
  <c r="AC50" i="18"/>
  <c r="AD50" i="18"/>
  <c r="AE50" i="18"/>
  <c r="AB51" i="18"/>
  <c r="AC51" i="18"/>
  <c r="AD51" i="18"/>
  <c r="AE51" i="18"/>
  <c r="AB52" i="18"/>
  <c r="AC52" i="18"/>
  <c r="AD52" i="18"/>
  <c r="AE52" i="18"/>
  <c r="AB53" i="18"/>
  <c r="AC53" i="18"/>
  <c r="AD53" i="18"/>
  <c r="AE53" i="18"/>
  <c r="AB54" i="18"/>
  <c r="AC54" i="18"/>
  <c r="AD54" i="18"/>
  <c r="AE54" i="18"/>
  <c r="AB55" i="18"/>
  <c r="AC55" i="18"/>
  <c r="AD55" i="18"/>
  <c r="AE55" i="18"/>
  <c r="AB56" i="18"/>
  <c r="AC56" i="18"/>
  <c r="AD56" i="18"/>
  <c r="AE56" i="18"/>
  <c r="AB57" i="18"/>
  <c r="AC57" i="18"/>
  <c r="AD57" i="18"/>
  <c r="AE57" i="18"/>
  <c r="AB58" i="18"/>
  <c r="AC58" i="18"/>
  <c r="AD58" i="18"/>
  <c r="AE58" i="18"/>
  <c r="AB59" i="18"/>
  <c r="AC59" i="18"/>
  <c r="AD59" i="18"/>
  <c r="AE59" i="18"/>
  <c r="AB60" i="18"/>
  <c r="AC60" i="18"/>
  <c r="AD60" i="18"/>
  <c r="AE60" i="18"/>
  <c r="AB61" i="18"/>
  <c r="AC61" i="18"/>
  <c r="AD61" i="18"/>
  <c r="AE61" i="18"/>
  <c r="AB62" i="18"/>
  <c r="AC62" i="18"/>
  <c r="AD62" i="18"/>
  <c r="AE62" i="18"/>
  <c r="AB63" i="18"/>
  <c r="AC63" i="18"/>
  <c r="AD63" i="18"/>
  <c r="AE63" i="18"/>
  <c r="AB64" i="18"/>
  <c r="AC64" i="18"/>
  <c r="AD64" i="18"/>
  <c r="AE64" i="18"/>
  <c r="AB65" i="18"/>
  <c r="AC65" i="18"/>
  <c r="AD65" i="18"/>
  <c r="AE65" i="18"/>
  <c r="AB66" i="18"/>
  <c r="AC66" i="18"/>
  <c r="AD66" i="18"/>
  <c r="AE66" i="18"/>
  <c r="AB67" i="18"/>
  <c r="AC67" i="18"/>
  <c r="AD67" i="18"/>
  <c r="AE67" i="18"/>
  <c r="AB68" i="18"/>
  <c r="AC68" i="18"/>
  <c r="AD68" i="18"/>
  <c r="AE68" i="18"/>
  <c r="AB69" i="18"/>
  <c r="AC69" i="18"/>
  <c r="AD69" i="18"/>
  <c r="AE69" i="18"/>
  <c r="AB70" i="18"/>
  <c r="AC70" i="18"/>
  <c r="AD70" i="18"/>
  <c r="AE70" i="18"/>
  <c r="AB71" i="18"/>
  <c r="AC71" i="18"/>
  <c r="AD71" i="18"/>
  <c r="AE71" i="18"/>
  <c r="AB72" i="18"/>
  <c r="AC72" i="18"/>
  <c r="AD72" i="18"/>
  <c r="AE72" i="18"/>
  <c r="AB73" i="18"/>
  <c r="AC73" i="18"/>
  <c r="AD73" i="18"/>
  <c r="AE73" i="18"/>
  <c r="AB74" i="18"/>
  <c r="AC74" i="18"/>
  <c r="AD74" i="18"/>
  <c r="AE74" i="18"/>
  <c r="AB75" i="18"/>
  <c r="AC75" i="18"/>
  <c r="AD75" i="18"/>
  <c r="AE75" i="18"/>
  <c r="AB76" i="18"/>
  <c r="AC76" i="18"/>
  <c r="AD76" i="18"/>
  <c r="AE76" i="18"/>
  <c r="AB77" i="18"/>
  <c r="AC77" i="18"/>
  <c r="AD77" i="18"/>
  <c r="AE77" i="18"/>
  <c r="AB78" i="18"/>
  <c r="AC78" i="18"/>
  <c r="AD78" i="18"/>
  <c r="AE78" i="18"/>
  <c r="AB79" i="18"/>
  <c r="AC79" i="18"/>
  <c r="AD79" i="18"/>
  <c r="AE79" i="18"/>
  <c r="AB80" i="18"/>
  <c r="AC80" i="18"/>
  <c r="AD80" i="18"/>
  <c r="AE80" i="18"/>
  <c r="AB81" i="18"/>
  <c r="AC81" i="18"/>
  <c r="AD81" i="18"/>
  <c r="AE81" i="18"/>
  <c r="AB82" i="18"/>
  <c r="AC82" i="18"/>
  <c r="AD82" i="18"/>
  <c r="AE82" i="18"/>
  <c r="AB83" i="18"/>
  <c r="AC83" i="18"/>
  <c r="AD83" i="18"/>
  <c r="AE83" i="18"/>
  <c r="AB84" i="18"/>
  <c r="AC84" i="18"/>
  <c r="AD84" i="18"/>
  <c r="AE84" i="18"/>
  <c r="AB85" i="18"/>
  <c r="AC85" i="18"/>
  <c r="AD85" i="18"/>
  <c r="AE85" i="18"/>
  <c r="AB86" i="18"/>
  <c r="AC86" i="18"/>
  <c r="AD86" i="18"/>
  <c r="AE86" i="18"/>
  <c r="AB87" i="18"/>
  <c r="AC87" i="18"/>
  <c r="AD87" i="18"/>
  <c r="AE87" i="18"/>
  <c r="AB88" i="18"/>
  <c r="AC88" i="18"/>
  <c r="AD88" i="18"/>
  <c r="AE88" i="18"/>
  <c r="AB89" i="18"/>
  <c r="AC89" i="18"/>
  <c r="AD89" i="18"/>
  <c r="AE89" i="18"/>
  <c r="AB90" i="18"/>
  <c r="AC90" i="18"/>
  <c r="AD90" i="18"/>
  <c r="AE90" i="18"/>
  <c r="AB91" i="18"/>
  <c r="AC91" i="18"/>
  <c r="AD91" i="18"/>
  <c r="AE91" i="18"/>
  <c r="AB92" i="18"/>
  <c r="AC92" i="18"/>
  <c r="AD92" i="18"/>
  <c r="AE92" i="18"/>
  <c r="AB93" i="18"/>
  <c r="AC93" i="18"/>
  <c r="AD93" i="18"/>
  <c r="AE93" i="18"/>
  <c r="AB94" i="18"/>
  <c r="AC94" i="18"/>
  <c r="AD94" i="18"/>
  <c r="AE94" i="18"/>
  <c r="AB95" i="18"/>
  <c r="AC95" i="18"/>
  <c r="AD95" i="18"/>
  <c r="AE95" i="18"/>
  <c r="AB96" i="18"/>
  <c r="AC96" i="18"/>
  <c r="AD96" i="18"/>
  <c r="AE96" i="18"/>
  <c r="AB97" i="18"/>
  <c r="AC97" i="18"/>
  <c r="AD97" i="18"/>
  <c r="AE97" i="18"/>
  <c r="AB98" i="18"/>
  <c r="AC98" i="18"/>
  <c r="AD98" i="18"/>
  <c r="AE98" i="18"/>
  <c r="AB99" i="18"/>
  <c r="AC99" i="18"/>
  <c r="AD99" i="18"/>
  <c r="AE99" i="18"/>
  <c r="AB100" i="18"/>
  <c r="AC100" i="18"/>
  <c r="AD100" i="18"/>
  <c r="AE100" i="18"/>
  <c r="AB101" i="18"/>
  <c r="AC101" i="18"/>
  <c r="AD101" i="18"/>
  <c r="AE101" i="18"/>
  <c r="AB102" i="18"/>
  <c r="AC102" i="18"/>
  <c r="AD102" i="18"/>
  <c r="AE102" i="18"/>
  <c r="AB103" i="18"/>
  <c r="AC103" i="18"/>
  <c r="AD103" i="18"/>
  <c r="AE103" i="18"/>
  <c r="AB104" i="18"/>
  <c r="AC104" i="18"/>
  <c r="AD104" i="18"/>
  <c r="AE104" i="18"/>
  <c r="AB105" i="18"/>
  <c r="AC105" i="18"/>
  <c r="AD105" i="18"/>
  <c r="AE105" i="18"/>
  <c r="AB106" i="18"/>
  <c r="AC106" i="18"/>
  <c r="AD106" i="18"/>
  <c r="AE106" i="18"/>
  <c r="AB107" i="18"/>
  <c r="AC107" i="18"/>
  <c r="AD107" i="18"/>
  <c r="AE107" i="18"/>
  <c r="AB108" i="18"/>
  <c r="AC108" i="18"/>
  <c r="AD108" i="18"/>
  <c r="AE108" i="18"/>
  <c r="AB109" i="18"/>
  <c r="AC109" i="18"/>
  <c r="AD109" i="18"/>
  <c r="AE109" i="18"/>
  <c r="AB110" i="18"/>
  <c r="AC110" i="18"/>
  <c r="AD110" i="18"/>
  <c r="AE110" i="18"/>
  <c r="AB111" i="18"/>
  <c r="AC111" i="18"/>
  <c r="AD111" i="18"/>
  <c r="AE111" i="18"/>
  <c r="AB112" i="18"/>
  <c r="AC112" i="18"/>
  <c r="AD112" i="18"/>
  <c r="AE112" i="18"/>
  <c r="AB113" i="18"/>
  <c r="AC113" i="18"/>
  <c r="AD113" i="18"/>
  <c r="AE113" i="18"/>
  <c r="AB114" i="18"/>
  <c r="AC114" i="18"/>
  <c r="AD114" i="18"/>
  <c r="AE114" i="18"/>
  <c r="AB115" i="18"/>
  <c r="AC115" i="18"/>
  <c r="AD115" i="18"/>
  <c r="AE115" i="18"/>
  <c r="AB116" i="18"/>
  <c r="AC116" i="18"/>
  <c r="AD116" i="18"/>
  <c r="AE116" i="18"/>
  <c r="AB117" i="18"/>
  <c r="AC117" i="18"/>
  <c r="AD117" i="18"/>
  <c r="AE117" i="18"/>
  <c r="AB118" i="18"/>
  <c r="AC118" i="18"/>
  <c r="AD118" i="18"/>
  <c r="AE118" i="18"/>
  <c r="AB119" i="18"/>
  <c r="AC119" i="18"/>
  <c r="AD119" i="18"/>
  <c r="AE119" i="18"/>
  <c r="AB120" i="18"/>
  <c r="AC120" i="18"/>
  <c r="AD120" i="18"/>
  <c r="AE120" i="18"/>
  <c r="AB121" i="18"/>
  <c r="AC121" i="18"/>
  <c r="AD121" i="18"/>
  <c r="AE121" i="18"/>
  <c r="AB122" i="18"/>
  <c r="AC122" i="18"/>
  <c r="AD122" i="18"/>
  <c r="AE122" i="18"/>
  <c r="AB123" i="18"/>
  <c r="AC123" i="18"/>
  <c r="AD123" i="18"/>
  <c r="AE123" i="18"/>
  <c r="AB124" i="18"/>
  <c r="AC124" i="18"/>
  <c r="AD124" i="18"/>
  <c r="AE124" i="18"/>
  <c r="AB125" i="18"/>
  <c r="AC125" i="18"/>
  <c r="AD125" i="18"/>
  <c r="AE125" i="18"/>
  <c r="AB126" i="18"/>
  <c r="AC126" i="18"/>
  <c r="AD126" i="18"/>
  <c r="AE126" i="18"/>
  <c r="AB127" i="18"/>
  <c r="AC127" i="18"/>
  <c r="AD127" i="18"/>
  <c r="AE127" i="18"/>
  <c r="AB128" i="18"/>
  <c r="AC128" i="18"/>
  <c r="AD128" i="18"/>
  <c r="AE128" i="18"/>
  <c r="AB129" i="18"/>
  <c r="AC129" i="18"/>
  <c r="AD129" i="18"/>
  <c r="AE129" i="18"/>
  <c r="AB130" i="18"/>
  <c r="AC130" i="18"/>
  <c r="AD130" i="18"/>
  <c r="AE130" i="18"/>
  <c r="AB131" i="18"/>
  <c r="AC131" i="18"/>
  <c r="AD131" i="18"/>
  <c r="AE131" i="18"/>
  <c r="AB132" i="18"/>
  <c r="AC132" i="18"/>
  <c r="AD132" i="18"/>
  <c r="AE132" i="18"/>
  <c r="AB133" i="18"/>
  <c r="AC133" i="18"/>
  <c r="AD133" i="18"/>
  <c r="AE133" i="18"/>
  <c r="AB134" i="18"/>
  <c r="AC134" i="18"/>
  <c r="AD134" i="18"/>
  <c r="AE134" i="18"/>
  <c r="AB135" i="18"/>
  <c r="AC135" i="18"/>
  <c r="AD135" i="18"/>
  <c r="AE135" i="18"/>
  <c r="AB136" i="18"/>
  <c r="AC136" i="18"/>
  <c r="AD136" i="18"/>
  <c r="AE136" i="18"/>
  <c r="AB137" i="18"/>
  <c r="AC137" i="18"/>
  <c r="AD137" i="18"/>
  <c r="AE137" i="18"/>
  <c r="AB138" i="18"/>
  <c r="AC138" i="18"/>
  <c r="AD138" i="18"/>
  <c r="AE138" i="18"/>
  <c r="AB139" i="18"/>
  <c r="AC139" i="18"/>
  <c r="AD139" i="18"/>
  <c r="AE139" i="18"/>
  <c r="AB140" i="18"/>
  <c r="AC140" i="18"/>
  <c r="AD140" i="18"/>
  <c r="AE140" i="18"/>
  <c r="AB141" i="18"/>
  <c r="AC141" i="18"/>
  <c r="AD141" i="18"/>
  <c r="AE141" i="18"/>
  <c r="AB142" i="18"/>
  <c r="AC142" i="18"/>
  <c r="AD142" i="18"/>
  <c r="AE142" i="18"/>
  <c r="AB143" i="18"/>
  <c r="AC143" i="18"/>
  <c r="AD143" i="18"/>
  <c r="AE143" i="18"/>
  <c r="AB144" i="18"/>
  <c r="AC144" i="18"/>
  <c r="AD144" i="18"/>
  <c r="AE144" i="18"/>
  <c r="AB145" i="18"/>
  <c r="AC145" i="18"/>
  <c r="AD145" i="18"/>
  <c r="AE145" i="18"/>
  <c r="AB146" i="18"/>
  <c r="AC146" i="18"/>
  <c r="AD146" i="18"/>
  <c r="AE146" i="18"/>
  <c r="AB147" i="18"/>
  <c r="AC147" i="18"/>
  <c r="AD147" i="18"/>
  <c r="AE147" i="18"/>
  <c r="AB148" i="18"/>
  <c r="AC148" i="18"/>
  <c r="AD148" i="18"/>
  <c r="AE148" i="18"/>
  <c r="AB149" i="18"/>
  <c r="AC149" i="18"/>
  <c r="AD149" i="18"/>
  <c r="AE149" i="18"/>
  <c r="AB150" i="18"/>
  <c r="AC150" i="18"/>
  <c r="AD150" i="18"/>
  <c r="AE150" i="18"/>
  <c r="AB151" i="18"/>
  <c r="AC151" i="18"/>
  <c r="AD151" i="18"/>
  <c r="AE151" i="18"/>
  <c r="AB152" i="18"/>
  <c r="AC152" i="18"/>
  <c r="AD152" i="18"/>
  <c r="AE152" i="18"/>
  <c r="AB153" i="18"/>
  <c r="AC153" i="18"/>
  <c r="AD153" i="18"/>
  <c r="AE153" i="18"/>
  <c r="AB154" i="18"/>
  <c r="AC154" i="18"/>
  <c r="AD154" i="18"/>
  <c r="AE154" i="18"/>
  <c r="AB155" i="18"/>
  <c r="AC155" i="18"/>
  <c r="AD155" i="18"/>
  <c r="AE155" i="18"/>
  <c r="AB156" i="18"/>
  <c r="AC156" i="18"/>
  <c r="AD156" i="18"/>
  <c r="AE156" i="18"/>
  <c r="AB157" i="18"/>
  <c r="AC157" i="18"/>
  <c r="AD157" i="18"/>
  <c r="AE157" i="18"/>
  <c r="AB158" i="18"/>
  <c r="AC158" i="18"/>
  <c r="AD158" i="18"/>
  <c r="AE158" i="18"/>
  <c r="AB159" i="18"/>
  <c r="AC159" i="18"/>
  <c r="AD159" i="18"/>
  <c r="AE159" i="18"/>
  <c r="AB160" i="18"/>
  <c r="AC160" i="18"/>
  <c r="AD160" i="18"/>
  <c r="AE160" i="18"/>
  <c r="AB161" i="18"/>
  <c r="AC161" i="18"/>
  <c r="AD161" i="18"/>
  <c r="AE161" i="18"/>
  <c r="AB162" i="18"/>
  <c r="AC162" i="18"/>
  <c r="AD162" i="18"/>
  <c r="AE162" i="18"/>
  <c r="AB163" i="18"/>
  <c r="AC163" i="18"/>
  <c r="AD163" i="18"/>
  <c r="AE163" i="18"/>
  <c r="AB164" i="18"/>
  <c r="AC164" i="18"/>
  <c r="AD164" i="18"/>
  <c r="AE164" i="18"/>
  <c r="AB165" i="18"/>
  <c r="AC165" i="18"/>
  <c r="AD165" i="18"/>
  <c r="AE165" i="18"/>
  <c r="AB166" i="18"/>
  <c r="AC166" i="18"/>
  <c r="AD166" i="18"/>
  <c r="AE166" i="18"/>
  <c r="AB167" i="18"/>
  <c r="AC167" i="18"/>
  <c r="AD167" i="18"/>
  <c r="AE167" i="18"/>
  <c r="AB168" i="18"/>
  <c r="AC168" i="18"/>
  <c r="AD168" i="18"/>
  <c r="AE168" i="18"/>
  <c r="AB169" i="18"/>
  <c r="AC169" i="18"/>
  <c r="AD169" i="18"/>
  <c r="AE169" i="18"/>
  <c r="AB170" i="18"/>
  <c r="AC170" i="18"/>
  <c r="AD170" i="18"/>
  <c r="AE170" i="18"/>
  <c r="AB171" i="18"/>
  <c r="AC171" i="18"/>
  <c r="AD171" i="18"/>
  <c r="AE171" i="18"/>
  <c r="AB172" i="18"/>
  <c r="AC172" i="18"/>
  <c r="AD172" i="18"/>
  <c r="AE172" i="18"/>
  <c r="AB173" i="18"/>
  <c r="AC173" i="18"/>
  <c r="AD173" i="18"/>
  <c r="AE173" i="18"/>
  <c r="AB174" i="18"/>
  <c r="AC174" i="18"/>
  <c r="AD174" i="18"/>
  <c r="AE174" i="18"/>
  <c r="AB175" i="18"/>
  <c r="AC175" i="18"/>
  <c r="AD175" i="18"/>
  <c r="AE175" i="18"/>
  <c r="AB176" i="18"/>
  <c r="AC176" i="18"/>
  <c r="AD176" i="18"/>
  <c r="AE176" i="18"/>
  <c r="AB177" i="18"/>
  <c r="AC177" i="18"/>
  <c r="AD177" i="18"/>
  <c r="AE177" i="18"/>
  <c r="AB178" i="18"/>
  <c r="AC178" i="18"/>
  <c r="AD178" i="18"/>
  <c r="AE178" i="18"/>
  <c r="AB179" i="18"/>
  <c r="AC179" i="18"/>
  <c r="AD179" i="18"/>
  <c r="AE179" i="18"/>
  <c r="AB180" i="18"/>
  <c r="AC180" i="18"/>
  <c r="AD180" i="18"/>
  <c r="AE180" i="18"/>
  <c r="AB181" i="18"/>
  <c r="AC181" i="18"/>
  <c r="AD181" i="18"/>
  <c r="AE181" i="18"/>
  <c r="AB182" i="18"/>
  <c r="AC182" i="18"/>
  <c r="AD182" i="18"/>
  <c r="AE182" i="18"/>
  <c r="AB183" i="18"/>
  <c r="AC183" i="18"/>
  <c r="AD183" i="18"/>
  <c r="AE183" i="18"/>
  <c r="AB184" i="18"/>
  <c r="AC184" i="18"/>
  <c r="AD184" i="18"/>
  <c r="AE184" i="18"/>
  <c r="AB185" i="18"/>
  <c r="AC185" i="18"/>
  <c r="AD185" i="18"/>
  <c r="AE185" i="18"/>
  <c r="AB186" i="18"/>
  <c r="AC186" i="18"/>
  <c r="AD186" i="18"/>
  <c r="AE186" i="18"/>
  <c r="AB187" i="18"/>
  <c r="AC187" i="18"/>
  <c r="AD187" i="18"/>
  <c r="AE187" i="18"/>
  <c r="AB188" i="18"/>
  <c r="AC188" i="18"/>
  <c r="AD188" i="18"/>
  <c r="AE188" i="18"/>
  <c r="AB189" i="18"/>
  <c r="AC189" i="18"/>
  <c r="AD189" i="18"/>
  <c r="AE189" i="18"/>
  <c r="AB190" i="18"/>
  <c r="AC190" i="18"/>
  <c r="AD190" i="18"/>
  <c r="AE190" i="18"/>
  <c r="AB191" i="18"/>
  <c r="AC191" i="18"/>
  <c r="AD191" i="18"/>
  <c r="AE191" i="18"/>
  <c r="AB192" i="18"/>
  <c r="AC192" i="18"/>
  <c r="AD192" i="18"/>
  <c r="AE192" i="18"/>
  <c r="AB193" i="18"/>
  <c r="AC193" i="18"/>
  <c r="AD193" i="18"/>
  <c r="AE193" i="18"/>
  <c r="AB194" i="18"/>
  <c r="AC194" i="18"/>
  <c r="AD194" i="18"/>
  <c r="AE194" i="18"/>
  <c r="AB195" i="18"/>
  <c r="AC195" i="18"/>
  <c r="AD195" i="18"/>
  <c r="AE195" i="18"/>
  <c r="AB196" i="18"/>
  <c r="AC196" i="18"/>
  <c r="AD196" i="18"/>
  <c r="AE196" i="18"/>
  <c r="AB197" i="18"/>
  <c r="AC197" i="18"/>
  <c r="AD197" i="18"/>
  <c r="AE197" i="18"/>
  <c r="AB198" i="18"/>
  <c r="AC198" i="18"/>
  <c r="AD198" i="18"/>
  <c r="AE198" i="18"/>
  <c r="AB199" i="18"/>
  <c r="AC199" i="18"/>
  <c r="AD199" i="18"/>
  <c r="AE199" i="18"/>
  <c r="AB200" i="18"/>
  <c r="AC200" i="18"/>
  <c r="AD200" i="18"/>
  <c r="AE200" i="18"/>
  <c r="AB201" i="18"/>
  <c r="AC201" i="18"/>
  <c r="AD201" i="18"/>
  <c r="AE201" i="18"/>
  <c r="AB202" i="18"/>
  <c r="AC202" i="18"/>
  <c r="AD202" i="18"/>
  <c r="AE202" i="18"/>
  <c r="AB203" i="18"/>
  <c r="AC203" i="18"/>
  <c r="AD203" i="18"/>
  <c r="AE203" i="18"/>
  <c r="AB204" i="18"/>
  <c r="AC204" i="18"/>
  <c r="AD204" i="18"/>
  <c r="AE204" i="18"/>
  <c r="AB205" i="18"/>
  <c r="AC205" i="18"/>
  <c r="AD205" i="18"/>
  <c r="AE205" i="18"/>
  <c r="AB206" i="18"/>
  <c r="AC206" i="18"/>
  <c r="AD206" i="18"/>
  <c r="AE206" i="18"/>
  <c r="AB207" i="18"/>
  <c r="AC207" i="18"/>
  <c r="AD207" i="18"/>
  <c r="AE207" i="18"/>
  <c r="AB208" i="18"/>
  <c r="AC208" i="18"/>
  <c r="AD208" i="18"/>
  <c r="AE208" i="18"/>
  <c r="AB209" i="18"/>
  <c r="AC209" i="18"/>
  <c r="AD209" i="18"/>
  <c r="AE209" i="18"/>
  <c r="AB210" i="18"/>
  <c r="AC210" i="18"/>
  <c r="AD210" i="18"/>
  <c r="AE210" i="18"/>
  <c r="AB211" i="18"/>
  <c r="AC211" i="18"/>
  <c r="AD211" i="18"/>
  <c r="AE211" i="18"/>
  <c r="AB212" i="18"/>
  <c r="AC212" i="18"/>
  <c r="AD212" i="18"/>
  <c r="AE212" i="18"/>
  <c r="AB213" i="18"/>
  <c r="AC213" i="18"/>
  <c r="AD213" i="18"/>
  <c r="AE213" i="18"/>
  <c r="AB214" i="18"/>
  <c r="AC214" i="18"/>
  <c r="AD214" i="18"/>
  <c r="AE214" i="18"/>
  <c r="AB215" i="18"/>
  <c r="AC215" i="18"/>
  <c r="AD215" i="18"/>
  <c r="AE215" i="18"/>
  <c r="AB216" i="18"/>
  <c r="AC216" i="18"/>
  <c r="AD216" i="18"/>
  <c r="AE216" i="18"/>
  <c r="AB217" i="18"/>
  <c r="AC217" i="18"/>
  <c r="AD217" i="18"/>
  <c r="AE217" i="18"/>
  <c r="AB218" i="18"/>
  <c r="AC218" i="18"/>
  <c r="AD218" i="18"/>
  <c r="AE218" i="18"/>
  <c r="AB219" i="18"/>
  <c r="AC219" i="18"/>
  <c r="AD219" i="18"/>
  <c r="AE219" i="18"/>
  <c r="AB220" i="18"/>
  <c r="AC220" i="18"/>
  <c r="AD220" i="18"/>
  <c r="AE220" i="18"/>
  <c r="AB221" i="18"/>
  <c r="AC221" i="18"/>
  <c r="AD221" i="18"/>
  <c r="AE221" i="18"/>
  <c r="AB222" i="18"/>
  <c r="AC222" i="18"/>
  <c r="AD222" i="18"/>
  <c r="AE222" i="18"/>
  <c r="AB223" i="18"/>
  <c r="AC223" i="18"/>
  <c r="AD223" i="18"/>
  <c r="AE223" i="18"/>
  <c r="AB224" i="18"/>
  <c r="AC224" i="18"/>
  <c r="AD224" i="18"/>
  <c r="AE224" i="18"/>
  <c r="AB225" i="18"/>
  <c r="AC225" i="18"/>
  <c r="AD225" i="18"/>
  <c r="AE225" i="18"/>
  <c r="AB226" i="18"/>
  <c r="AC226" i="18"/>
  <c r="AD226" i="18"/>
  <c r="AE226" i="18"/>
  <c r="AB227" i="18"/>
  <c r="AC227" i="18"/>
  <c r="AD227" i="18"/>
  <c r="AE227" i="18"/>
  <c r="AB228" i="18"/>
  <c r="AC228" i="18"/>
  <c r="AD228" i="18"/>
  <c r="AE228" i="18"/>
  <c r="AB229" i="18"/>
  <c r="AC229" i="18"/>
  <c r="AD229" i="18"/>
  <c r="AE229" i="18"/>
  <c r="AB230" i="18"/>
  <c r="AC230" i="18"/>
  <c r="AD230" i="18"/>
  <c r="AE230" i="18"/>
  <c r="AB231" i="18"/>
  <c r="AC231" i="18"/>
  <c r="AD231" i="18"/>
  <c r="AE231" i="18"/>
  <c r="AB232" i="18"/>
  <c r="AC232" i="18"/>
  <c r="AD232" i="18"/>
  <c r="AE232" i="18"/>
  <c r="AB233" i="18"/>
  <c r="AC233" i="18"/>
  <c r="AD233" i="18"/>
  <c r="AE233" i="18"/>
  <c r="AB234" i="18"/>
  <c r="AC234" i="18"/>
  <c r="AD234" i="18"/>
  <c r="AE234" i="18"/>
  <c r="AB235" i="18"/>
  <c r="AC235" i="18"/>
  <c r="AD235" i="18"/>
  <c r="AE235" i="18"/>
  <c r="AB236" i="18"/>
  <c r="AC236" i="18"/>
  <c r="AD236" i="18"/>
  <c r="AE236" i="18"/>
  <c r="AB237" i="18"/>
  <c r="AC237" i="18"/>
  <c r="AD237" i="18"/>
  <c r="AE237" i="18"/>
  <c r="AB238" i="18"/>
  <c r="AC238" i="18"/>
  <c r="AD238" i="18"/>
  <c r="AE238" i="18"/>
  <c r="AB239" i="18"/>
  <c r="AC239" i="18"/>
  <c r="AD239" i="18"/>
  <c r="AE239" i="18"/>
  <c r="AB240" i="18"/>
  <c r="AC240" i="18"/>
  <c r="AD240" i="18"/>
  <c r="AE240" i="18"/>
  <c r="AB241" i="18"/>
  <c r="AC241" i="18"/>
  <c r="AD241" i="18"/>
  <c r="AE241" i="18"/>
  <c r="AB242" i="18"/>
  <c r="AC242" i="18"/>
  <c r="AD242" i="18"/>
  <c r="AE242" i="18"/>
  <c r="AB243" i="18"/>
  <c r="AC243" i="18"/>
  <c r="AD243" i="18"/>
  <c r="AE243" i="18"/>
  <c r="AB244" i="18"/>
  <c r="AC244" i="18"/>
  <c r="AD244" i="18"/>
  <c r="AE244" i="18"/>
  <c r="AB245" i="18"/>
  <c r="AC245" i="18"/>
  <c r="AD245" i="18"/>
  <c r="AE245" i="18"/>
  <c r="AB246" i="18"/>
  <c r="AB4" i="18" s="1"/>
  <c r="AC246" i="18"/>
  <c r="AD246" i="18"/>
  <c r="AE246" i="18"/>
  <c r="AB247" i="18"/>
  <c r="AC247" i="18"/>
  <c r="AD247" i="18"/>
  <c r="AE247" i="18"/>
  <c r="AB248" i="18"/>
  <c r="AC248" i="18"/>
  <c r="AD248" i="18"/>
  <c r="AE248" i="18"/>
  <c r="AB249" i="18"/>
  <c r="AC249" i="18"/>
  <c r="AD249" i="18"/>
  <c r="AE249" i="18"/>
  <c r="AB250" i="18"/>
  <c r="AB3" i="18" s="1"/>
  <c r="AC250" i="18"/>
  <c r="AD250" i="18"/>
  <c r="AE250" i="18"/>
  <c r="AB251" i="18"/>
  <c r="AC251" i="18"/>
  <c r="AD251" i="18"/>
  <c r="AE251" i="18"/>
  <c r="AB252" i="18"/>
  <c r="AC252" i="18"/>
  <c r="AD252" i="18"/>
  <c r="AE252" i="18"/>
  <c r="AB253" i="18"/>
  <c r="AC253" i="18"/>
  <c r="AD253" i="18"/>
  <c r="AE253" i="18"/>
  <c r="AB254" i="18"/>
  <c r="AC254" i="18"/>
  <c r="AD254" i="18"/>
  <c r="AE254" i="18"/>
  <c r="AB255" i="18"/>
  <c r="AC255" i="18"/>
  <c r="AD255" i="18"/>
  <c r="AE255" i="18"/>
  <c r="AB256" i="18"/>
  <c r="AC256" i="18"/>
  <c r="AD256" i="18"/>
  <c r="AE256" i="18"/>
  <c r="AB257" i="18"/>
  <c r="AC257" i="18"/>
  <c r="AD257" i="18"/>
  <c r="AE257" i="18"/>
  <c r="AB258" i="18"/>
  <c r="AC258" i="18"/>
  <c r="AD258" i="18"/>
  <c r="AE258" i="18"/>
  <c r="AB259" i="18"/>
  <c r="AC259" i="18"/>
  <c r="AD259" i="18"/>
  <c r="AE259" i="18"/>
  <c r="AB260" i="18"/>
  <c r="AC260" i="18"/>
  <c r="AD260" i="18"/>
  <c r="AE260" i="18"/>
  <c r="AB261" i="18"/>
  <c r="AC261" i="18"/>
  <c r="AD261" i="18"/>
  <c r="AE261" i="18"/>
  <c r="AB262" i="18"/>
  <c r="AC262" i="18"/>
  <c r="AD262" i="18"/>
  <c r="AE262" i="18"/>
  <c r="AB263" i="18"/>
  <c r="AC263" i="18"/>
  <c r="AD263" i="18"/>
  <c r="AE263" i="18"/>
  <c r="AB264" i="18"/>
  <c r="AC264" i="18"/>
  <c r="AD264" i="18"/>
  <c r="AE264" i="18"/>
  <c r="AB265" i="18"/>
  <c r="AC265" i="18"/>
  <c r="AD265" i="18"/>
  <c r="AE265" i="18"/>
  <c r="AB266" i="18"/>
  <c r="AC266" i="18"/>
  <c r="AD266" i="18"/>
  <c r="AE266" i="18"/>
  <c r="AB267" i="18"/>
  <c r="AC267" i="18"/>
  <c r="AD267" i="18"/>
  <c r="AE267" i="18"/>
  <c r="AB268" i="18"/>
  <c r="AC268" i="18"/>
  <c r="AD268" i="18"/>
  <c r="AE268" i="18"/>
  <c r="AB269" i="18"/>
  <c r="AC269" i="18"/>
  <c r="AD269" i="18"/>
  <c r="AE269" i="18"/>
  <c r="AB270" i="18"/>
  <c r="AC270" i="18"/>
  <c r="AD270" i="18"/>
  <c r="AE270" i="18"/>
  <c r="AB271" i="18"/>
  <c r="AC271" i="18"/>
  <c r="AD271" i="18"/>
  <c r="AE271" i="18"/>
  <c r="AB272" i="18"/>
  <c r="AC272" i="18"/>
  <c r="AD272" i="18"/>
  <c r="AE272" i="18"/>
  <c r="AB273" i="18"/>
  <c r="AC273" i="18"/>
  <c r="AD273" i="18"/>
  <c r="AE273" i="18"/>
  <c r="AB274" i="18"/>
  <c r="AC274" i="18"/>
  <c r="AD274" i="18"/>
  <c r="AE274" i="18"/>
  <c r="AB275" i="18"/>
  <c r="AC275" i="18"/>
  <c r="AD275" i="18"/>
  <c r="AE275" i="18"/>
  <c r="AB276" i="18"/>
  <c r="AC276" i="18"/>
  <c r="AD276" i="18"/>
  <c r="AE276" i="18"/>
  <c r="AB277" i="18"/>
  <c r="AC277" i="18"/>
  <c r="AD277" i="18"/>
  <c r="AE277" i="18"/>
  <c r="AB278" i="18"/>
  <c r="AC278" i="18"/>
  <c r="AD278" i="18"/>
  <c r="AE278" i="18"/>
  <c r="AB279" i="18"/>
  <c r="AC279" i="18"/>
  <c r="AD279" i="18"/>
  <c r="AE279" i="18"/>
  <c r="AB280" i="18"/>
  <c r="AC280" i="18"/>
  <c r="AD280" i="18"/>
  <c r="AE280" i="18"/>
  <c r="AB281" i="18"/>
  <c r="AC281" i="18"/>
  <c r="AD281" i="18"/>
  <c r="AE281" i="18"/>
  <c r="AB282" i="18"/>
  <c r="AC282" i="18"/>
  <c r="AD282" i="18"/>
  <c r="AE282" i="18"/>
  <c r="AB283" i="18"/>
  <c r="AC283" i="18"/>
  <c r="AD283" i="18"/>
  <c r="AE283" i="18"/>
  <c r="AB284" i="18"/>
  <c r="AC284" i="18"/>
  <c r="AD284" i="18"/>
  <c r="AE284" i="18"/>
  <c r="AB285" i="18"/>
  <c r="AC285" i="18"/>
  <c r="AD285" i="18"/>
  <c r="AE285" i="18"/>
  <c r="AB286" i="18"/>
  <c r="AC286" i="18"/>
  <c r="AD286" i="18"/>
  <c r="AE286" i="18"/>
  <c r="AB287" i="18"/>
  <c r="AC287" i="18"/>
  <c r="AD287" i="18"/>
  <c r="AE287" i="18"/>
  <c r="AB288" i="18"/>
  <c r="AC288" i="18"/>
  <c r="AD288" i="18"/>
  <c r="AE288" i="18"/>
  <c r="AB289" i="18"/>
  <c r="AC289" i="18"/>
  <c r="AD289" i="18"/>
  <c r="AE289" i="18"/>
  <c r="AB290" i="18"/>
  <c r="AC290" i="18"/>
  <c r="AD290" i="18"/>
  <c r="AE290" i="18"/>
  <c r="AB291" i="18"/>
  <c r="AC291" i="18"/>
  <c r="AD291" i="18"/>
  <c r="AE291" i="18"/>
  <c r="AB292" i="18"/>
  <c r="AC292" i="18"/>
  <c r="AD292" i="18"/>
  <c r="AE292" i="18"/>
  <c r="AB293" i="18"/>
  <c r="AC293" i="18"/>
  <c r="AD293" i="18"/>
  <c r="AE293" i="18"/>
  <c r="AB294" i="18"/>
  <c r="AC294" i="18"/>
  <c r="AD294" i="18"/>
  <c r="AE294" i="18"/>
  <c r="AB295" i="18"/>
  <c r="AC295" i="18"/>
  <c r="AD295" i="18"/>
  <c r="AE295" i="18"/>
  <c r="AB296" i="18"/>
  <c r="AC296" i="18"/>
  <c r="AD296" i="18"/>
  <c r="AE296" i="18"/>
  <c r="AB297" i="18"/>
  <c r="AC297" i="18"/>
  <c r="AD297" i="18"/>
  <c r="AE297" i="18"/>
  <c r="AB298" i="18"/>
  <c r="AC298" i="18"/>
  <c r="AD298" i="18"/>
  <c r="AE298" i="18"/>
  <c r="AB299" i="18"/>
  <c r="AC299" i="18"/>
  <c r="AD299" i="18"/>
  <c r="AE299" i="18"/>
  <c r="AB300" i="18"/>
  <c r="AC300" i="18"/>
  <c r="AD300" i="18"/>
  <c r="AE300" i="18"/>
  <c r="AB301" i="18"/>
  <c r="AC301" i="18"/>
  <c r="AD301" i="18"/>
  <c r="AE301" i="18"/>
  <c r="AB302" i="18"/>
  <c r="AC302" i="18"/>
  <c r="AD302" i="18"/>
  <c r="AE302" i="18"/>
  <c r="AB303" i="18"/>
  <c r="AC303" i="18"/>
  <c r="AD303" i="18"/>
  <c r="AE303" i="18"/>
  <c r="AB304" i="18"/>
  <c r="AC304" i="18"/>
  <c r="AD304" i="18"/>
  <c r="AE304" i="18"/>
  <c r="AB305" i="18"/>
  <c r="AC305" i="18"/>
  <c r="AD305" i="18"/>
  <c r="AE305" i="18"/>
  <c r="AB306" i="18"/>
  <c r="AC306" i="18"/>
  <c r="AD306" i="18"/>
  <c r="AE306" i="18"/>
  <c r="AB307" i="18"/>
  <c r="AC307" i="18"/>
  <c r="AD307" i="18"/>
  <c r="AE307" i="18"/>
  <c r="AB308" i="18"/>
  <c r="AC308" i="18"/>
  <c r="AD308" i="18"/>
  <c r="AE308" i="18"/>
  <c r="AB309" i="18"/>
  <c r="AC309" i="18"/>
  <c r="AD309" i="18"/>
  <c r="AE309" i="18"/>
  <c r="AE10" i="16"/>
  <c r="G6" i="18"/>
  <c r="G4" i="18"/>
  <c r="E6" i="18"/>
  <c r="E4" i="18"/>
  <c r="G6" i="16"/>
  <c r="G4" i="16"/>
  <c r="E6" i="16"/>
  <c r="E4" i="16"/>
  <c r="G6" i="13"/>
  <c r="G4" i="13"/>
  <c r="E6" i="13"/>
  <c r="E4" i="13"/>
  <c r="G6" i="17"/>
  <c r="G4" i="17"/>
  <c r="E6" i="17"/>
  <c r="E4" i="17"/>
  <c r="G6" i="15"/>
  <c r="G4" i="15"/>
  <c r="E6" i="15"/>
  <c r="E4" i="15"/>
  <c r="G6" i="4"/>
  <c r="G4" i="4"/>
  <c r="E6" i="4"/>
  <c r="E4" i="4"/>
  <c r="AB5" i="18" l="1"/>
  <c r="AB6" i="18"/>
  <c r="AT6" i="18"/>
  <c r="AT5" i="18"/>
  <c r="AP6" i="18"/>
  <c r="AP5" i="18"/>
  <c r="AL6" i="18"/>
  <c r="AL5" i="18"/>
  <c r="AH6" i="18"/>
  <c r="AH5" i="18"/>
  <c r="X6" i="18"/>
  <c r="X5" i="18"/>
  <c r="T6" i="18"/>
  <c r="T5" i="18"/>
  <c r="P6" i="18"/>
  <c r="P5" i="18"/>
  <c r="L6" i="18"/>
  <c r="L5" i="18"/>
  <c r="AT6" i="16"/>
  <c r="AT5" i="16"/>
  <c r="AP6" i="16"/>
  <c r="AP5" i="16"/>
  <c r="AL6" i="16"/>
  <c r="AL5" i="16"/>
  <c r="AH6" i="16"/>
  <c r="AH5" i="16"/>
  <c r="X6" i="16"/>
  <c r="X5" i="16"/>
  <c r="T6" i="16"/>
  <c r="T5" i="16"/>
  <c r="P6" i="16"/>
  <c r="P5" i="16"/>
  <c r="L6" i="16"/>
  <c r="L5" i="16"/>
  <c r="M6" i="16" s="1"/>
  <c r="AT6" i="13"/>
  <c r="AT5" i="13"/>
  <c r="AP5" i="13"/>
  <c r="AP6" i="13"/>
  <c r="AL6" i="13"/>
  <c r="AL5" i="13"/>
  <c r="AH6" i="13"/>
  <c r="AH5" i="13"/>
  <c r="X6" i="13"/>
  <c r="X5" i="13"/>
  <c r="T6" i="13"/>
  <c r="T5" i="13"/>
  <c r="P6" i="13"/>
  <c r="P5" i="13"/>
  <c r="L6" i="13"/>
  <c r="L5" i="13"/>
  <c r="AT6" i="17"/>
  <c r="AT5" i="17"/>
  <c r="AP6" i="17"/>
  <c r="AP5" i="17"/>
  <c r="AL6" i="17"/>
  <c r="AL5" i="17"/>
  <c r="AH6" i="17"/>
  <c r="AH5" i="17"/>
  <c r="X6" i="17"/>
  <c r="X5" i="17"/>
  <c r="T6" i="17"/>
  <c r="T5" i="17"/>
  <c r="P6" i="17"/>
  <c r="P5" i="17"/>
  <c r="L6" i="17"/>
  <c r="L5" i="17"/>
  <c r="AT6" i="15"/>
  <c r="AT5" i="15"/>
  <c r="AP6" i="15"/>
  <c r="AP5" i="15"/>
  <c r="AL6" i="15"/>
  <c r="AL5" i="15"/>
  <c r="AH6" i="15"/>
  <c r="AH5" i="15"/>
  <c r="X6" i="15"/>
  <c r="X5" i="15"/>
  <c r="T6" i="15"/>
  <c r="T5" i="15"/>
  <c r="P6" i="15"/>
  <c r="P5" i="15"/>
  <c r="L6" i="15"/>
  <c r="L5" i="15"/>
  <c r="AP6" i="4"/>
  <c r="AP5" i="4"/>
  <c r="AL6" i="4"/>
  <c r="AL5" i="4"/>
  <c r="AH6" i="4"/>
  <c r="AH5" i="4"/>
  <c r="X6" i="4"/>
  <c r="X5" i="4"/>
  <c r="T6" i="4"/>
  <c r="T5" i="4"/>
  <c r="P6" i="4"/>
  <c r="P5" i="4"/>
  <c r="L6" i="4"/>
  <c r="L5" i="4"/>
  <c r="AT6" i="4"/>
  <c r="AT5" i="4"/>
  <c r="AS6" i="18"/>
  <c r="AS5" i="18"/>
  <c r="AO6" i="18"/>
  <c r="AO5" i="18"/>
  <c r="AK6" i="18"/>
  <c r="AK5" i="18"/>
  <c r="AG6" i="18"/>
  <c r="AG5" i="18"/>
  <c r="W6" i="18"/>
  <c r="W5" i="18"/>
  <c r="S6" i="18"/>
  <c r="S5" i="18"/>
  <c r="O6" i="18"/>
  <c r="O5" i="18"/>
  <c r="K6" i="18"/>
  <c r="K5" i="18"/>
  <c r="AS6" i="17"/>
  <c r="AS5" i="17"/>
  <c r="AO6" i="17"/>
  <c r="AO5" i="17"/>
  <c r="AK6" i="17"/>
  <c r="AK5" i="17"/>
  <c r="AG6" i="17"/>
  <c r="AG5" i="17"/>
  <c r="W6" i="17"/>
  <c r="W5" i="17"/>
  <c r="S6" i="17"/>
  <c r="S5" i="17"/>
  <c r="O6" i="17"/>
  <c r="O5" i="17"/>
  <c r="K6" i="17"/>
  <c r="K5" i="17"/>
  <c r="AS6" i="16"/>
  <c r="AS5" i="16"/>
  <c r="AO6" i="16"/>
  <c r="AO5" i="16"/>
  <c r="AK6" i="16"/>
  <c r="AK5" i="16"/>
  <c r="AG6" i="16"/>
  <c r="AG5" i="16"/>
  <c r="AI4" i="16" s="1"/>
  <c r="W6" i="16"/>
  <c r="W5" i="16"/>
  <c r="S6" i="16"/>
  <c r="S5" i="16"/>
  <c r="O6" i="16"/>
  <c r="O5" i="16"/>
  <c r="K6" i="16"/>
  <c r="K5" i="16"/>
  <c r="AS6" i="15"/>
  <c r="AS5" i="15"/>
  <c r="AO6" i="15"/>
  <c r="AO5" i="15"/>
  <c r="AK6" i="15"/>
  <c r="AK5" i="15"/>
  <c r="AG6" i="15"/>
  <c r="AG5" i="15"/>
  <c r="W6" i="15"/>
  <c r="W5" i="15"/>
  <c r="S6" i="15"/>
  <c r="S5" i="15"/>
  <c r="O6" i="15"/>
  <c r="O5" i="15"/>
  <c r="K6" i="15"/>
  <c r="K5" i="15"/>
  <c r="AS6" i="13"/>
  <c r="AS5" i="13"/>
  <c r="AO6" i="13"/>
  <c r="AO5" i="13"/>
  <c r="AK6" i="13"/>
  <c r="AK5" i="13"/>
  <c r="AG6" i="13"/>
  <c r="AG5" i="13"/>
  <c r="W6" i="13"/>
  <c r="W5" i="13"/>
  <c r="S5" i="13"/>
  <c r="S6" i="13"/>
  <c r="O6" i="13"/>
  <c r="O5" i="13"/>
  <c r="K5" i="13"/>
  <c r="K6" i="13"/>
  <c r="AS6" i="4"/>
  <c r="AS5" i="4"/>
  <c r="AO6" i="4"/>
  <c r="AO5" i="4"/>
  <c r="AK6" i="4"/>
  <c r="AK5" i="4"/>
  <c r="AG6" i="4"/>
  <c r="AG5" i="4"/>
  <c r="W6" i="4"/>
  <c r="W5" i="4"/>
  <c r="S6" i="4"/>
  <c r="S5" i="4"/>
  <c r="O6" i="4"/>
  <c r="O5" i="4"/>
  <c r="K6" i="4"/>
  <c r="K5" i="4"/>
  <c r="AI13" i="18"/>
  <c r="K20" i="20"/>
  <c r="J20" i="20"/>
  <c r="I20" i="20"/>
  <c r="H20" i="20"/>
  <c r="G20" i="20"/>
  <c r="F20" i="20"/>
  <c r="E20" i="20"/>
  <c r="D20" i="20"/>
  <c r="K20" i="21"/>
  <c r="J20" i="21"/>
  <c r="I20" i="21"/>
  <c r="H20" i="21"/>
  <c r="G20" i="21"/>
  <c r="F20" i="21"/>
  <c r="E20" i="21"/>
  <c r="D20" i="21"/>
  <c r="K21" i="19"/>
  <c r="K20" i="19"/>
  <c r="J21" i="19"/>
  <c r="I21" i="19"/>
  <c r="H21" i="19"/>
  <c r="G21" i="19"/>
  <c r="F21" i="19"/>
  <c r="E21" i="19"/>
  <c r="D21" i="19"/>
  <c r="J20" i="19"/>
  <c r="I20" i="19"/>
  <c r="H20" i="19"/>
  <c r="G20" i="19"/>
  <c r="F20" i="19"/>
  <c r="E20" i="19"/>
  <c r="D20" i="19"/>
  <c r="K20" i="14"/>
  <c r="J20" i="14"/>
  <c r="I20" i="14"/>
  <c r="H20" i="14"/>
  <c r="G20" i="14"/>
  <c r="F20" i="14"/>
  <c r="E20" i="14"/>
  <c r="D20" i="14"/>
  <c r="K21" i="22"/>
  <c r="G21" i="22"/>
  <c r="D21" i="22"/>
  <c r="K20" i="22"/>
  <c r="J20" i="22"/>
  <c r="I20" i="22"/>
  <c r="H20" i="22"/>
  <c r="G20" i="22"/>
  <c r="F20" i="22"/>
  <c r="E20" i="22"/>
  <c r="D20" i="22"/>
  <c r="J17" i="22"/>
  <c r="J17" i="20"/>
  <c r="J17" i="21"/>
  <c r="J17" i="19"/>
  <c r="J17" i="14"/>
  <c r="J28" i="21"/>
  <c r="I28" i="19"/>
  <c r="I24" i="19"/>
  <c r="J29" i="22"/>
  <c r="I29" i="22"/>
  <c r="J28" i="22"/>
  <c r="J25" i="22"/>
  <c r="I25" i="22"/>
  <c r="J24" i="22"/>
  <c r="C15" i="22"/>
  <c r="B15" i="22"/>
  <c r="C11" i="22"/>
  <c r="B11" i="22"/>
  <c r="C7" i="22"/>
  <c r="B7" i="22"/>
  <c r="B4" i="22"/>
  <c r="F11" i="22" s="1"/>
  <c r="C15" i="21"/>
  <c r="B15" i="21"/>
  <c r="C11" i="21"/>
  <c r="B11" i="21"/>
  <c r="C7" i="21"/>
  <c r="B7" i="21"/>
  <c r="B4" i="21"/>
  <c r="H11" i="21" s="1"/>
  <c r="F11" i="21"/>
  <c r="J29" i="20"/>
  <c r="I29" i="20"/>
  <c r="J28" i="20"/>
  <c r="J25" i="20"/>
  <c r="I25" i="20"/>
  <c r="J24" i="20"/>
  <c r="C15" i="20"/>
  <c r="B15" i="20"/>
  <c r="C11" i="20"/>
  <c r="B11" i="20"/>
  <c r="C7" i="20"/>
  <c r="B7" i="20"/>
  <c r="B4" i="20"/>
  <c r="F11" i="20" s="1"/>
  <c r="J29" i="19"/>
  <c r="I29" i="19"/>
  <c r="J28" i="19"/>
  <c r="J25" i="19"/>
  <c r="I25" i="19"/>
  <c r="J24" i="19"/>
  <c r="C15" i="19"/>
  <c r="B15" i="19"/>
  <c r="C11" i="19"/>
  <c r="B11" i="19"/>
  <c r="C7" i="19"/>
  <c r="B7" i="19"/>
  <c r="B4" i="19"/>
  <c r="F11" i="19" s="1"/>
  <c r="AU309" i="18"/>
  <c r="AT309" i="18"/>
  <c r="AS309" i="18"/>
  <c r="AQ309" i="18"/>
  <c r="AP309" i="18"/>
  <c r="AO309" i="18"/>
  <c r="AM309" i="18"/>
  <c r="AL309" i="18"/>
  <c r="AK309" i="18"/>
  <c r="AI309" i="18"/>
  <c r="AH309" i="18"/>
  <c r="AG309" i="18"/>
  <c r="AW309" i="18"/>
  <c r="Y309" i="18"/>
  <c r="X309" i="18"/>
  <c r="W309" i="18"/>
  <c r="U309" i="18"/>
  <c r="AV309" i="18" s="1"/>
  <c r="T309" i="18"/>
  <c r="S309" i="18"/>
  <c r="Q309" i="18"/>
  <c r="P309" i="18"/>
  <c r="O309" i="18"/>
  <c r="M309" i="18"/>
  <c r="L309" i="18"/>
  <c r="K309" i="18"/>
  <c r="I309" i="18"/>
  <c r="G309" i="18"/>
  <c r="E309" i="18"/>
  <c r="AU308" i="18"/>
  <c r="AT308" i="18"/>
  <c r="AS308" i="18"/>
  <c r="AQ308" i="18"/>
  <c r="AP308" i="18"/>
  <c r="AO308" i="18"/>
  <c r="AM308" i="18"/>
  <c r="AL308" i="18"/>
  <c r="AK308" i="18"/>
  <c r="AI308" i="18"/>
  <c r="AH308" i="18"/>
  <c r="AG308" i="18"/>
  <c r="AW308" i="18"/>
  <c r="Y308" i="18"/>
  <c r="X308" i="18"/>
  <c r="W308" i="18"/>
  <c r="U308" i="18"/>
  <c r="T308" i="18"/>
  <c r="S308" i="18"/>
  <c r="Q308" i="18"/>
  <c r="P308" i="18"/>
  <c r="O308" i="18"/>
  <c r="M308" i="18"/>
  <c r="L308" i="18"/>
  <c r="K308" i="18"/>
  <c r="I308" i="18"/>
  <c r="G308" i="18"/>
  <c r="E308" i="18"/>
  <c r="AU307" i="18"/>
  <c r="AT307" i="18"/>
  <c r="AS307" i="18"/>
  <c r="AQ307" i="18"/>
  <c r="AP307" i="18"/>
  <c r="AO307" i="18"/>
  <c r="AM307" i="18"/>
  <c r="AL307" i="18"/>
  <c r="AK307" i="18"/>
  <c r="AI307" i="18"/>
  <c r="AH307" i="18"/>
  <c r="AG307" i="18"/>
  <c r="AW307" i="18"/>
  <c r="Y307" i="18"/>
  <c r="X307" i="18"/>
  <c r="W307" i="18"/>
  <c r="U307" i="18"/>
  <c r="T307" i="18"/>
  <c r="S307" i="18"/>
  <c r="Q307" i="18"/>
  <c r="P307" i="18"/>
  <c r="O307" i="18"/>
  <c r="M307" i="18"/>
  <c r="L307" i="18"/>
  <c r="K307" i="18"/>
  <c r="I307" i="18"/>
  <c r="G307" i="18"/>
  <c r="E307" i="18"/>
  <c r="AU306" i="18"/>
  <c r="AT306" i="18"/>
  <c r="AS306" i="18"/>
  <c r="AQ306" i="18"/>
  <c r="AP306" i="18"/>
  <c r="AO306" i="18"/>
  <c r="AM306" i="18"/>
  <c r="AL306" i="18"/>
  <c r="AK306" i="18"/>
  <c r="AI306" i="18"/>
  <c r="AH306" i="18"/>
  <c r="AG306" i="18"/>
  <c r="AW306" i="18"/>
  <c r="Y306" i="18"/>
  <c r="X306" i="18"/>
  <c r="W306" i="18"/>
  <c r="U306" i="18"/>
  <c r="T306" i="18"/>
  <c r="S306" i="18"/>
  <c r="Q306" i="18"/>
  <c r="P306" i="18"/>
  <c r="O306" i="18"/>
  <c r="M306" i="18"/>
  <c r="AV306" i="18" s="1"/>
  <c r="L306" i="18"/>
  <c r="K306" i="18"/>
  <c r="I306" i="18"/>
  <c r="G306" i="18"/>
  <c r="E306" i="18"/>
  <c r="AU305" i="18"/>
  <c r="AT305" i="18"/>
  <c r="AS305" i="18"/>
  <c r="AQ305" i="18"/>
  <c r="AP305" i="18"/>
  <c r="AO305" i="18"/>
  <c r="AM305" i="18"/>
  <c r="AL305" i="18"/>
  <c r="AK305" i="18"/>
  <c r="AI305" i="18"/>
  <c r="AH305" i="18"/>
  <c r="AG305" i="18"/>
  <c r="AW305" i="18"/>
  <c r="Y305" i="18"/>
  <c r="X305" i="18"/>
  <c r="W305" i="18"/>
  <c r="U305" i="18"/>
  <c r="T305" i="18"/>
  <c r="S305" i="18"/>
  <c r="Q305" i="18"/>
  <c r="P305" i="18"/>
  <c r="O305" i="18"/>
  <c r="M305" i="18"/>
  <c r="L305" i="18"/>
  <c r="K305" i="18"/>
  <c r="I305" i="18"/>
  <c r="G305" i="18"/>
  <c r="E305" i="18"/>
  <c r="AU304" i="18"/>
  <c r="AT304" i="18"/>
  <c r="AS304" i="18"/>
  <c r="AQ304" i="18"/>
  <c r="AP304" i="18"/>
  <c r="AO304" i="18"/>
  <c r="AM304" i="18"/>
  <c r="AL304" i="18"/>
  <c r="AK304" i="18"/>
  <c r="AI304" i="18"/>
  <c r="AH304" i="18"/>
  <c r="AG304" i="18"/>
  <c r="AW304" i="18"/>
  <c r="Y304" i="18"/>
  <c r="X304" i="18"/>
  <c r="W304" i="18"/>
  <c r="U304" i="18"/>
  <c r="T304" i="18"/>
  <c r="S304" i="18"/>
  <c r="Q304" i="18"/>
  <c r="P304" i="18"/>
  <c r="O304" i="18"/>
  <c r="M304" i="18"/>
  <c r="AV304" i="18" s="1"/>
  <c r="L304" i="18"/>
  <c r="K304" i="18"/>
  <c r="I304" i="18"/>
  <c r="G304" i="18"/>
  <c r="E304" i="18"/>
  <c r="AU303" i="18"/>
  <c r="AT303" i="18"/>
  <c r="AS303" i="18"/>
  <c r="AQ303" i="18"/>
  <c r="AP303" i="18"/>
  <c r="AO303" i="18"/>
  <c r="AM303" i="18"/>
  <c r="AL303" i="18"/>
  <c r="AK303" i="18"/>
  <c r="AI303" i="18"/>
  <c r="AH303" i="18"/>
  <c r="AG303" i="18"/>
  <c r="AW303" i="18"/>
  <c r="Y303" i="18"/>
  <c r="X303" i="18"/>
  <c r="W303" i="18"/>
  <c r="U303" i="18"/>
  <c r="T303" i="18"/>
  <c r="S303" i="18"/>
  <c r="Q303" i="18"/>
  <c r="P303" i="18"/>
  <c r="O303" i="18"/>
  <c r="M303" i="18"/>
  <c r="L303" i="18"/>
  <c r="K303" i="18"/>
  <c r="I303" i="18"/>
  <c r="G303" i="18"/>
  <c r="E303" i="18"/>
  <c r="AU302" i="18"/>
  <c r="AT302" i="18"/>
  <c r="AS302" i="18"/>
  <c r="AQ302" i="18"/>
  <c r="AP302" i="18"/>
  <c r="AO302" i="18"/>
  <c r="AM302" i="18"/>
  <c r="AL302" i="18"/>
  <c r="AK302" i="18"/>
  <c r="AI302" i="18"/>
  <c r="AH302" i="18"/>
  <c r="AG302" i="18"/>
  <c r="AW302" i="18"/>
  <c r="Y302" i="18"/>
  <c r="X302" i="18"/>
  <c r="W302" i="18"/>
  <c r="U302" i="18"/>
  <c r="T302" i="18"/>
  <c r="S302" i="18"/>
  <c r="Q302" i="18"/>
  <c r="P302" i="18"/>
  <c r="O302" i="18"/>
  <c r="M302" i="18"/>
  <c r="L302" i="18"/>
  <c r="K302" i="18"/>
  <c r="I302" i="18"/>
  <c r="G302" i="18"/>
  <c r="E302" i="18"/>
  <c r="AU301" i="18"/>
  <c r="AT301" i="18"/>
  <c r="AS301" i="18"/>
  <c r="AQ301" i="18"/>
  <c r="AP301" i="18"/>
  <c r="AO301" i="18"/>
  <c r="AM301" i="18"/>
  <c r="AL301" i="18"/>
  <c r="AK301" i="18"/>
  <c r="AI301" i="18"/>
  <c r="AH301" i="18"/>
  <c r="AG301" i="18"/>
  <c r="AW301" i="18"/>
  <c r="Y301" i="18"/>
  <c r="X301" i="18"/>
  <c r="W301" i="18"/>
  <c r="U301" i="18"/>
  <c r="T301" i="18"/>
  <c r="S301" i="18"/>
  <c r="Q301" i="18"/>
  <c r="P301" i="18"/>
  <c r="O301" i="18"/>
  <c r="M301" i="18"/>
  <c r="AV301" i="18" s="1"/>
  <c r="L301" i="18"/>
  <c r="K301" i="18"/>
  <c r="I301" i="18"/>
  <c r="G301" i="18"/>
  <c r="E301" i="18"/>
  <c r="AU300" i="18"/>
  <c r="AT300" i="18"/>
  <c r="AS300" i="18"/>
  <c r="AQ300" i="18"/>
  <c r="AP300" i="18"/>
  <c r="AO300" i="18"/>
  <c r="AM300" i="18"/>
  <c r="AL300" i="18"/>
  <c r="AK300" i="18"/>
  <c r="AI300" i="18"/>
  <c r="AH300" i="18"/>
  <c r="AG300" i="18"/>
  <c r="AW300" i="18"/>
  <c r="Y300" i="18"/>
  <c r="X300" i="18"/>
  <c r="W300" i="18"/>
  <c r="U300" i="18"/>
  <c r="T300" i="18"/>
  <c r="S300" i="18"/>
  <c r="Q300" i="18"/>
  <c r="P300" i="18"/>
  <c r="O300" i="18"/>
  <c r="M300" i="18"/>
  <c r="L300" i="18"/>
  <c r="K300" i="18"/>
  <c r="I300" i="18"/>
  <c r="G300" i="18"/>
  <c r="E300" i="18"/>
  <c r="AU299" i="18"/>
  <c r="AT299" i="18"/>
  <c r="AS299" i="18"/>
  <c r="AQ299" i="18"/>
  <c r="AP299" i="18"/>
  <c r="AO299" i="18"/>
  <c r="AM299" i="18"/>
  <c r="AL299" i="18"/>
  <c r="AK299" i="18"/>
  <c r="AI299" i="18"/>
  <c r="AH299" i="18"/>
  <c r="AG299" i="18"/>
  <c r="AW299" i="18"/>
  <c r="Y299" i="18"/>
  <c r="X299" i="18"/>
  <c r="W299" i="18"/>
  <c r="U299" i="18"/>
  <c r="T299" i="18"/>
  <c r="S299" i="18"/>
  <c r="Q299" i="18"/>
  <c r="P299" i="18"/>
  <c r="O299" i="18"/>
  <c r="M299" i="18"/>
  <c r="L299" i="18"/>
  <c r="K299" i="18"/>
  <c r="I299" i="18"/>
  <c r="G299" i="18"/>
  <c r="E299" i="18"/>
  <c r="AU298" i="18"/>
  <c r="AT298" i="18"/>
  <c r="AS298" i="18"/>
  <c r="AQ298" i="18"/>
  <c r="AP298" i="18"/>
  <c r="AO298" i="18"/>
  <c r="AM298" i="18"/>
  <c r="AL298" i="18"/>
  <c r="AK298" i="18"/>
  <c r="AI298" i="18"/>
  <c r="AH298" i="18"/>
  <c r="AG298" i="18"/>
  <c r="AW298" i="18"/>
  <c r="Y298" i="18"/>
  <c r="X298" i="18"/>
  <c r="W298" i="18"/>
  <c r="U298" i="18"/>
  <c r="T298" i="18"/>
  <c r="S298" i="18"/>
  <c r="Q298" i="18"/>
  <c r="P298" i="18"/>
  <c r="O298" i="18"/>
  <c r="M298" i="18"/>
  <c r="AV298" i="18" s="1"/>
  <c r="L298" i="18"/>
  <c r="K298" i="18"/>
  <c r="I298" i="18"/>
  <c r="G298" i="18"/>
  <c r="E298" i="18"/>
  <c r="AU297" i="18"/>
  <c r="AT297" i="18"/>
  <c r="AS297" i="18"/>
  <c r="AQ297" i="18"/>
  <c r="AP297" i="18"/>
  <c r="AO297" i="18"/>
  <c r="AM297" i="18"/>
  <c r="AL297" i="18"/>
  <c r="AK297" i="18"/>
  <c r="AI297" i="18"/>
  <c r="AH297" i="18"/>
  <c r="AG297" i="18"/>
  <c r="AW297" i="18"/>
  <c r="Y297" i="18"/>
  <c r="X297" i="18"/>
  <c r="W297" i="18"/>
  <c r="U297" i="18"/>
  <c r="T297" i="18"/>
  <c r="S297" i="18"/>
  <c r="Q297" i="18"/>
  <c r="P297" i="18"/>
  <c r="O297" i="18"/>
  <c r="M297" i="18"/>
  <c r="L297" i="18"/>
  <c r="K297" i="18"/>
  <c r="I297" i="18"/>
  <c r="G297" i="18"/>
  <c r="E297" i="18"/>
  <c r="AU296" i="18"/>
  <c r="AT296" i="18"/>
  <c r="AS296" i="18"/>
  <c r="AQ296" i="18"/>
  <c r="AP296" i="18"/>
  <c r="AO296" i="18"/>
  <c r="AM296" i="18"/>
  <c r="AL296" i="18"/>
  <c r="AK296" i="18"/>
  <c r="AI296" i="18"/>
  <c r="AH296" i="18"/>
  <c r="AG296" i="18"/>
  <c r="AW296" i="18"/>
  <c r="Y296" i="18"/>
  <c r="X296" i="18"/>
  <c r="W296" i="18"/>
  <c r="U296" i="18"/>
  <c r="T296" i="18"/>
  <c r="S296" i="18"/>
  <c r="Q296" i="18"/>
  <c r="P296" i="18"/>
  <c r="O296" i="18"/>
  <c r="M296" i="18"/>
  <c r="L296" i="18"/>
  <c r="K296" i="18"/>
  <c r="I296" i="18"/>
  <c r="G296" i="18"/>
  <c r="E296" i="18"/>
  <c r="AU295" i="18"/>
  <c r="AT295" i="18"/>
  <c r="AS295" i="18"/>
  <c r="AQ295" i="18"/>
  <c r="AP295" i="18"/>
  <c r="AO295" i="18"/>
  <c r="AM295" i="18"/>
  <c r="AL295" i="18"/>
  <c r="AK295" i="18"/>
  <c r="AI295" i="18"/>
  <c r="AH295" i="18"/>
  <c r="AG295" i="18"/>
  <c r="AW295" i="18"/>
  <c r="Y295" i="18"/>
  <c r="X295" i="18"/>
  <c r="W295" i="18"/>
  <c r="U295" i="18"/>
  <c r="T295" i="18"/>
  <c r="S295" i="18"/>
  <c r="Q295" i="18"/>
  <c r="P295" i="18"/>
  <c r="O295" i="18"/>
  <c r="M295" i="18"/>
  <c r="L295" i="18"/>
  <c r="K295" i="18"/>
  <c r="I295" i="18"/>
  <c r="G295" i="18"/>
  <c r="E295" i="18"/>
  <c r="AU294" i="18"/>
  <c r="AT294" i="18"/>
  <c r="AS294" i="18"/>
  <c r="AQ294" i="18"/>
  <c r="AP294" i="18"/>
  <c r="AO294" i="18"/>
  <c r="AM294" i="18"/>
  <c r="AL294" i="18"/>
  <c r="AK294" i="18"/>
  <c r="AI294" i="18"/>
  <c r="AH294" i="18"/>
  <c r="AG294" i="18"/>
  <c r="AW294" i="18"/>
  <c r="Y294" i="18"/>
  <c r="X294" i="18"/>
  <c r="W294" i="18"/>
  <c r="U294" i="18"/>
  <c r="T294" i="18"/>
  <c r="S294" i="18"/>
  <c r="Q294" i="18"/>
  <c r="P294" i="18"/>
  <c r="O294" i="18"/>
  <c r="M294" i="18"/>
  <c r="L294" i="18"/>
  <c r="K294" i="18"/>
  <c r="I294" i="18"/>
  <c r="G294" i="18"/>
  <c r="E294" i="18"/>
  <c r="AU293" i="18"/>
  <c r="AT293" i="18"/>
  <c r="AS293" i="18"/>
  <c r="AQ293" i="18"/>
  <c r="AP293" i="18"/>
  <c r="AO293" i="18"/>
  <c r="AM293" i="18"/>
  <c r="AL293" i="18"/>
  <c r="AK293" i="18"/>
  <c r="AI293" i="18"/>
  <c r="AH293" i="18"/>
  <c r="AG293" i="18"/>
  <c r="AW293" i="18"/>
  <c r="Y293" i="18"/>
  <c r="X293" i="18"/>
  <c r="W293" i="18"/>
  <c r="U293" i="18"/>
  <c r="T293" i="18"/>
  <c r="S293" i="18"/>
  <c r="Q293" i="18"/>
  <c r="P293" i="18"/>
  <c r="O293" i="18"/>
  <c r="M293" i="18"/>
  <c r="AV293" i="18" s="1"/>
  <c r="L293" i="18"/>
  <c r="K293" i="18"/>
  <c r="I293" i="18"/>
  <c r="G293" i="18"/>
  <c r="E293" i="18"/>
  <c r="AU292" i="18"/>
  <c r="AT292" i="18"/>
  <c r="AS292" i="18"/>
  <c r="AQ292" i="18"/>
  <c r="AP292" i="18"/>
  <c r="AO292" i="18"/>
  <c r="AM292" i="18"/>
  <c r="AL292" i="18"/>
  <c r="AK292" i="18"/>
  <c r="AI292" i="18"/>
  <c r="AH292" i="18"/>
  <c r="AG292" i="18"/>
  <c r="AW292" i="18"/>
  <c r="Y292" i="18"/>
  <c r="X292" i="18"/>
  <c r="W292" i="18"/>
  <c r="U292" i="18"/>
  <c r="T292" i="18"/>
  <c r="S292" i="18"/>
  <c r="Q292" i="18"/>
  <c r="P292" i="18"/>
  <c r="O292" i="18"/>
  <c r="M292" i="18"/>
  <c r="L292" i="18"/>
  <c r="K292" i="18"/>
  <c r="I292" i="18"/>
  <c r="G292" i="18"/>
  <c r="E292" i="18"/>
  <c r="AU291" i="18"/>
  <c r="AT291" i="18"/>
  <c r="AS291" i="18"/>
  <c r="AQ291" i="18"/>
  <c r="AP291" i="18"/>
  <c r="AO291" i="18"/>
  <c r="AM291" i="18"/>
  <c r="AL291" i="18"/>
  <c r="AK291" i="18"/>
  <c r="AI291" i="18"/>
  <c r="AH291" i="18"/>
  <c r="AG291" i="18"/>
  <c r="AW291" i="18"/>
  <c r="Y291" i="18"/>
  <c r="X291" i="18"/>
  <c r="W291" i="18"/>
  <c r="U291" i="18"/>
  <c r="T291" i="18"/>
  <c r="S291" i="18"/>
  <c r="Q291" i="18"/>
  <c r="P291" i="18"/>
  <c r="O291" i="18"/>
  <c r="M291" i="18"/>
  <c r="L291" i="18"/>
  <c r="K291" i="18"/>
  <c r="I291" i="18"/>
  <c r="G291" i="18"/>
  <c r="E291" i="18"/>
  <c r="AU290" i="18"/>
  <c r="AT290" i="18"/>
  <c r="AS290" i="18"/>
  <c r="AQ290" i="18"/>
  <c r="AP290" i="18"/>
  <c r="AO290" i="18"/>
  <c r="AM290" i="18"/>
  <c r="AL290" i="18"/>
  <c r="AK290" i="18"/>
  <c r="AI290" i="18"/>
  <c r="AH290" i="18"/>
  <c r="AG290" i="18"/>
  <c r="AW290" i="18"/>
  <c r="Y290" i="18"/>
  <c r="X290" i="18"/>
  <c r="W290" i="18"/>
  <c r="U290" i="18"/>
  <c r="T290" i="18"/>
  <c r="S290" i="18"/>
  <c r="Q290" i="18"/>
  <c r="P290" i="18"/>
  <c r="O290" i="18"/>
  <c r="M290" i="18"/>
  <c r="AV290" i="18" s="1"/>
  <c r="L290" i="18"/>
  <c r="K290" i="18"/>
  <c r="I290" i="18"/>
  <c r="G290" i="18"/>
  <c r="E290" i="18"/>
  <c r="AU289" i="18"/>
  <c r="AT289" i="18"/>
  <c r="AS289" i="18"/>
  <c r="AQ289" i="18"/>
  <c r="AP289" i="18"/>
  <c r="AO289" i="18"/>
  <c r="AM289" i="18"/>
  <c r="AL289" i="18"/>
  <c r="AK289" i="18"/>
  <c r="AI289" i="18"/>
  <c r="AH289" i="18"/>
  <c r="AG289" i="18"/>
  <c r="AW289" i="18"/>
  <c r="Y289" i="18"/>
  <c r="X289" i="18"/>
  <c r="W289" i="18"/>
  <c r="U289" i="18"/>
  <c r="T289" i="18"/>
  <c r="S289" i="18"/>
  <c r="Q289" i="18"/>
  <c r="P289" i="18"/>
  <c r="O289" i="18"/>
  <c r="M289" i="18"/>
  <c r="L289" i="18"/>
  <c r="K289" i="18"/>
  <c r="I289" i="18"/>
  <c r="G289" i="18"/>
  <c r="E289" i="18"/>
  <c r="AU288" i="18"/>
  <c r="AT288" i="18"/>
  <c r="AS288" i="18"/>
  <c r="AQ288" i="18"/>
  <c r="AP288" i="18"/>
  <c r="AO288" i="18"/>
  <c r="AM288" i="18"/>
  <c r="AL288" i="18"/>
  <c r="AK288" i="18"/>
  <c r="AI288" i="18"/>
  <c r="AH288" i="18"/>
  <c r="AG288" i="18"/>
  <c r="AW288" i="18"/>
  <c r="Y288" i="18"/>
  <c r="X288" i="18"/>
  <c r="W288" i="18"/>
  <c r="U288" i="18"/>
  <c r="T288" i="18"/>
  <c r="S288" i="18"/>
  <c r="Q288" i="18"/>
  <c r="P288" i="18"/>
  <c r="O288" i="18"/>
  <c r="M288" i="18"/>
  <c r="L288" i="18"/>
  <c r="K288" i="18"/>
  <c r="I288" i="18"/>
  <c r="G288" i="18"/>
  <c r="E288" i="18"/>
  <c r="AU287" i="18"/>
  <c r="AT287" i="18"/>
  <c r="AS287" i="18"/>
  <c r="AQ287" i="18"/>
  <c r="AP287" i="18"/>
  <c r="AO287" i="18"/>
  <c r="AM287" i="18"/>
  <c r="AL287" i="18"/>
  <c r="AK287" i="18"/>
  <c r="AI287" i="18"/>
  <c r="AH287" i="18"/>
  <c r="AG287" i="18"/>
  <c r="AW287" i="18"/>
  <c r="Y287" i="18"/>
  <c r="X287" i="18"/>
  <c r="W287" i="18"/>
  <c r="U287" i="18"/>
  <c r="T287" i="18"/>
  <c r="S287" i="18"/>
  <c r="Q287" i="18"/>
  <c r="P287" i="18"/>
  <c r="O287" i="18"/>
  <c r="M287" i="18"/>
  <c r="L287" i="18"/>
  <c r="K287" i="18"/>
  <c r="I287" i="18"/>
  <c r="G287" i="18"/>
  <c r="E287" i="18"/>
  <c r="AU286" i="18"/>
  <c r="AT286" i="18"/>
  <c r="AS286" i="18"/>
  <c r="AQ286" i="18"/>
  <c r="AP286" i="18"/>
  <c r="AO286" i="18"/>
  <c r="AM286" i="18"/>
  <c r="AL286" i="18"/>
  <c r="AK286" i="18"/>
  <c r="AI286" i="18"/>
  <c r="AH286" i="18"/>
  <c r="AG286" i="18"/>
  <c r="AW286" i="18"/>
  <c r="Y286" i="18"/>
  <c r="X286" i="18"/>
  <c r="W286" i="18"/>
  <c r="U286" i="18"/>
  <c r="T286" i="18"/>
  <c r="S286" i="18"/>
  <c r="Q286" i="18"/>
  <c r="P286" i="18"/>
  <c r="O286" i="18"/>
  <c r="M286" i="18"/>
  <c r="L286" i="18"/>
  <c r="K286" i="18"/>
  <c r="I286" i="18"/>
  <c r="G286" i="18"/>
  <c r="E286" i="18"/>
  <c r="AU285" i="18"/>
  <c r="AT285" i="18"/>
  <c r="AS285" i="18"/>
  <c r="AQ285" i="18"/>
  <c r="AP285" i="18"/>
  <c r="AO285" i="18"/>
  <c r="AM285" i="18"/>
  <c r="AL285" i="18"/>
  <c r="AK285" i="18"/>
  <c r="AI285" i="18"/>
  <c r="AH285" i="18"/>
  <c r="AG285" i="18"/>
  <c r="AW285" i="18"/>
  <c r="Y285" i="18"/>
  <c r="X285" i="18"/>
  <c r="W285" i="18"/>
  <c r="U285" i="18"/>
  <c r="T285" i="18"/>
  <c r="S285" i="18"/>
  <c r="Q285" i="18"/>
  <c r="P285" i="18"/>
  <c r="O285" i="18"/>
  <c r="M285" i="18"/>
  <c r="L285" i="18"/>
  <c r="K285" i="18"/>
  <c r="I285" i="18"/>
  <c r="G285" i="18"/>
  <c r="E285" i="18"/>
  <c r="AU284" i="18"/>
  <c r="AT284" i="18"/>
  <c r="AS284" i="18"/>
  <c r="AQ284" i="18"/>
  <c r="AP284" i="18"/>
  <c r="AO284" i="18"/>
  <c r="AM284" i="18"/>
  <c r="AL284" i="18"/>
  <c r="AK284" i="18"/>
  <c r="AI284" i="18"/>
  <c r="AH284" i="18"/>
  <c r="AG284" i="18"/>
  <c r="AW284" i="18"/>
  <c r="Y284" i="18"/>
  <c r="X284" i="18"/>
  <c r="W284" i="18"/>
  <c r="U284" i="18"/>
  <c r="T284" i="18"/>
  <c r="S284" i="18"/>
  <c r="Q284" i="18"/>
  <c r="P284" i="18"/>
  <c r="O284" i="18"/>
  <c r="M284" i="18"/>
  <c r="L284" i="18"/>
  <c r="K284" i="18"/>
  <c r="I284" i="18"/>
  <c r="G284" i="18"/>
  <c r="E284" i="18"/>
  <c r="AU283" i="18"/>
  <c r="AT283" i="18"/>
  <c r="AS283" i="18"/>
  <c r="AQ283" i="18"/>
  <c r="AP283" i="18"/>
  <c r="AO283" i="18"/>
  <c r="AM283" i="18"/>
  <c r="AL283" i="18"/>
  <c r="AK283" i="18"/>
  <c r="AI283" i="18"/>
  <c r="AH283" i="18"/>
  <c r="AG283" i="18"/>
  <c r="AW283" i="18"/>
  <c r="Y283" i="18"/>
  <c r="X283" i="18"/>
  <c r="W283" i="18"/>
  <c r="U283" i="18"/>
  <c r="T283" i="18"/>
  <c r="S283" i="18"/>
  <c r="Q283" i="18"/>
  <c r="P283" i="18"/>
  <c r="O283" i="18"/>
  <c r="M283" i="18"/>
  <c r="L283" i="18"/>
  <c r="K283" i="18"/>
  <c r="I283" i="18"/>
  <c r="G283" i="18"/>
  <c r="E283" i="18"/>
  <c r="AU282" i="18"/>
  <c r="AT282" i="18"/>
  <c r="AS282" i="18"/>
  <c r="AQ282" i="18"/>
  <c r="AP282" i="18"/>
  <c r="AO282" i="18"/>
  <c r="AM282" i="18"/>
  <c r="AL282" i="18"/>
  <c r="AK282" i="18"/>
  <c r="AI282" i="18"/>
  <c r="AH282" i="18"/>
  <c r="AG282" i="18"/>
  <c r="AW282" i="18"/>
  <c r="Y282" i="18"/>
  <c r="X282" i="18"/>
  <c r="W282" i="18"/>
  <c r="U282" i="18"/>
  <c r="T282" i="18"/>
  <c r="S282" i="18"/>
  <c r="Q282" i="18"/>
  <c r="P282" i="18"/>
  <c r="O282" i="18"/>
  <c r="M282" i="18"/>
  <c r="L282" i="18"/>
  <c r="K282" i="18"/>
  <c r="I282" i="18"/>
  <c r="G282" i="18"/>
  <c r="E282" i="18"/>
  <c r="AU281" i="18"/>
  <c r="AT281" i="18"/>
  <c r="AS281" i="18"/>
  <c r="AQ281" i="18"/>
  <c r="AP281" i="18"/>
  <c r="AO281" i="18"/>
  <c r="AM281" i="18"/>
  <c r="AL281" i="18"/>
  <c r="AK281" i="18"/>
  <c r="AI281" i="18"/>
  <c r="AH281" i="18"/>
  <c r="AG281" i="18"/>
  <c r="AW281" i="18"/>
  <c r="Y281" i="18"/>
  <c r="X281" i="18"/>
  <c r="W281" i="18"/>
  <c r="U281" i="18"/>
  <c r="T281" i="18"/>
  <c r="S281" i="18"/>
  <c r="Q281" i="18"/>
  <c r="P281" i="18"/>
  <c r="O281" i="18"/>
  <c r="M281" i="18"/>
  <c r="L281" i="18"/>
  <c r="K281" i="18"/>
  <c r="I281" i="18"/>
  <c r="G281" i="18"/>
  <c r="E281" i="18"/>
  <c r="AU280" i="18"/>
  <c r="AT280" i="18"/>
  <c r="AS280" i="18"/>
  <c r="AQ280" i="18"/>
  <c r="AP280" i="18"/>
  <c r="AO280" i="18"/>
  <c r="AM280" i="18"/>
  <c r="AL280" i="18"/>
  <c r="AK280" i="18"/>
  <c r="AI280" i="18"/>
  <c r="AH280" i="18"/>
  <c r="AG280" i="18"/>
  <c r="AW280" i="18"/>
  <c r="Y280" i="18"/>
  <c r="X280" i="18"/>
  <c r="W280" i="18"/>
  <c r="U280" i="18"/>
  <c r="T280" i="18"/>
  <c r="S280" i="18"/>
  <c r="Q280" i="18"/>
  <c r="P280" i="18"/>
  <c r="O280" i="18"/>
  <c r="M280" i="18"/>
  <c r="L280" i="18"/>
  <c r="K280" i="18"/>
  <c r="I280" i="18"/>
  <c r="G280" i="18"/>
  <c r="E280" i="18"/>
  <c r="AU279" i="18"/>
  <c r="AT279" i="18"/>
  <c r="AS279" i="18"/>
  <c r="AQ279" i="18"/>
  <c r="AP279" i="18"/>
  <c r="AO279" i="18"/>
  <c r="AM279" i="18"/>
  <c r="AL279" i="18"/>
  <c r="AK279" i="18"/>
  <c r="AI279" i="18"/>
  <c r="AH279" i="18"/>
  <c r="AG279" i="18"/>
  <c r="AW279" i="18"/>
  <c r="Y279" i="18"/>
  <c r="X279" i="18"/>
  <c r="W279" i="18"/>
  <c r="U279" i="18"/>
  <c r="T279" i="18"/>
  <c r="S279" i="18"/>
  <c r="Q279" i="18"/>
  <c r="P279" i="18"/>
  <c r="O279" i="18"/>
  <c r="M279" i="18"/>
  <c r="L279" i="18"/>
  <c r="K279" i="18"/>
  <c r="I279" i="18"/>
  <c r="G279" i="18"/>
  <c r="E279" i="18"/>
  <c r="AU278" i="18"/>
  <c r="AT278" i="18"/>
  <c r="AS278" i="18"/>
  <c r="AQ278" i="18"/>
  <c r="AP278" i="18"/>
  <c r="AO278" i="18"/>
  <c r="AM278" i="18"/>
  <c r="AL278" i="18"/>
  <c r="AK278" i="18"/>
  <c r="AI278" i="18"/>
  <c r="AH278" i="18"/>
  <c r="AG278" i="18"/>
  <c r="AW278" i="18"/>
  <c r="Y278" i="18"/>
  <c r="X278" i="18"/>
  <c r="W278" i="18"/>
  <c r="U278" i="18"/>
  <c r="T278" i="18"/>
  <c r="S278" i="18"/>
  <c r="Q278" i="18"/>
  <c r="P278" i="18"/>
  <c r="O278" i="18"/>
  <c r="M278" i="18"/>
  <c r="L278" i="18"/>
  <c r="K278" i="18"/>
  <c r="I278" i="18"/>
  <c r="G278" i="18"/>
  <c r="E278" i="18"/>
  <c r="AU277" i="18"/>
  <c r="AT277" i="18"/>
  <c r="AS277" i="18"/>
  <c r="AQ277" i="18"/>
  <c r="AP277" i="18"/>
  <c r="AO277" i="18"/>
  <c r="AM277" i="18"/>
  <c r="AL277" i="18"/>
  <c r="AK277" i="18"/>
  <c r="AI277" i="18"/>
  <c r="AH277" i="18"/>
  <c r="AG277" i="18"/>
  <c r="AW277" i="18"/>
  <c r="Y277" i="18"/>
  <c r="X277" i="18"/>
  <c r="W277" i="18"/>
  <c r="U277" i="18"/>
  <c r="AV277" i="18" s="1"/>
  <c r="T277" i="18"/>
  <c r="S277" i="18"/>
  <c r="Q277" i="18"/>
  <c r="P277" i="18"/>
  <c r="O277" i="18"/>
  <c r="M277" i="18"/>
  <c r="L277" i="18"/>
  <c r="K277" i="18"/>
  <c r="I277" i="18"/>
  <c r="G277" i="18"/>
  <c r="E277" i="18"/>
  <c r="AU276" i="18"/>
  <c r="AT276" i="18"/>
  <c r="AS276" i="18"/>
  <c r="AQ276" i="18"/>
  <c r="AP276" i="18"/>
  <c r="AO276" i="18"/>
  <c r="AM276" i="18"/>
  <c r="AL276" i="18"/>
  <c r="AK276" i="18"/>
  <c r="AI276" i="18"/>
  <c r="AH276" i="18"/>
  <c r="AG276" i="18"/>
  <c r="AW276" i="18"/>
  <c r="Y276" i="18"/>
  <c r="X276" i="18"/>
  <c r="W276" i="18"/>
  <c r="U276" i="18"/>
  <c r="T276" i="18"/>
  <c r="S276" i="18"/>
  <c r="Q276" i="18"/>
  <c r="P276" i="18"/>
  <c r="O276" i="18"/>
  <c r="M276" i="18"/>
  <c r="L276" i="18"/>
  <c r="K276" i="18"/>
  <c r="I276" i="18"/>
  <c r="G276" i="18"/>
  <c r="E276" i="18"/>
  <c r="AU275" i="18"/>
  <c r="AT275" i="18"/>
  <c r="AS275" i="18"/>
  <c r="AQ275" i="18"/>
  <c r="AP275" i="18"/>
  <c r="AO275" i="18"/>
  <c r="AM275" i="18"/>
  <c r="AL275" i="18"/>
  <c r="AK275" i="18"/>
  <c r="AI275" i="18"/>
  <c r="AH275" i="18"/>
  <c r="AG275" i="18"/>
  <c r="AW275" i="18"/>
  <c r="Y275" i="18"/>
  <c r="X275" i="18"/>
  <c r="W275" i="18"/>
  <c r="U275" i="18"/>
  <c r="T275" i="18"/>
  <c r="S275" i="18"/>
  <c r="Q275" i="18"/>
  <c r="P275" i="18"/>
  <c r="O275" i="18"/>
  <c r="M275" i="18"/>
  <c r="L275" i="18"/>
  <c r="K275" i="18"/>
  <c r="I275" i="18"/>
  <c r="G275" i="18"/>
  <c r="E275" i="18"/>
  <c r="AU274" i="18"/>
  <c r="AT274" i="18"/>
  <c r="AS274" i="18"/>
  <c r="AQ274" i="18"/>
  <c r="AP274" i="18"/>
  <c r="AO274" i="18"/>
  <c r="AM274" i="18"/>
  <c r="AL274" i="18"/>
  <c r="AK274" i="18"/>
  <c r="AI274" i="18"/>
  <c r="AH274" i="18"/>
  <c r="AG274" i="18"/>
  <c r="AW274" i="18"/>
  <c r="Y274" i="18"/>
  <c r="X274" i="18"/>
  <c r="W274" i="18"/>
  <c r="U274" i="18"/>
  <c r="T274" i="18"/>
  <c r="S274" i="18"/>
  <c r="Q274" i="18"/>
  <c r="P274" i="18"/>
  <c r="O274" i="18"/>
  <c r="M274" i="18"/>
  <c r="L274" i="18"/>
  <c r="K274" i="18"/>
  <c r="I274" i="18"/>
  <c r="G274" i="18"/>
  <c r="E274" i="18"/>
  <c r="AU273" i="18"/>
  <c r="AT273" i="18"/>
  <c r="AS273" i="18"/>
  <c r="AQ273" i="18"/>
  <c r="AP273" i="18"/>
  <c r="AO273" i="18"/>
  <c r="AM273" i="18"/>
  <c r="AL273" i="18"/>
  <c r="AK273" i="18"/>
  <c r="AI273" i="18"/>
  <c r="AH273" i="18"/>
  <c r="AG273" i="18"/>
  <c r="AW273" i="18"/>
  <c r="Y273" i="18"/>
  <c r="X273" i="18"/>
  <c r="W273" i="18"/>
  <c r="U273" i="18"/>
  <c r="T273" i="18"/>
  <c r="S273" i="18"/>
  <c r="Q273" i="18"/>
  <c r="P273" i="18"/>
  <c r="O273" i="18"/>
  <c r="M273" i="18"/>
  <c r="L273" i="18"/>
  <c r="K273" i="18"/>
  <c r="I273" i="18"/>
  <c r="G273" i="18"/>
  <c r="E273" i="18"/>
  <c r="AU272" i="18"/>
  <c r="AT272" i="18"/>
  <c r="AS272" i="18"/>
  <c r="AQ272" i="18"/>
  <c r="AP272" i="18"/>
  <c r="AO272" i="18"/>
  <c r="AM272" i="18"/>
  <c r="AL272" i="18"/>
  <c r="AK272" i="18"/>
  <c r="AI272" i="18"/>
  <c r="AH272" i="18"/>
  <c r="AG272" i="18"/>
  <c r="AW272" i="18"/>
  <c r="Y272" i="18"/>
  <c r="X272" i="18"/>
  <c r="W272" i="18"/>
  <c r="U272" i="18"/>
  <c r="T272" i="18"/>
  <c r="S272" i="18"/>
  <c r="Q272" i="18"/>
  <c r="P272" i="18"/>
  <c r="O272" i="18"/>
  <c r="M272" i="18"/>
  <c r="AV272" i="18" s="1"/>
  <c r="L272" i="18"/>
  <c r="K272" i="18"/>
  <c r="I272" i="18"/>
  <c r="G272" i="18"/>
  <c r="E272" i="18"/>
  <c r="AU271" i="18"/>
  <c r="AT271" i="18"/>
  <c r="AS271" i="18"/>
  <c r="AQ271" i="18"/>
  <c r="AP271" i="18"/>
  <c r="AO271" i="18"/>
  <c r="AM271" i="18"/>
  <c r="AL271" i="18"/>
  <c r="AK271" i="18"/>
  <c r="AI271" i="18"/>
  <c r="AH271" i="18"/>
  <c r="AG271" i="18"/>
  <c r="AW271" i="18"/>
  <c r="Y271" i="18"/>
  <c r="X271" i="18"/>
  <c r="W271" i="18"/>
  <c r="U271" i="18"/>
  <c r="T271" i="18"/>
  <c r="S271" i="18"/>
  <c r="Q271" i="18"/>
  <c r="P271" i="18"/>
  <c r="O271" i="18"/>
  <c r="M271" i="18"/>
  <c r="L271" i="18"/>
  <c r="K271" i="18"/>
  <c r="I271" i="18"/>
  <c r="G271" i="18"/>
  <c r="E271" i="18"/>
  <c r="AU270" i="18"/>
  <c r="AT270" i="18"/>
  <c r="AS270" i="18"/>
  <c r="AQ270" i="18"/>
  <c r="AP270" i="18"/>
  <c r="AO270" i="18"/>
  <c r="AM270" i="18"/>
  <c r="AL270" i="18"/>
  <c r="AK270" i="18"/>
  <c r="AI270" i="18"/>
  <c r="AH270" i="18"/>
  <c r="AG270" i="18"/>
  <c r="AW270" i="18"/>
  <c r="Y270" i="18"/>
  <c r="X270" i="18"/>
  <c r="W270" i="18"/>
  <c r="U270" i="18"/>
  <c r="T270" i="18"/>
  <c r="S270" i="18"/>
  <c r="Q270" i="18"/>
  <c r="P270" i="18"/>
  <c r="O270" i="18"/>
  <c r="M270" i="18"/>
  <c r="AV270" i="18" s="1"/>
  <c r="L270" i="18"/>
  <c r="K270" i="18"/>
  <c r="I270" i="18"/>
  <c r="G270" i="18"/>
  <c r="E270" i="18"/>
  <c r="AU269" i="18"/>
  <c r="AT269" i="18"/>
  <c r="AS269" i="18"/>
  <c r="AQ269" i="18"/>
  <c r="AP269" i="18"/>
  <c r="AO269" i="18"/>
  <c r="AM269" i="18"/>
  <c r="AL269" i="18"/>
  <c r="AK269" i="18"/>
  <c r="AI269" i="18"/>
  <c r="AH269" i="18"/>
  <c r="AG269" i="18"/>
  <c r="AW269" i="18"/>
  <c r="Y269" i="18"/>
  <c r="X269" i="18"/>
  <c r="W269" i="18"/>
  <c r="U269" i="18"/>
  <c r="T269" i="18"/>
  <c r="S269" i="18"/>
  <c r="Q269" i="18"/>
  <c r="P269" i="18"/>
  <c r="O269" i="18"/>
  <c r="M269" i="18"/>
  <c r="L269" i="18"/>
  <c r="K269" i="18"/>
  <c r="I269" i="18"/>
  <c r="G269" i="18"/>
  <c r="E269" i="18"/>
  <c r="AU268" i="18"/>
  <c r="AT268" i="18"/>
  <c r="AS268" i="18"/>
  <c r="AQ268" i="18"/>
  <c r="AP268" i="18"/>
  <c r="AO268" i="18"/>
  <c r="AM268" i="18"/>
  <c r="AL268" i="18"/>
  <c r="AK268" i="18"/>
  <c r="AI268" i="18"/>
  <c r="AH268" i="18"/>
  <c r="AG268" i="18"/>
  <c r="AW268" i="18"/>
  <c r="Y268" i="18"/>
  <c r="X268" i="18"/>
  <c r="W268" i="18"/>
  <c r="U268" i="18"/>
  <c r="T268" i="18"/>
  <c r="S268" i="18"/>
  <c r="Q268" i="18"/>
  <c r="P268" i="18"/>
  <c r="O268" i="18"/>
  <c r="M268" i="18"/>
  <c r="AV268" i="18" s="1"/>
  <c r="L268" i="18"/>
  <c r="K268" i="18"/>
  <c r="I268" i="18"/>
  <c r="G268" i="18"/>
  <c r="E268" i="18"/>
  <c r="AU267" i="18"/>
  <c r="AT267" i="18"/>
  <c r="AS267" i="18"/>
  <c r="AQ267" i="18"/>
  <c r="AP267" i="18"/>
  <c r="AO267" i="18"/>
  <c r="AM267" i="18"/>
  <c r="AL267" i="18"/>
  <c r="AK267" i="18"/>
  <c r="AI267" i="18"/>
  <c r="AH267" i="18"/>
  <c r="AG267" i="18"/>
  <c r="AW267" i="18"/>
  <c r="Y267" i="18"/>
  <c r="X267" i="18"/>
  <c r="W267" i="18"/>
  <c r="U267" i="18"/>
  <c r="T267" i="18"/>
  <c r="S267" i="18"/>
  <c r="Q267" i="18"/>
  <c r="P267" i="18"/>
  <c r="O267" i="18"/>
  <c r="M267" i="18"/>
  <c r="L267" i="18"/>
  <c r="K267" i="18"/>
  <c r="I267" i="18"/>
  <c r="G267" i="18"/>
  <c r="E267" i="18"/>
  <c r="AU266" i="18"/>
  <c r="AT266" i="18"/>
  <c r="AS266" i="18"/>
  <c r="AQ266" i="18"/>
  <c r="AP266" i="18"/>
  <c r="AO266" i="18"/>
  <c r="AM266" i="18"/>
  <c r="AL266" i="18"/>
  <c r="AK266" i="18"/>
  <c r="AI266" i="18"/>
  <c r="AH266" i="18"/>
  <c r="AG266" i="18"/>
  <c r="AW266" i="18"/>
  <c r="Y266" i="18"/>
  <c r="X266" i="18"/>
  <c r="W266" i="18"/>
  <c r="U266" i="18"/>
  <c r="T266" i="18"/>
  <c r="S266" i="18"/>
  <c r="Q266" i="18"/>
  <c r="P266" i="18"/>
  <c r="O266" i="18"/>
  <c r="M266" i="18"/>
  <c r="L266" i="18"/>
  <c r="K266" i="18"/>
  <c r="I266" i="18"/>
  <c r="G266" i="18"/>
  <c r="E266" i="18"/>
  <c r="AU265" i="18"/>
  <c r="AT265" i="18"/>
  <c r="AS265" i="18"/>
  <c r="AQ265" i="18"/>
  <c r="AP265" i="18"/>
  <c r="AO265" i="18"/>
  <c r="AM265" i="18"/>
  <c r="AL265" i="18"/>
  <c r="AK265" i="18"/>
  <c r="AI265" i="18"/>
  <c r="AH265" i="18"/>
  <c r="AG265" i="18"/>
  <c r="AW265" i="18"/>
  <c r="Y265" i="18"/>
  <c r="X265" i="18"/>
  <c r="W265" i="18"/>
  <c r="U265" i="18"/>
  <c r="T265" i="18"/>
  <c r="S265" i="18"/>
  <c r="Q265" i="18"/>
  <c r="P265" i="18"/>
  <c r="O265" i="18"/>
  <c r="M265" i="18"/>
  <c r="L265" i="18"/>
  <c r="K265" i="18"/>
  <c r="I265" i="18"/>
  <c r="G265" i="18"/>
  <c r="E265" i="18"/>
  <c r="AU264" i="18"/>
  <c r="AT264" i="18"/>
  <c r="AS264" i="18"/>
  <c r="AQ264" i="18"/>
  <c r="AP264" i="18"/>
  <c r="AO264" i="18"/>
  <c r="AM264" i="18"/>
  <c r="AL264" i="18"/>
  <c r="AK264" i="18"/>
  <c r="AI264" i="18"/>
  <c r="AH264" i="18"/>
  <c r="AG264" i="18"/>
  <c r="AW264" i="18"/>
  <c r="Y264" i="18"/>
  <c r="X264" i="18"/>
  <c r="W264" i="18"/>
  <c r="U264" i="18"/>
  <c r="T264" i="18"/>
  <c r="S264" i="18"/>
  <c r="Q264" i="18"/>
  <c r="P264" i="18"/>
  <c r="O264" i="18"/>
  <c r="M264" i="18"/>
  <c r="AV264" i="18" s="1"/>
  <c r="L264" i="18"/>
  <c r="K264" i="18"/>
  <c r="I264" i="18"/>
  <c r="G264" i="18"/>
  <c r="E264" i="18"/>
  <c r="AU263" i="18"/>
  <c r="AT263" i="18"/>
  <c r="AS263" i="18"/>
  <c r="AQ263" i="18"/>
  <c r="AP263" i="18"/>
  <c r="AO263" i="18"/>
  <c r="AM263" i="18"/>
  <c r="AL263" i="18"/>
  <c r="AK263" i="18"/>
  <c r="AI263" i="18"/>
  <c r="AH263" i="18"/>
  <c r="AG263" i="18"/>
  <c r="AW263" i="18"/>
  <c r="Y263" i="18"/>
  <c r="X263" i="18"/>
  <c r="W263" i="18"/>
  <c r="U263" i="18"/>
  <c r="T263" i="18"/>
  <c r="S263" i="18"/>
  <c r="Q263" i="18"/>
  <c r="P263" i="18"/>
  <c r="O263" i="18"/>
  <c r="M263" i="18"/>
  <c r="L263" i="18"/>
  <c r="K263" i="18"/>
  <c r="I263" i="18"/>
  <c r="G263" i="18"/>
  <c r="E263" i="18"/>
  <c r="AU262" i="18"/>
  <c r="AT262" i="18"/>
  <c r="AS262" i="18"/>
  <c r="AQ262" i="18"/>
  <c r="AP262" i="18"/>
  <c r="AO262" i="18"/>
  <c r="AM262" i="18"/>
  <c r="AL262" i="18"/>
  <c r="AK262" i="18"/>
  <c r="AI262" i="18"/>
  <c r="AH262" i="18"/>
  <c r="AG262" i="18"/>
  <c r="AW262" i="18"/>
  <c r="Y262" i="18"/>
  <c r="X262" i="18"/>
  <c r="W262" i="18"/>
  <c r="U262" i="18"/>
  <c r="T262" i="18"/>
  <c r="S262" i="18"/>
  <c r="Q262" i="18"/>
  <c r="P262" i="18"/>
  <c r="O262" i="18"/>
  <c r="M262" i="18"/>
  <c r="L262" i="18"/>
  <c r="K262" i="18"/>
  <c r="I262" i="18"/>
  <c r="G262" i="18"/>
  <c r="E262" i="18"/>
  <c r="AU261" i="18"/>
  <c r="AT261" i="18"/>
  <c r="AS261" i="18"/>
  <c r="AQ261" i="18"/>
  <c r="AP261" i="18"/>
  <c r="AO261" i="18"/>
  <c r="AM261" i="18"/>
  <c r="AL261" i="18"/>
  <c r="AK261" i="18"/>
  <c r="AI261" i="18"/>
  <c r="AH261" i="18"/>
  <c r="AG261" i="18"/>
  <c r="AW261" i="18"/>
  <c r="Y261" i="18"/>
  <c r="X261" i="18"/>
  <c r="W261" i="18"/>
  <c r="U261" i="18"/>
  <c r="T261" i="18"/>
  <c r="S261" i="18"/>
  <c r="Q261" i="18"/>
  <c r="P261" i="18"/>
  <c r="O261" i="18"/>
  <c r="M261" i="18"/>
  <c r="L261" i="18"/>
  <c r="K261" i="18"/>
  <c r="I261" i="18"/>
  <c r="G261" i="18"/>
  <c r="E261" i="18"/>
  <c r="AU260" i="18"/>
  <c r="AT260" i="18"/>
  <c r="AS260" i="18"/>
  <c r="AQ260" i="18"/>
  <c r="AP260" i="18"/>
  <c r="AO260" i="18"/>
  <c r="AM260" i="18"/>
  <c r="AL260" i="18"/>
  <c r="AK260" i="18"/>
  <c r="AI260" i="18"/>
  <c r="AH260" i="18"/>
  <c r="AG260" i="18"/>
  <c r="AW260" i="18"/>
  <c r="Y260" i="18"/>
  <c r="X260" i="18"/>
  <c r="W260" i="18"/>
  <c r="U260" i="18"/>
  <c r="T260" i="18"/>
  <c r="S260" i="18"/>
  <c r="Q260" i="18"/>
  <c r="P260" i="18"/>
  <c r="O260" i="18"/>
  <c r="M260" i="18"/>
  <c r="AV260" i="18" s="1"/>
  <c r="L260" i="18"/>
  <c r="K260" i="18"/>
  <c r="I260" i="18"/>
  <c r="G260" i="18"/>
  <c r="E260" i="18"/>
  <c r="AU259" i="18"/>
  <c r="AT259" i="18"/>
  <c r="AS259" i="18"/>
  <c r="AQ259" i="18"/>
  <c r="AP259" i="18"/>
  <c r="AO259" i="18"/>
  <c r="AM259" i="18"/>
  <c r="AL259" i="18"/>
  <c r="AK259" i="18"/>
  <c r="AI259" i="18"/>
  <c r="AH259" i="18"/>
  <c r="AG259" i="18"/>
  <c r="AW259" i="18"/>
  <c r="Y259" i="18"/>
  <c r="X259" i="18"/>
  <c r="W259" i="18"/>
  <c r="U259" i="18"/>
  <c r="T259" i="18"/>
  <c r="S259" i="18"/>
  <c r="Q259" i="18"/>
  <c r="P259" i="18"/>
  <c r="O259" i="18"/>
  <c r="M259" i="18"/>
  <c r="L259" i="18"/>
  <c r="K259" i="18"/>
  <c r="I259" i="18"/>
  <c r="G259" i="18"/>
  <c r="E259" i="18"/>
  <c r="AU258" i="18"/>
  <c r="AT258" i="18"/>
  <c r="AS258" i="18"/>
  <c r="AQ258" i="18"/>
  <c r="AP258" i="18"/>
  <c r="AO258" i="18"/>
  <c r="AM258" i="18"/>
  <c r="AL258" i="18"/>
  <c r="AK258" i="18"/>
  <c r="AI258" i="18"/>
  <c r="AH258" i="18"/>
  <c r="AG258" i="18"/>
  <c r="AW258" i="18"/>
  <c r="Y258" i="18"/>
  <c r="X258" i="18"/>
  <c r="W258" i="18"/>
  <c r="U258" i="18"/>
  <c r="T258" i="18"/>
  <c r="S258" i="18"/>
  <c r="Q258" i="18"/>
  <c r="P258" i="18"/>
  <c r="O258" i="18"/>
  <c r="M258" i="18"/>
  <c r="AV258" i="18" s="1"/>
  <c r="L258" i="18"/>
  <c r="K258" i="18"/>
  <c r="I258" i="18"/>
  <c r="G258" i="18"/>
  <c r="E258" i="18"/>
  <c r="AU257" i="18"/>
  <c r="AT257" i="18"/>
  <c r="AS257" i="18"/>
  <c r="AQ257" i="18"/>
  <c r="AP257" i="18"/>
  <c r="AO257" i="18"/>
  <c r="AM257" i="18"/>
  <c r="AL257" i="18"/>
  <c r="AK257" i="18"/>
  <c r="AI257" i="18"/>
  <c r="AH257" i="18"/>
  <c r="AG257" i="18"/>
  <c r="AW257" i="18"/>
  <c r="Y257" i="18"/>
  <c r="X257" i="18"/>
  <c r="W257" i="18"/>
  <c r="U257" i="18"/>
  <c r="T257" i="18"/>
  <c r="S257" i="18"/>
  <c r="Q257" i="18"/>
  <c r="P257" i="18"/>
  <c r="O257" i="18"/>
  <c r="M257" i="18"/>
  <c r="L257" i="18"/>
  <c r="K257" i="18"/>
  <c r="I257" i="18"/>
  <c r="G257" i="18"/>
  <c r="E257" i="18"/>
  <c r="AU256" i="18"/>
  <c r="AT256" i="18"/>
  <c r="AS256" i="18"/>
  <c r="AQ256" i="18"/>
  <c r="AP256" i="18"/>
  <c r="AO256" i="18"/>
  <c r="AM256" i="18"/>
  <c r="AL256" i="18"/>
  <c r="AK256" i="18"/>
  <c r="AI256" i="18"/>
  <c r="AH256" i="18"/>
  <c r="AG256" i="18"/>
  <c r="AW256" i="18"/>
  <c r="Y256" i="18"/>
  <c r="X256" i="18"/>
  <c r="W256" i="18"/>
  <c r="U256" i="18"/>
  <c r="T256" i="18"/>
  <c r="S256" i="18"/>
  <c r="Q256" i="18"/>
  <c r="P256" i="18"/>
  <c r="O256" i="18"/>
  <c r="M256" i="18"/>
  <c r="AV256" i="18" s="1"/>
  <c r="L256" i="18"/>
  <c r="K256" i="18"/>
  <c r="I256" i="18"/>
  <c r="G256" i="18"/>
  <c r="E256" i="18"/>
  <c r="AU255" i="18"/>
  <c r="AT255" i="18"/>
  <c r="AS255" i="18"/>
  <c r="AQ255" i="18"/>
  <c r="AP255" i="18"/>
  <c r="AO255" i="18"/>
  <c r="AM255" i="18"/>
  <c r="AL255" i="18"/>
  <c r="AK255" i="18"/>
  <c r="AI255" i="18"/>
  <c r="AH255" i="18"/>
  <c r="AG255" i="18"/>
  <c r="AW255" i="18"/>
  <c r="Y255" i="18"/>
  <c r="X255" i="18"/>
  <c r="W255" i="18"/>
  <c r="U255" i="18"/>
  <c r="T255" i="18"/>
  <c r="S255" i="18"/>
  <c r="Q255" i="18"/>
  <c r="P255" i="18"/>
  <c r="O255" i="18"/>
  <c r="M255" i="18"/>
  <c r="L255" i="18"/>
  <c r="K255" i="18"/>
  <c r="I255" i="18"/>
  <c r="G255" i="18"/>
  <c r="E255" i="18"/>
  <c r="AU254" i="18"/>
  <c r="AT254" i="18"/>
  <c r="AS254" i="18"/>
  <c r="AQ254" i="18"/>
  <c r="AP254" i="18"/>
  <c r="AO254" i="18"/>
  <c r="AM254" i="18"/>
  <c r="AL254" i="18"/>
  <c r="AK254" i="18"/>
  <c r="AI254" i="18"/>
  <c r="AH254" i="18"/>
  <c r="AG254" i="18"/>
  <c r="AW254" i="18"/>
  <c r="Y254" i="18"/>
  <c r="X254" i="18"/>
  <c r="W254" i="18"/>
  <c r="U254" i="18"/>
  <c r="T254" i="18"/>
  <c r="S254" i="18"/>
  <c r="Q254" i="18"/>
  <c r="P254" i="18"/>
  <c r="O254" i="18"/>
  <c r="M254" i="18"/>
  <c r="AV254" i="18" s="1"/>
  <c r="L254" i="18"/>
  <c r="K254" i="18"/>
  <c r="I254" i="18"/>
  <c r="G254" i="18"/>
  <c r="E254" i="18"/>
  <c r="AU253" i="18"/>
  <c r="AT253" i="18"/>
  <c r="AS253" i="18"/>
  <c r="AQ253" i="18"/>
  <c r="AP253" i="18"/>
  <c r="AO253" i="18"/>
  <c r="AM253" i="18"/>
  <c r="AL253" i="18"/>
  <c r="AK253" i="18"/>
  <c r="AI253" i="18"/>
  <c r="AH253" i="18"/>
  <c r="AG253" i="18"/>
  <c r="AW253" i="18"/>
  <c r="Y253" i="18"/>
  <c r="X253" i="18"/>
  <c r="W253" i="18"/>
  <c r="U253" i="18"/>
  <c r="T253" i="18"/>
  <c r="S253" i="18"/>
  <c r="Q253" i="18"/>
  <c r="P253" i="18"/>
  <c r="O253" i="18"/>
  <c r="M253" i="18"/>
  <c r="L253" i="18"/>
  <c r="K253" i="18"/>
  <c r="I253" i="18"/>
  <c r="G253" i="18"/>
  <c r="E253" i="18"/>
  <c r="AU252" i="18"/>
  <c r="AT252" i="18"/>
  <c r="AS252" i="18"/>
  <c r="AQ252" i="18"/>
  <c r="AP252" i="18"/>
  <c r="AO252" i="18"/>
  <c r="AM252" i="18"/>
  <c r="AL252" i="18"/>
  <c r="AK252" i="18"/>
  <c r="AI252" i="18"/>
  <c r="AH252" i="18"/>
  <c r="AG252" i="18"/>
  <c r="AW252" i="18"/>
  <c r="Y252" i="18"/>
  <c r="X252" i="18"/>
  <c r="W252" i="18"/>
  <c r="U252" i="18"/>
  <c r="T252" i="18"/>
  <c r="S252" i="18"/>
  <c r="Q252" i="18"/>
  <c r="P252" i="18"/>
  <c r="O252" i="18"/>
  <c r="M252" i="18"/>
  <c r="L252" i="18"/>
  <c r="K252" i="18"/>
  <c r="I252" i="18"/>
  <c r="G252" i="18"/>
  <c r="E252" i="18"/>
  <c r="AU251" i="18"/>
  <c r="AT251" i="18"/>
  <c r="AS251" i="18"/>
  <c r="AQ251" i="18"/>
  <c r="AP251" i="18"/>
  <c r="AO251" i="18"/>
  <c r="AM251" i="18"/>
  <c r="AL251" i="18"/>
  <c r="AK251" i="18"/>
  <c r="AI251" i="18"/>
  <c r="AH251" i="18"/>
  <c r="AG251" i="18"/>
  <c r="AW251" i="18"/>
  <c r="Y251" i="18"/>
  <c r="X251" i="18"/>
  <c r="W251" i="18"/>
  <c r="U251" i="18"/>
  <c r="T251" i="18"/>
  <c r="S251" i="18"/>
  <c r="Q251" i="18"/>
  <c r="P251" i="18"/>
  <c r="O251" i="18"/>
  <c r="M251" i="18"/>
  <c r="L251" i="18"/>
  <c r="K251" i="18"/>
  <c r="I251" i="18"/>
  <c r="G251" i="18"/>
  <c r="E251" i="18"/>
  <c r="AU250" i="18"/>
  <c r="AT250" i="18"/>
  <c r="AS250" i="18"/>
  <c r="AQ250" i="18"/>
  <c r="AP250" i="18"/>
  <c r="AO250" i="18"/>
  <c r="AM250" i="18"/>
  <c r="AL250" i="18"/>
  <c r="AK250" i="18"/>
  <c r="AI250" i="18"/>
  <c r="AH250" i="18"/>
  <c r="AG250" i="18"/>
  <c r="AW250" i="18"/>
  <c r="Y250" i="18"/>
  <c r="X250" i="18"/>
  <c r="W250" i="18"/>
  <c r="U250" i="18"/>
  <c r="T250" i="18"/>
  <c r="S250" i="18"/>
  <c r="Q250" i="18"/>
  <c r="P250" i="18"/>
  <c r="O250" i="18"/>
  <c r="M250" i="18"/>
  <c r="L250" i="18"/>
  <c r="K250" i="18"/>
  <c r="I250" i="18"/>
  <c r="G250" i="18"/>
  <c r="E250" i="18"/>
  <c r="AU249" i="18"/>
  <c r="AT249" i="18"/>
  <c r="AS249" i="18"/>
  <c r="AQ249" i="18"/>
  <c r="AP249" i="18"/>
  <c r="AO249" i="18"/>
  <c r="AM249" i="18"/>
  <c r="AL249" i="18"/>
  <c r="AK249" i="18"/>
  <c r="AI249" i="18"/>
  <c r="AH249" i="18"/>
  <c r="AG249" i="18"/>
  <c r="AW249" i="18"/>
  <c r="Y249" i="18"/>
  <c r="X249" i="18"/>
  <c r="W249" i="18"/>
  <c r="U249" i="18"/>
  <c r="T249" i="18"/>
  <c r="S249" i="18"/>
  <c r="Q249" i="18"/>
  <c r="P249" i="18"/>
  <c r="O249" i="18"/>
  <c r="M249" i="18"/>
  <c r="L249" i="18"/>
  <c r="K249" i="18"/>
  <c r="I249" i="18"/>
  <c r="G249" i="18"/>
  <c r="E249" i="18"/>
  <c r="AU248" i="18"/>
  <c r="AT248" i="18"/>
  <c r="AS248" i="18"/>
  <c r="AQ248" i="18"/>
  <c r="AP248" i="18"/>
  <c r="AO248" i="18"/>
  <c r="AM248" i="18"/>
  <c r="AL248" i="18"/>
  <c r="AK248" i="18"/>
  <c r="AI248" i="18"/>
  <c r="AH248" i="18"/>
  <c r="AG248" i="18"/>
  <c r="AW248" i="18"/>
  <c r="Y248" i="18"/>
  <c r="X248" i="18"/>
  <c r="W248" i="18"/>
  <c r="U248" i="18"/>
  <c r="T248" i="18"/>
  <c r="S248" i="18"/>
  <c r="Q248" i="18"/>
  <c r="P248" i="18"/>
  <c r="O248" i="18"/>
  <c r="M248" i="18"/>
  <c r="AV248" i="18" s="1"/>
  <c r="L248" i="18"/>
  <c r="K248" i="18"/>
  <c r="I248" i="18"/>
  <c r="G248" i="18"/>
  <c r="E248" i="18"/>
  <c r="AU247" i="18"/>
  <c r="AT247" i="18"/>
  <c r="AS247" i="18"/>
  <c r="AQ247" i="18"/>
  <c r="AP247" i="18"/>
  <c r="AO247" i="18"/>
  <c r="AM247" i="18"/>
  <c r="AL247" i="18"/>
  <c r="AK247" i="18"/>
  <c r="AI247" i="18"/>
  <c r="AH247" i="18"/>
  <c r="AG247" i="18"/>
  <c r="AW247" i="18"/>
  <c r="Y247" i="18"/>
  <c r="X247" i="18"/>
  <c r="W247" i="18"/>
  <c r="U247" i="18"/>
  <c r="T247" i="18"/>
  <c r="S247" i="18"/>
  <c r="Q247" i="18"/>
  <c r="P247" i="18"/>
  <c r="O247" i="18"/>
  <c r="M247" i="18"/>
  <c r="L247" i="18"/>
  <c r="K247" i="18"/>
  <c r="I247" i="18"/>
  <c r="G247" i="18"/>
  <c r="E247" i="18"/>
  <c r="AU246" i="18"/>
  <c r="AT246" i="18"/>
  <c r="AS246" i="18"/>
  <c r="AQ246" i="18"/>
  <c r="AP246" i="18"/>
  <c r="AO246" i="18"/>
  <c r="AM246" i="18"/>
  <c r="AL246" i="18"/>
  <c r="AK246" i="18"/>
  <c r="AI246" i="18"/>
  <c r="AH246" i="18"/>
  <c r="AG246" i="18"/>
  <c r="AW246" i="18"/>
  <c r="Y246" i="18"/>
  <c r="X246" i="18"/>
  <c r="W246" i="18"/>
  <c r="U246" i="18"/>
  <c r="T246" i="18"/>
  <c r="S246" i="18"/>
  <c r="Q246" i="18"/>
  <c r="P246" i="18"/>
  <c r="O246" i="18"/>
  <c r="M246" i="18"/>
  <c r="L246" i="18"/>
  <c r="K246" i="18"/>
  <c r="I246" i="18"/>
  <c r="G246" i="18"/>
  <c r="E246" i="18"/>
  <c r="AU245" i="18"/>
  <c r="AT245" i="18"/>
  <c r="AS245" i="18"/>
  <c r="AQ245" i="18"/>
  <c r="AP245" i="18"/>
  <c r="AO245" i="18"/>
  <c r="AM245" i="18"/>
  <c r="AL245" i="18"/>
  <c r="AK245" i="18"/>
  <c r="AI245" i="18"/>
  <c r="AH245" i="18"/>
  <c r="AG245" i="18"/>
  <c r="AW245" i="18"/>
  <c r="Y245" i="18"/>
  <c r="X245" i="18"/>
  <c r="W245" i="18"/>
  <c r="U245" i="18"/>
  <c r="T245" i="18"/>
  <c r="S245" i="18"/>
  <c r="Q245" i="18"/>
  <c r="P245" i="18"/>
  <c r="O245" i="18"/>
  <c r="M245" i="18"/>
  <c r="L245" i="18"/>
  <c r="K245" i="18"/>
  <c r="I245" i="18"/>
  <c r="G245" i="18"/>
  <c r="E245" i="18"/>
  <c r="AU244" i="18"/>
  <c r="AT244" i="18"/>
  <c r="AS244" i="18"/>
  <c r="AQ244" i="18"/>
  <c r="AP244" i="18"/>
  <c r="AO244" i="18"/>
  <c r="AM244" i="18"/>
  <c r="AL244" i="18"/>
  <c r="AK244" i="18"/>
  <c r="AI244" i="18"/>
  <c r="AH244" i="18"/>
  <c r="AG244" i="18"/>
  <c r="AW244" i="18"/>
  <c r="Y244" i="18"/>
  <c r="X244" i="18"/>
  <c r="W244" i="18"/>
  <c r="U244" i="18"/>
  <c r="T244" i="18"/>
  <c r="S244" i="18"/>
  <c r="Q244" i="18"/>
  <c r="P244" i="18"/>
  <c r="O244" i="18"/>
  <c r="M244" i="18"/>
  <c r="L244" i="18"/>
  <c r="K244" i="18"/>
  <c r="I244" i="18"/>
  <c r="G244" i="18"/>
  <c r="E244" i="18"/>
  <c r="AU243" i="18"/>
  <c r="AT243" i="18"/>
  <c r="AS243" i="18"/>
  <c r="AQ243" i="18"/>
  <c r="AP243" i="18"/>
  <c r="AO243" i="18"/>
  <c r="AM243" i="18"/>
  <c r="AL243" i="18"/>
  <c r="AK243" i="18"/>
  <c r="AI243" i="18"/>
  <c r="AH243" i="18"/>
  <c r="AG243" i="18"/>
  <c r="AW243" i="18"/>
  <c r="Y243" i="18"/>
  <c r="X243" i="18"/>
  <c r="W243" i="18"/>
  <c r="U243" i="18"/>
  <c r="T243" i="18"/>
  <c r="S243" i="18"/>
  <c r="Q243" i="18"/>
  <c r="P243" i="18"/>
  <c r="O243" i="18"/>
  <c r="M243" i="18"/>
  <c r="L243" i="18"/>
  <c r="K243" i="18"/>
  <c r="I243" i="18"/>
  <c r="G243" i="18"/>
  <c r="E243" i="18"/>
  <c r="AU242" i="18"/>
  <c r="AT242" i="18"/>
  <c r="AS242" i="18"/>
  <c r="AQ242" i="18"/>
  <c r="AP242" i="18"/>
  <c r="AO242" i="18"/>
  <c r="AM242" i="18"/>
  <c r="AL242" i="18"/>
  <c r="AK242" i="18"/>
  <c r="AI242" i="18"/>
  <c r="AH242" i="18"/>
  <c r="AG242" i="18"/>
  <c r="AW242" i="18"/>
  <c r="Y242" i="18"/>
  <c r="X242" i="18"/>
  <c r="W242" i="18"/>
  <c r="U242" i="18"/>
  <c r="T242" i="18"/>
  <c r="S242" i="18"/>
  <c r="Q242" i="18"/>
  <c r="P242" i="18"/>
  <c r="O242" i="18"/>
  <c r="M242" i="18"/>
  <c r="L242" i="18"/>
  <c r="K242" i="18"/>
  <c r="I242" i="18"/>
  <c r="G242" i="18"/>
  <c r="E242" i="18"/>
  <c r="AU241" i="18"/>
  <c r="AT241" i="18"/>
  <c r="AS241" i="18"/>
  <c r="AQ241" i="18"/>
  <c r="AP241" i="18"/>
  <c r="AO241" i="18"/>
  <c r="AM241" i="18"/>
  <c r="AL241" i="18"/>
  <c r="AK241" i="18"/>
  <c r="AI241" i="18"/>
  <c r="AH241" i="18"/>
  <c r="AG241" i="18"/>
  <c r="AW241" i="18"/>
  <c r="Y241" i="18"/>
  <c r="X241" i="18"/>
  <c r="W241" i="18"/>
  <c r="U241" i="18"/>
  <c r="T241" i="18"/>
  <c r="S241" i="18"/>
  <c r="Q241" i="18"/>
  <c r="P241" i="18"/>
  <c r="O241" i="18"/>
  <c r="M241" i="18"/>
  <c r="L241" i="18"/>
  <c r="K241" i="18"/>
  <c r="I241" i="18"/>
  <c r="G241" i="18"/>
  <c r="E241" i="18"/>
  <c r="AU240" i="18"/>
  <c r="AT240" i="18"/>
  <c r="AS240" i="18"/>
  <c r="AQ240" i="18"/>
  <c r="AP240" i="18"/>
  <c r="AO240" i="18"/>
  <c r="AM240" i="18"/>
  <c r="AL240" i="18"/>
  <c r="AK240" i="18"/>
  <c r="AI240" i="18"/>
  <c r="AH240" i="18"/>
  <c r="AG240" i="18"/>
  <c r="AW240" i="18"/>
  <c r="Y240" i="18"/>
  <c r="X240" i="18"/>
  <c r="W240" i="18"/>
  <c r="U240" i="18"/>
  <c r="T240" i="18"/>
  <c r="S240" i="18"/>
  <c r="Q240" i="18"/>
  <c r="P240" i="18"/>
  <c r="O240" i="18"/>
  <c r="M240" i="18"/>
  <c r="AV240" i="18" s="1"/>
  <c r="L240" i="18"/>
  <c r="K240" i="18"/>
  <c r="I240" i="18"/>
  <c r="G240" i="18"/>
  <c r="E240" i="18"/>
  <c r="AU239" i="18"/>
  <c r="AT239" i="18"/>
  <c r="AS239" i="18"/>
  <c r="AQ239" i="18"/>
  <c r="AP239" i="18"/>
  <c r="AO239" i="18"/>
  <c r="AM239" i="18"/>
  <c r="AL239" i="18"/>
  <c r="AK239" i="18"/>
  <c r="AI239" i="18"/>
  <c r="AH239" i="18"/>
  <c r="AG239" i="18"/>
  <c r="AW239" i="18"/>
  <c r="Y239" i="18"/>
  <c r="X239" i="18"/>
  <c r="W239" i="18"/>
  <c r="U239" i="18"/>
  <c r="T239" i="18"/>
  <c r="S239" i="18"/>
  <c r="Q239" i="18"/>
  <c r="P239" i="18"/>
  <c r="O239" i="18"/>
  <c r="M239" i="18"/>
  <c r="L239" i="18"/>
  <c r="K239" i="18"/>
  <c r="I239" i="18"/>
  <c r="G239" i="18"/>
  <c r="E239" i="18"/>
  <c r="AU238" i="18"/>
  <c r="AT238" i="18"/>
  <c r="AS238" i="18"/>
  <c r="AQ238" i="18"/>
  <c r="AP238" i="18"/>
  <c r="AO238" i="18"/>
  <c r="AM238" i="18"/>
  <c r="AL238" i="18"/>
  <c r="AK238" i="18"/>
  <c r="AI238" i="18"/>
  <c r="AH238" i="18"/>
  <c r="AG238" i="18"/>
  <c r="AW238" i="18"/>
  <c r="Y238" i="18"/>
  <c r="X238" i="18"/>
  <c r="W238" i="18"/>
  <c r="U238" i="18"/>
  <c r="T238" i="18"/>
  <c r="S238" i="18"/>
  <c r="Q238" i="18"/>
  <c r="P238" i="18"/>
  <c r="O238" i="18"/>
  <c r="M238" i="18"/>
  <c r="AV238" i="18" s="1"/>
  <c r="L238" i="18"/>
  <c r="K238" i="18"/>
  <c r="I238" i="18"/>
  <c r="G238" i="18"/>
  <c r="E238" i="18"/>
  <c r="AU237" i="18"/>
  <c r="AT237" i="18"/>
  <c r="AS237" i="18"/>
  <c r="AQ237" i="18"/>
  <c r="AP237" i="18"/>
  <c r="AO237" i="18"/>
  <c r="AM237" i="18"/>
  <c r="AL237" i="18"/>
  <c r="AK237" i="18"/>
  <c r="AI237" i="18"/>
  <c r="AH237" i="18"/>
  <c r="AG237" i="18"/>
  <c r="AW237" i="18"/>
  <c r="Y237" i="18"/>
  <c r="X237" i="18"/>
  <c r="W237" i="18"/>
  <c r="U237" i="18"/>
  <c r="T237" i="18"/>
  <c r="S237" i="18"/>
  <c r="Q237" i="18"/>
  <c r="P237" i="18"/>
  <c r="O237" i="18"/>
  <c r="M237" i="18"/>
  <c r="L237" i="18"/>
  <c r="K237" i="18"/>
  <c r="I237" i="18"/>
  <c r="G237" i="18"/>
  <c r="E237" i="18"/>
  <c r="AU236" i="18"/>
  <c r="AT236" i="18"/>
  <c r="AS236" i="18"/>
  <c r="AQ236" i="18"/>
  <c r="AP236" i="18"/>
  <c r="AO236" i="18"/>
  <c r="AM236" i="18"/>
  <c r="AL236" i="18"/>
  <c r="AK236" i="18"/>
  <c r="AI236" i="18"/>
  <c r="AH236" i="18"/>
  <c r="AG236" i="18"/>
  <c r="AW236" i="18"/>
  <c r="Y236" i="18"/>
  <c r="X236" i="18"/>
  <c r="W236" i="18"/>
  <c r="U236" i="18"/>
  <c r="T236" i="18"/>
  <c r="S236" i="18"/>
  <c r="Q236" i="18"/>
  <c r="P236" i="18"/>
  <c r="O236" i="18"/>
  <c r="M236" i="18"/>
  <c r="AV236" i="18" s="1"/>
  <c r="L236" i="18"/>
  <c r="K236" i="18"/>
  <c r="I236" i="18"/>
  <c r="G236" i="18"/>
  <c r="E236" i="18"/>
  <c r="AU235" i="18"/>
  <c r="AT235" i="18"/>
  <c r="AS235" i="18"/>
  <c r="AQ235" i="18"/>
  <c r="AP235" i="18"/>
  <c r="AO235" i="18"/>
  <c r="AM235" i="18"/>
  <c r="AL235" i="18"/>
  <c r="AK235" i="18"/>
  <c r="AI235" i="18"/>
  <c r="AH235" i="18"/>
  <c r="AG235" i="18"/>
  <c r="AW235" i="18"/>
  <c r="Y235" i="18"/>
  <c r="X235" i="18"/>
  <c r="W235" i="18"/>
  <c r="U235" i="18"/>
  <c r="T235" i="18"/>
  <c r="S235" i="18"/>
  <c r="Q235" i="18"/>
  <c r="P235" i="18"/>
  <c r="O235" i="18"/>
  <c r="M235" i="18"/>
  <c r="L235" i="18"/>
  <c r="K235" i="18"/>
  <c r="I235" i="18"/>
  <c r="G235" i="18"/>
  <c r="E235" i="18"/>
  <c r="AU234" i="18"/>
  <c r="AT234" i="18"/>
  <c r="AS234" i="18"/>
  <c r="AQ234" i="18"/>
  <c r="AP234" i="18"/>
  <c r="AO234" i="18"/>
  <c r="AM234" i="18"/>
  <c r="AL234" i="18"/>
  <c r="AK234" i="18"/>
  <c r="AI234" i="18"/>
  <c r="AH234" i="18"/>
  <c r="AG234" i="18"/>
  <c r="AW234" i="18"/>
  <c r="Y234" i="18"/>
  <c r="X234" i="18"/>
  <c r="W234" i="18"/>
  <c r="U234" i="18"/>
  <c r="T234" i="18"/>
  <c r="S234" i="18"/>
  <c r="Q234" i="18"/>
  <c r="P234" i="18"/>
  <c r="O234" i="18"/>
  <c r="M234" i="18"/>
  <c r="L234" i="18"/>
  <c r="K234" i="18"/>
  <c r="I234" i="18"/>
  <c r="G234" i="18"/>
  <c r="E234" i="18"/>
  <c r="AU233" i="18"/>
  <c r="AT233" i="18"/>
  <c r="AS233" i="18"/>
  <c r="AQ233" i="18"/>
  <c r="AP233" i="18"/>
  <c r="AO233" i="18"/>
  <c r="AM233" i="18"/>
  <c r="AL233" i="18"/>
  <c r="AK233" i="18"/>
  <c r="AI233" i="18"/>
  <c r="AH233" i="18"/>
  <c r="AG233" i="18"/>
  <c r="AW233" i="18"/>
  <c r="Y233" i="18"/>
  <c r="X233" i="18"/>
  <c r="W233" i="18"/>
  <c r="U233" i="18"/>
  <c r="T233" i="18"/>
  <c r="S233" i="18"/>
  <c r="Q233" i="18"/>
  <c r="P233" i="18"/>
  <c r="O233" i="18"/>
  <c r="M233" i="18"/>
  <c r="L233" i="18"/>
  <c r="K233" i="18"/>
  <c r="I233" i="18"/>
  <c r="G233" i="18"/>
  <c r="E233" i="18"/>
  <c r="AU232" i="18"/>
  <c r="AT232" i="18"/>
  <c r="AS232" i="18"/>
  <c r="AQ232" i="18"/>
  <c r="AP232" i="18"/>
  <c r="AO232" i="18"/>
  <c r="AM232" i="18"/>
  <c r="AL232" i="18"/>
  <c r="AK232" i="18"/>
  <c r="AI232" i="18"/>
  <c r="AH232" i="18"/>
  <c r="AG232" i="18"/>
  <c r="AW232" i="18"/>
  <c r="Y232" i="18"/>
  <c r="X232" i="18"/>
  <c r="W232" i="18"/>
  <c r="U232" i="18"/>
  <c r="T232" i="18"/>
  <c r="S232" i="18"/>
  <c r="Q232" i="18"/>
  <c r="P232" i="18"/>
  <c r="O232" i="18"/>
  <c r="M232" i="18"/>
  <c r="AV232" i="18" s="1"/>
  <c r="L232" i="18"/>
  <c r="K232" i="18"/>
  <c r="I232" i="18"/>
  <c r="G232" i="18"/>
  <c r="E232" i="18"/>
  <c r="AU231" i="18"/>
  <c r="AT231" i="18"/>
  <c r="AS231" i="18"/>
  <c r="AQ231" i="18"/>
  <c r="AP231" i="18"/>
  <c r="AO231" i="18"/>
  <c r="AM231" i="18"/>
  <c r="AL231" i="18"/>
  <c r="AK231" i="18"/>
  <c r="AI231" i="18"/>
  <c r="AH231" i="18"/>
  <c r="AG231" i="18"/>
  <c r="AW231" i="18"/>
  <c r="Y231" i="18"/>
  <c r="X231" i="18"/>
  <c r="W231" i="18"/>
  <c r="U231" i="18"/>
  <c r="T231" i="18"/>
  <c r="S231" i="18"/>
  <c r="Q231" i="18"/>
  <c r="P231" i="18"/>
  <c r="O231" i="18"/>
  <c r="M231" i="18"/>
  <c r="L231" i="18"/>
  <c r="K231" i="18"/>
  <c r="I231" i="18"/>
  <c r="G231" i="18"/>
  <c r="E231" i="18"/>
  <c r="AU230" i="18"/>
  <c r="AT230" i="18"/>
  <c r="AS230" i="18"/>
  <c r="AQ230" i="18"/>
  <c r="AP230" i="18"/>
  <c r="AO230" i="18"/>
  <c r="AM230" i="18"/>
  <c r="AL230" i="18"/>
  <c r="AK230" i="18"/>
  <c r="AI230" i="18"/>
  <c r="AH230" i="18"/>
  <c r="AG230" i="18"/>
  <c r="AW230" i="18"/>
  <c r="Y230" i="18"/>
  <c r="X230" i="18"/>
  <c r="W230" i="18"/>
  <c r="U230" i="18"/>
  <c r="T230" i="18"/>
  <c r="S230" i="18"/>
  <c r="Q230" i="18"/>
  <c r="P230" i="18"/>
  <c r="O230" i="18"/>
  <c r="M230" i="18"/>
  <c r="L230" i="18"/>
  <c r="K230" i="18"/>
  <c r="I230" i="18"/>
  <c r="G230" i="18"/>
  <c r="E230" i="18"/>
  <c r="AU229" i="18"/>
  <c r="AT229" i="18"/>
  <c r="AS229" i="18"/>
  <c r="AQ229" i="18"/>
  <c r="AP229" i="18"/>
  <c r="AO229" i="18"/>
  <c r="AM229" i="18"/>
  <c r="AL229" i="18"/>
  <c r="AK229" i="18"/>
  <c r="AI229" i="18"/>
  <c r="AH229" i="18"/>
  <c r="AG229" i="18"/>
  <c r="AW229" i="18"/>
  <c r="Y229" i="18"/>
  <c r="X229" i="18"/>
  <c r="W229" i="18"/>
  <c r="U229" i="18"/>
  <c r="T229" i="18"/>
  <c r="S229" i="18"/>
  <c r="Q229" i="18"/>
  <c r="P229" i="18"/>
  <c r="O229" i="18"/>
  <c r="M229" i="18"/>
  <c r="L229" i="18"/>
  <c r="K229" i="18"/>
  <c r="I229" i="18"/>
  <c r="G229" i="18"/>
  <c r="E229" i="18"/>
  <c r="AU228" i="18"/>
  <c r="AT228" i="18"/>
  <c r="AS228" i="18"/>
  <c r="AQ228" i="18"/>
  <c r="AP228" i="18"/>
  <c r="AO228" i="18"/>
  <c r="AM228" i="18"/>
  <c r="AL228" i="18"/>
  <c r="AK228" i="18"/>
  <c r="AI228" i="18"/>
  <c r="AH228" i="18"/>
  <c r="AG228" i="18"/>
  <c r="AW228" i="18"/>
  <c r="Y228" i="18"/>
  <c r="X228" i="18"/>
  <c r="W228" i="18"/>
  <c r="U228" i="18"/>
  <c r="T228" i="18"/>
  <c r="S228" i="18"/>
  <c r="Q228" i="18"/>
  <c r="P228" i="18"/>
  <c r="O228" i="18"/>
  <c r="M228" i="18"/>
  <c r="AV228" i="18" s="1"/>
  <c r="L228" i="18"/>
  <c r="K228" i="18"/>
  <c r="I228" i="18"/>
  <c r="G228" i="18"/>
  <c r="E228" i="18"/>
  <c r="AU227" i="18"/>
  <c r="AT227" i="18"/>
  <c r="AS227" i="18"/>
  <c r="AQ227" i="18"/>
  <c r="AP227" i="18"/>
  <c r="AO227" i="18"/>
  <c r="AM227" i="18"/>
  <c r="AL227" i="18"/>
  <c r="AK227" i="18"/>
  <c r="AI227" i="18"/>
  <c r="AH227" i="18"/>
  <c r="AG227" i="18"/>
  <c r="AW227" i="18"/>
  <c r="Y227" i="18"/>
  <c r="X227" i="18"/>
  <c r="W227" i="18"/>
  <c r="U227" i="18"/>
  <c r="T227" i="18"/>
  <c r="S227" i="18"/>
  <c r="Q227" i="18"/>
  <c r="P227" i="18"/>
  <c r="O227" i="18"/>
  <c r="M227" i="18"/>
  <c r="L227" i="18"/>
  <c r="K227" i="18"/>
  <c r="I227" i="18"/>
  <c r="G227" i="18"/>
  <c r="E227" i="18"/>
  <c r="AU226" i="18"/>
  <c r="AT226" i="18"/>
  <c r="AS226" i="18"/>
  <c r="AQ226" i="18"/>
  <c r="AP226" i="18"/>
  <c r="AO226" i="18"/>
  <c r="AM226" i="18"/>
  <c r="AL226" i="18"/>
  <c r="AK226" i="18"/>
  <c r="AI226" i="18"/>
  <c r="AH226" i="18"/>
  <c r="AG226" i="18"/>
  <c r="AW226" i="18"/>
  <c r="Y226" i="18"/>
  <c r="X226" i="18"/>
  <c r="W226" i="18"/>
  <c r="U226" i="18"/>
  <c r="T226" i="18"/>
  <c r="S226" i="18"/>
  <c r="Q226" i="18"/>
  <c r="P226" i="18"/>
  <c r="O226" i="18"/>
  <c r="M226" i="18"/>
  <c r="AV226" i="18" s="1"/>
  <c r="L226" i="18"/>
  <c r="K226" i="18"/>
  <c r="I226" i="18"/>
  <c r="G226" i="18"/>
  <c r="E226" i="18"/>
  <c r="AU225" i="18"/>
  <c r="AT225" i="18"/>
  <c r="AS225" i="18"/>
  <c r="AQ225" i="18"/>
  <c r="AP225" i="18"/>
  <c r="AO225" i="18"/>
  <c r="AM225" i="18"/>
  <c r="AL225" i="18"/>
  <c r="AK225" i="18"/>
  <c r="AI225" i="18"/>
  <c r="AH225" i="18"/>
  <c r="AG225" i="18"/>
  <c r="AW225" i="18"/>
  <c r="Y225" i="18"/>
  <c r="X225" i="18"/>
  <c r="W225" i="18"/>
  <c r="U225" i="18"/>
  <c r="T225" i="18"/>
  <c r="S225" i="18"/>
  <c r="Q225" i="18"/>
  <c r="P225" i="18"/>
  <c r="O225" i="18"/>
  <c r="M225" i="18"/>
  <c r="L225" i="18"/>
  <c r="K225" i="18"/>
  <c r="I225" i="18"/>
  <c r="G225" i="18"/>
  <c r="E225" i="18"/>
  <c r="AU224" i="18"/>
  <c r="AT224" i="18"/>
  <c r="AS224" i="18"/>
  <c r="AQ224" i="18"/>
  <c r="AP224" i="18"/>
  <c r="AO224" i="18"/>
  <c r="AM224" i="18"/>
  <c r="AL224" i="18"/>
  <c r="AK224" i="18"/>
  <c r="AI224" i="18"/>
  <c r="AH224" i="18"/>
  <c r="AG224" i="18"/>
  <c r="AW224" i="18"/>
  <c r="Y224" i="18"/>
  <c r="X224" i="18"/>
  <c r="W224" i="18"/>
  <c r="U224" i="18"/>
  <c r="T224" i="18"/>
  <c r="S224" i="18"/>
  <c r="Q224" i="18"/>
  <c r="P224" i="18"/>
  <c r="O224" i="18"/>
  <c r="M224" i="18"/>
  <c r="AV224" i="18" s="1"/>
  <c r="L224" i="18"/>
  <c r="K224" i="18"/>
  <c r="I224" i="18"/>
  <c r="G224" i="18"/>
  <c r="E224" i="18"/>
  <c r="AU223" i="18"/>
  <c r="AT223" i="18"/>
  <c r="AS223" i="18"/>
  <c r="AQ223" i="18"/>
  <c r="AP223" i="18"/>
  <c r="AO223" i="18"/>
  <c r="AM223" i="18"/>
  <c r="AL223" i="18"/>
  <c r="AK223" i="18"/>
  <c r="AI223" i="18"/>
  <c r="AH223" i="18"/>
  <c r="AG223" i="18"/>
  <c r="AW223" i="18"/>
  <c r="Y223" i="18"/>
  <c r="X223" i="18"/>
  <c r="W223" i="18"/>
  <c r="U223" i="18"/>
  <c r="T223" i="18"/>
  <c r="S223" i="18"/>
  <c r="Q223" i="18"/>
  <c r="P223" i="18"/>
  <c r="O223" i="18"/>
  <c r="M223" i="18"/>
  <c r="L223" i="18"/>
  <c r="K223" i="18"/>
  <c r="I223" i="18"/>
  <c r="G223" i="18"/>
  <c r="E223" i="18"/>
  <c r="AU222" i="18"/>
  <c r="AT222" i="18"/>
  <c r="AS222" i="18"/>
  <c r="AQ222" i="18"/>
  <c r="AP222" i="18"/>
  <c r="AO222" i="18"/>
  <c r="AM222" i="18"/>
  <c r="AL222" i="18"/>
  <c r="AK222" i="18"/>
  <c r="AI222" i="18"/>
  <c r="AH222" i="18"/>
  <c r="AG222" i="18"/>
  <c r="AW222" i="18"/>
  <c r="Y222" i="18"/>
  <c r="X222" i="18"/>
  <c r="W222" i="18"/>
  <c r="U222" i="18"/>
  <c r="T222" i="18"/>
  <c r="S222" i="18"/>
  <c r="Q222" i="18"/>
  <c r="P222" i="18"/>
  <c r="O222" i="18"/>
  <c r="M222" i="18"/>
  <c r="AV222" i="18" s="1"/>
  <c r="L222" i="18"/>
  <c r="K222" i="18"/>
  <c r="I222" i="18"/>
  <c r="G222" i="18"/>
  <c r="E222" i="18"/>
  <c r="AU221" i="18"/>
  <c r="AT221" i="18"/>
  <c r="AS221" i="18"/>
  <c r="AQ221" i="18"/>
  <c r="AP221" i="18"/>
  <c r="AO221" i="18"/>
  <c r="AM221" i="18"/>
  <c r="AL221" i="18"/>
  <c r="AK221" i="18"/>
  <c r="AI221" i="18"/>
  <c r="AH221" i="18"/>
  <c r="AG221" i="18"/>
  <c r="AW221" i="18"/>
  <c r="Y221" i="18"/>
  <c r="X221" i="18"/>
  <c r="W221" i="18"/>
  <c r="U221" i="18"/>
  <c r="T221" i="18"/>
  <c r="S221" i="18"/>
  <c r="Q221" i="18"/>
  <c r="P221" i="18"/>
  <c r="O221" i="18"/>
  <c r="M221" i="18"/>
  <c r="L221" i="18"/>
  <c r="K221" i="18"/>
  <c r="I221" i="18"/>
  <c r="G221" i="18"/>
  <c r="E221" i="18"/>
  <c r="AU220" i="18"/>
  <c r="AT220" i="18"/>
  <c r="AS220" i="18"/>
  <c r="AQ220" i="18"/>
  <c r="AP220" i="18"/>
  <c r="AO220" i="18"/>
  <c r="AM220" i="18"/>
  <c r="AL220" i="18"/>
  <c r="AK220" i="18"/>
  <c r="AI220" i="18"/>
  <c r="AH220" i="18"/>
  <c r="AG220" i="18"/>
  <c r="AW220" i="18"/>
  <c r="Y220" i="18"/>
  <c r="X220" i="18"/>
  <c r="W220" i="18"/>
  <c r="U220" i="18"/>
  <c r="T220" i="18"/>
  <c r="S220" i="18"/>
  <c r="Q220" i="18"/>
  <c r="P220" i="18"/>
  <c r="O220" i="18"/>
  <c r="M220" i="18"/>
  <c r="L220" i="18"/>
  <c r="K220" i="18"/>
  <c r="I220" i="18"/>
  <c r="G220" i="18"/>
  <c r="E220" i="18"/>
  <c r="AU219" i="18"/>
  <c r="AT219" i="18"/>
  <c r="AS219" i="18"/>
  <c r="AQ219" i="18"/>
  <c r="AP219" i="18"/>
  <c r="AO219" i="18"/>
  <c r="AM219" i="18"/>
  <c r="AL219" i="18"/>
  <c r="AK219" i="18"/>
  <c r="AI219" i="18"/>
  <c r="AH219" i="18"/>
  <c r="AG219" i="18"/>
  <c r="AW219" i="18"/>
  <c r="Y219" i="18"/>
  <c r="X219" i="18"/>
  <c r="W219" i="18"/>
  <c r="U219" i="18"/>
  <c r="T219" i="18"/>
  <c r="S219" i="18"/>
  <c r="Q219" i="18"/>
  <c r="P219" i="18"/>
  <c r="O219" i="18"/>
  <c r="M219" i="18"/>
  <c r="L219" i="18"/>
  <c r="K219" i="18"/>
  <c r="I219" i="18"/>
  <c r="G219" i="18"/>
  <c r="E219" i="18"/>
  <c r="AU218" i="18"/>
  <c r="AT218" i="18"/>
  <c r="AS218" i="18"/>
  <c r="AQ218" i="18"/>
  <c r="AP218" i="18"/>
  <c r="AO218" i="18"/>
  <c r="AM218" i="18"/>
  <c r="AL218" i="18"/>
  <c r="AK218" i="18"/>
  <c r="AI218" i="18"/>
  <c r="AH218" i="18"/>
  <c r="AG218" i="18"/>
  <c r="AW218" i="18"/>
  <c r="Y218" i="18"/>
  <c r="X218" i="18"/>
  <c r="W218" i="18"/>
  <c r="U218" i="18"/>
  <c r="T218" i="18"/>
  <c r="S218" i="18"/>
  <c r="Q218" i="18"/>
  <c r="P218" i="18"/>
  <c r="O218" i="18"/>
  <c r="M218" i="18"/>
  <c r="L218" i="18"/>
  <c r="K218" i="18"/>
  <c r="I218" i="18"/>
  <c r="G218" i="18"/>
  <c r="E218" i="18"/>
  <c r="AU217" i="18"/>
  <c r="AT217" i="18"/>
  <c r="AS217" i="18"/>
  <c r="AQ217" i="18"/>
  <c r="AP217" i="18"/>
  <c r="AO217" i="18"/>
  <c r="AM217" i="18"/>
  <c r="AL217" i="18"/>
  <c r="AK217" i="18"/>
  <c r="AI217" i="18"/>
  <c r="AH217" i="18"/>
  <c r="AG217" i="18"/>
  <c r="AW217" i="18"/>
  <c r="Y217" i="18"/>
  <c r="X217" i="18"/>
  <c r="W217" i="18"/>
  <c r="U217" i="18"/>
  <c r="T217" i="18"/>
  <c r="S217" i="18"/>
  <c r="Q217" i="18"/>
  <c r="P217" i="18"/>
  <c r="O217" i="18"/>
  <c r="M217" i="18"/>
  <c r="L217" i="18"/>
  <c r="K217" i="18"/>
  <c r="I217" i="18"/>
  <c r="G217" i="18"/>
  <c r="E217" i="18"/>
  <c r="AU216" i="18"/>
  <c r="AT216" i="18"/>
  <c r="AS216" i="18"/>
  <c r="AQ216" i="18"/>
  <c r="AP216" i="18"/>
  <c r="AO216" i="18"/>
  <c r="AM216" i="18"/>
  <c r="AL216" i="18"/>
  <c r="AK216" i="18"/>
  <c r="AI216" i="18"/>
  <c r="AH216" i="18"/>
  <c r="AG216" i="18"/>
  <c r="AW216" i="18"/>
  <c r="Y216" i="18"/>
  <c r="X216" i="18"/>
  <c r="W216" i="18"/>
  <c r="U216" i="18"/>
  <c r="T216" i="18"/>
  <c r="S216" i="18"/>
  <c r="Q216" i="18"/>
  <c r="P216" i="18"/>
  <c r="O216" i="18"/>
  <c r="M216" i="18"/>
  <c r="AV216" i="18" s="1"/>
  <c r="L216" i="18"/>
  <c r="K216" i="18"/>
  <c r="I216" i="18"/>
  <c r="G216" i="18"/>
  <c r="E216" i="18"/>
  <c r="AU215" i="18"/>
  <c r="AT215" i="18"/>
  <c r="AS215" i="18"/>
  <c r="AQ215" i="18"/>
  <c r="AP215" i="18"/>
  <c r="AO215" i="18"/>
  <c r="AM215" i="18"/>
  <c r="AL215" i="18"/>
  <c r="AK215" i="18"/>
  <c r="AI215" i="18"/>
  <c r="AH215" i="18"/>
  <c r="AG215" i="18"/>
  <c r="AW215" i="18"/>
  <c r="Y215" i="18"/>
  <c r="X215" i="18"/>
  <c r="W215" i="18"/>
  <c r="U215" i="18"/>
  <c r="T215" i="18"/>
  <c r="S215" i="18"/>
  <c r="Q215" i="18"/>
  <c r="P215" i="18"/>
  <c r="O215" i="18"/>
  <c r="M215" i="18"/>
  <c r="L215" i="18"/>
  <c r="K215" i="18"/>
  <c r="I215" i="18"/>
  <c r="G215" i="18"/>
  <c r="E215" i="18"/>
  <c r="AU214" i="18"/>
  <c r="AT214" i="18"/>
  <c r="AS214" i="18"/>
  <c r="AQ214" i="18"/>
  <c r="AP214" i="18"/>
  <c r="AO214" i="18"/>
  <c r="AM214" i="18"/>
  <c r="AL214" i="18"/>
  <c r="AK214" i="18"/>
  <c r="AI214" i="18"/>
  <c r="AH214" i="18"/>
  <c r="AG214" i="18"/>
  <c r="AW214" i="18"/>
  <c r="Y214" i="18"/>
  <c r="X214" i="18"/>
  <c r="W214" i="18"/>
  <c r="U214" i="18"/>
  <c r="T214" i="18"/>
  <c r="S214" i="18"/>
  <c r="Q214" i="18"/>
  <c r="P214" i="18"/>
  <c r="O214" i="18"/>
  <c r="M214" i="18"/>
  <c r="L214" i="18"/>
  <c r="K214" i="18"/>
  <c r="I214" i="18"/>
  <c r="G214" i="18"/>
  <c r="E214" i="18"/>
  <c r="AU213" i="18"/>
  <c r="AT213" i="18"/>
  <c r="AS213" i="18"/>
  <c r="AQ213" i="18"/>
  <c r="AP213" i="18"/>
  <c r="AO213" i="18"/>
  <c r="AM213" i="18"/>
  <c r="AL213" i="18"/>
  <c r="AK213" i="18"/>
  <c r="AI213" i="18"/>
  <c r="AH213" i="18"/>
  <c r="AG213" i="18"/>
  <c r="AW213" i="18"/>
  <c r="Y213" i="18"/>
  <c r="X213" i="18"/>
  <c r="W213" i="18"/>
  <c r="U213" i="18"/>
  <c r="T213" i="18"/>
  <c r="S213" i="18"/>
  <c r="Q213" i="18"/>
  <c r="P213" i="18"/>
  <c r="O213" i="18"/>
  <c r="M213" i="18"/>
  <c r="L213" i="18"/>
  <c r="K213" i="18"/>
  <c r="I213" i="18"/>
  <c r="G213" i="18"/>
  <c r="E213" i="18"/>
  <c r="AU212" i="18"/>
  <c r="AT212" i="18"/>
  <c r="AS212" i="18"/>
  <c r="AQ212" i="18"/>
  <c r="AP212" i="18"/>
  <c r="AO212" i="18"/>
  <c r="AM212" i="18"/>
  <c r="AL212" i="18"/>
  <c r="AK212" i="18"/>
  <c r="AI212" i="18"/>
  <c r="AH212" i="18"/>
  <c r="AG212" i="18"/>
  <c r="AW212" i="18"/>
  <c r="Y212" i="18"/>
  <c r="X212" i="18"/>
  <c r="W212" i="18"/>
  <c r="U212" i="18"/>
  <c r="T212" i="18"/>
  <c r="S212" i="18"/>
  <c r="Q212" i="18"/>
  <c r="P212" i="18"/>
  <c r="O212" i="18"/>
  <c r="M212" i="18"/>
  <c r="L212" i="18"/>
  <c r="K212" i="18"/>
  <c r="I212" i="18"/>
  <c r="G212" i="18"/>
  <c r="E212" i="18"/>
  <c r="AU211" i="18"/>
  <c r="AT211" i="18"/>
  <c r="AS211" i="18"/>
  <c r="AQ211" i="18"/>
  <c r="AP211" i="18"/>
  <c r="AO211" i="18"/>
  <c r="AM211" i="18"/>
  <c r="AL211" i="18"/>
  <c r="AK211" i="18"/>
  <c r="AI211" i="18"/>
  <c r="AH211" i="18"/>
  <c r="AG211" i="18"/>
  <c r="AW211" i="18"/>
  <c r="Y211" i="18"/>
  <c r="X211" i="18"/>
  <c r="W211" i="18"/>
  <c r="U211" i="18"/>
  <c r="T211" i="18"/>
  <c r="S211" i="18"/>
  <c r="Q211" i="18"/>
  <c r="P211" i="18"/>
  <c r="O211" i="18"/>
  <c r="M211" i="18"/>
  <c r="L211" i="18"/>
  <c r="K211" i="18"/>
  <c r="I211" i="18"/>
  <c r="G211" i="18"/>
  <c r="E211" i="18"/>
  <c r="AU210" i="18"/>
  <c r="AT210" i="18"/>
  <c r="AS210" i="18"/>
  <c r="AQ210" i="18"/>
  <c r="AP210" i="18"/>
  <c r="AO210" i="18"/>
  <c r="AM210" i="18"/>
  <c r="AL210" i="18"/>
  <c r="AK210" i="18"/>
  <c r="AI210" i="18"/>
  <c r="AH210" i="18"/>
  <c r="AG210" i="18"/>
  <c r="AW210" i="18"/>
  <c r="Y210" i="18"/>
  <c r="X210" i="18"/>
  <c r="W210" i="18"/>
  <c r="U210" i="18"/>
  <c r="T210" i="18"/>
  <c r="S210" i="18"/>
  <c r="Q210" i="18"/>
  <c r="P210" i="18"/>
  <c r="O210" i="18"/>
  <c r="M210" i="18"/>
  <c r="L210" i="18"/>
  <c r="K210" i="18"/>
  <c r="I210" i="18"/>
  <c r="G210" i="18"/>
  <c r="E210" i="18"/>
  <c r="AU209" i="18"/>
  <c r="AT209" i="18"/>
  <c r="AS209" i="18"/>
  <c r="AQ209" i="18"/>
  <c r="AP209" i="18"/>
  <c r="AO209" i="18"/>
  <c r="AM209" i="18"/>
  <c r="AL209" i="18"/>
  <c r="AK209" i="18"/>
  <c r="AI209" i="18"/>
  <c r="AH209" i="18"/>
  <c r="AG209" i="18"/>
  <c r="AW209" i="18"/>
  <c r="Y209" i="18"/>
  <c r="X209" i="18"/>
  <c r="W209" i="18"/>
  <c r="U209" i="18"/>
  <c r="T209" i="18"/>
  <c r="S209" i="18"/>
  <c r="Q209" i="18"/>
  <c r="P209" i="18"/>
  <c r="O209" i="18"/>
  <c r="M209" i="18"/>
  <c r="L209" i="18"/>
  <c r="K209" i="18"/>
  <c r="I209" i="18"/>
  <c r="G209" i="18"/>
  <c r="E209" i="18"/>
  <c r="AU208" i="18"/>
  <c r="AT208" i="18"/>
  <c r="AS208" i="18"/>
  <c r="AQ208" i="18"/>
  <c r="AP208" i="18"/>
  <c r="AO208" i="18"/>
  <c r="AM208" i="18"/>
  <c r="AL208" i="18"/>
  <c r="AK208" i="18"/>
  <c r="AI208" i="18"/>
  <c r="AH208" i="18"/>
  <c r="AG208" i="18"/>
  <c r="AW208" i="18"/>
  <c r="Y208" i="18"/>
  <c r="X208" i="18"/>
  <c r="W208" i="18"/>
  <c r="U208" i="18"/>
  <c r="T208" i="18"/>
  <c r="S208" i="18"/>
  <c r="Q208" i="18"/>
  <c r="P208" i="18"/>
  <c r="O208" i="18"/>
  <c r="M208" i="18"/>
  <c r="AV208" i="18" s="1"/>
  <c r="L208" i="18"/>
  <c r="K208" i="18"/>
  <c r="I208" i="18"/>
  <c r="G208" i="18"/>
  <c r="E208" i="18"/>
  <c r="AU207" i="18"/>
  <c r="AT207" i="18"/>
  <c r="AS207" i="18"/>
  <c r="AQ207" i="18"/>
  <c r="AP207" i="18"/>
  <c r="AO207" i="18"/>
  <c r="AM207" i="18"/>
  <c r="AL207" i="18"/>
  <c r="AK207" i="18"/>
  <c r="AI207" i="18"/>
  <c r="AH207" i="18"/>
  <c r="AG207" i="18"/>
  <c r="AW207" i="18"/>
  <c r="Y207" i="18"/>
  <c r="X207" i="18"/>
  <c r="W207" i="18"/>
  <c r="U207" i="18"/>
  <c r="T207" i="18"/>
  <c r="S207" i="18"/>
  <c r="Q207" i="18"/>
  <c r="P207" i="18"/>
  <c r="O207" i="18"/>
  <c r="M207" i="18"/>
  <c r="L207" i="18"/>
  <c r="K207" i="18"/>
  <c r="I207" i="18"/>
  <c r="G207" i="18"/>
  <c r="E207" i="18"/>
  <c r="AU206" i="18"/>
  <c r="AT206" i="18"/>
  <c r="AS206" i="18"/>
  <c r="AQ206" i="18"/>
  <c r="AP206" i="18"/>
  <c r="AO206" i="18"/>
  <c r="AM206" i="18"/>
  <c r="AL206" i="18"/>
  <c r="AK206" i="18"/>
  <c r="AI206" i="18"/>
  <c r="AH206" i="18"/>
  <c r="AG206" i="18"/>
  <c r="AW206" i="18"/>
  <c r="Y206" i="18"/>
  <c r="X206" i="18"/>
  <c r="W206" i="18"/>
  <c r="U206" i="18"/>
  <c r="T206" i="18"/>
  <c r="S206" i="18"/>
  <c r="Q206" i="18"/>
  <c r="P206" i="18"/>
  <c r="O206" i="18"/>
  <c r="M206" i="18"/>
  <c r="AV206" i="18" s="1"/>
  <c r="L206" i="18"/>
  <c r="K206" i="18"/>
  <c r="I206" i="18"/>
  <c r="G206" i="18"/>
  <c r="E206" i="18"/>
  <c r="AU205" i="18"/>
  <c r="AT205" i="18"/>
  <c r="AS205" i="18"/>
  <c r="AQ205" i="18"/>
  <c r="AP205" i="18"/>
  <c r="AO205" i="18"/>
  <c r="AM205" i="18"/>
  <c r="AL205" i="18"/>
  <c r="AK205" i="18"/>
  <c r="AI205" i="18"/>
  <c r="AH205" i="18"/>
  <c r="AG205" i="18"/>
  <c r="AW205" i="18"/>
  <c r="Y205" i="18"/>
  <c r="X205" i="18"/>
  <c r="W205" i="18"/>
  <c r="U205" i="18"/>
  <c r="T205" i="18"/>
  <c r="S205" i="18"/>
  <c r="Q205" i="18"/>
  <c r="P205" i="18"/>
  <c r="O205" i="18"/>
  <c r="M205" i="18"/>
  <c r="L205" i="18"/>
  <c r="K205" i="18"/>
  <c r="I205" i="18"/>
  <c r="G205" i="18"/>
  <c r="E205" i="18"/>
  <c r="AU204" i="18"/>
  <c r="AT204" i="18"/>
  <c r="AS204" i="18"/>
  <c r="AQ204" i="18"/>
  <c r="AP204" i="18"/>
  <c r="AO204" i="18"/>
  <c r="AM204" i="18"/>
  <c r="AL204" i="18"/>
  <c r="AK204" i="18"/>
  <c r="AI204" i="18"/>
  <c r="AH204" i="18"/>
  <c r="AG204" i="18"/>
  <c r="AW204" i="18"/>
  <c r="Y204" i="18"/>
  <c r="X204" i="18"/>
  <c r="W204" i="18"/>
  <c r="U204" i="18"/>
  <c r="T204" i="18"/>
  <c r="S204" i="18"/>
  <c r="Q204" i="18"/>
  <c r="P204" i="18"/>
  <c r="O204" i="18"/>
  <c r="M204" i="18"/>
  <c r="AV204" i="18" s="1"/>
  <c r="L204" i="18"/>
  <c r="K204" i="18"/>
  <c r="I204" i="18"/>
  <c r="G204" i="18"/>
  <c r="E204" i="18"/>
  <c r="AU203" i="18"/>
  <c r="AT203" i="18"/>
  <c r="AS203" i="18"/>
  <c r="AQ203" i="18"/>
  <c r="AP203" i="18"/>
  <c r="AO203" i="18"/>
  <c r="AM203" i="18"/>
  <c r="AL203" i="18"/>
  <c r="AK203" i="18"/>
  <c r="AI203" i="18"/>
  <c r="AH203" i="18"/>
  <c r="AG203" i="18"/>
  <c r="AW203" i="18"/>
  <c r="Y203" i="18"/>
  <c r="X203" i="18"/>
  <c r="W203" i="18"/>
  <c r="U203" i="18"/>
  <c r="T203" i="18"/>
  <c r="S203" i="18"/>
  <c r="Q203" i="18"/>
  <c r="P203" i="18"/>
  <c r="O203" i="18"/>
  <c r="M203" i="18"/>
  <c r="L203" i="18"/>
  <c r="K203" i="18"/>
  <c r="I203" i="18"/>
  <c r="G203" i="18"/>
  <c r="E203" i="18"/>
  <c r="AU202" i="18"/>
  <c r="AT202" i="18"/>
  <c r="AS202" i="18"/>
  <c r="AQ202" i="18"/>
  <c r="AP202" i="18"/>
  <c r="AO202" i="18"/>
  <c r="AM202" i="18"/>
  <c r="AL202" i="18"/>
  <c r="AK202" i="18"/>
  <c r="AI202" i="18"/>
  <c r="AH202" i="18"/>
  <c r="AG202" i="18"/>
  <c r="AW202" i="18"/>
  <c r="Y202" i="18"/>
  <c r="X202" i="18"/>
  <c r="W202" i="18"/>
  <c r="U202" i="18"/>
  <c r="T202" i="18"/>
  <c r="S202" i="18"/>
  <c r="Q202" i="18"/>
  <c r="P202" i="18"/>
  <c r="O202" i="18"/>
  <c r="M202" i="18"/>
  <c r="L202" i="18"/>
  <c r="K202" i="18"/>
  <c r="I202" i="18"/>
  <c r="G202" i="18"/>
  <c r="E202" i="18"/>
  <c r="AU201" i="18"/>
  <c r="AT201" i="18"/>
  <c r="AS201" i="18"/>
  <c r="AQ201" i="18"/>
  <c r="AP201" i="18"/>
  <c r="AO201" i="18"/>
  <c r="AM201" i="18"/>
  <c r="AL201" i="18"/>
  <c r="AK201" i="18"/>
  <c r="AI201" i="18"/>
  <c r="AH201" i="18"/>
  <c r="AG201" i="18"/>
  <c r="AW201" i="18"/>
  <c r="Y201" i="18"/>
  <c r="X201" i="18"/>
  <c r="W201" i="18"/>
  <c r="U201" i="18"/>
  <c r="T201" i="18"/>
  <c r="S201" i="18"/>
  <c r="Q201" i="18"/>
  <c r="P201" i="18"/>
  <c r="O201" i="18"/>
  <c r="M201" i="18"/>
  <c r="L201" i="18"/>
  <c r="K201" i="18"/>
  <c r="I201" i="18"/>
  <c r="G201" i="18"/>
  <c r="E201" i="18"/>
  <c r="AU200" i="18"/>
  <c r="AT200" i="18"/>
  <c r="AS200" i="18"/>
  <c r="AQ200" i="18"/>
  <c r="AP200" i="18"/>
  <c r="AO200" i="18"/>
  <c r="AM200" i="18"/>
  <c r="AL200" i="18"/>
  <c r="AK200" i="18"/>
  <c r="AI200" i="18"/>
  <c r="AH200" i="18"/>
  <c r="AG200" i="18"/>
  <c r="AW200" i="18"/>
  <c r="Y200" i="18"/>
  <c r="X200" i="18"/>
  <c r="W200" i="18"/>
  <c r="U200" i="18"/>
  <c r="T200" i="18"/>
  <c r="S200" i="18"/>
  <c r="Q200" i="18"/>
  <c r="P200" i="18"/>
  <c r="O200" i="18"/>
  <c r="M200" i="18"/>
  <c r="AV200" i="18" s="1"/>
  <c r="L200" i="18"/>
  <c r="K200" i="18"/>
  <c r="I200" i="18"/>
  <c r="G200" i="18"/>
  <c r="E200" i="18"/>
  <c r="AU199" i="18"/>
  <c r="AT199" i="18"/>
  <c r="AS199" i="18"/>
  <c r="AQ199" i="18"/>
  <c r="AP199" i="18"/>
  <c r="AO199" i="18"/>
  <c r="AM199" i="18"/>
  <c r="AL199" i="18"/>
  <c r="AK199" i="18"/>
  <c r="AI199" i="18"/>
  <c r="AH199" i="18"/>
  <c r="AG199" i="18"/>
  <c r="AW199" i="18"/>
  <c r="Y199" i="18"/>
  <c r="X199" i="18"/>
  <c r="W199" i="18"/>
  <c r="U199" i="18"/>
  <c r="T199" i="18"/>
  <c r="S199" i="18"/>
  <c r="Q199" i="18"/>
  <c r="P199" i="18"/>
  <c r="O199" i="18"/>
  <c r="M199" i="18"/>
  <c r="L199" i="18"/>
  <c r="K199" i="18"/>
  <c r="I199" i="18"/>
  <c r="G199" i="18"/>
  <c r="E199" i="18"/>
  <c r="AU198" i="18"/>
  <c r="AT198" i="18"/>
  <c r="AS198" i="18"/>
  <c r="AQ198" i="18"/>
  <c r="AP198" i="18"/>
  <c r="AO198" i="18"/>
  <c r="AM198" i="18"/>
  <c r="AL198" i="18"/>
  <c r="AK198" i="18"/>
  <c r="AI198" i="18"/>
  <c r="AH198" i="18"/>
  <c r="AG198" i="18"/>
  <c r="AW198" i="18"/>
  <c r="Y198" i="18"/>
  <c r="X198" i="18"/>
  <c r="W198" i="18"/>
  <c r="U198" i="18"/>
  <c r="T198" i="18"/>
  <c r="S198" i="18"/>
  <c r="Q198" i="18"/>
  <c r="P198" i="18"/>
  <c r="O198" i="18"/>
  <c r="M198" i="18"/>
  <c r="L198" i="18"/>
  <c r="K198" i="18"/>
  <c r="I198" i="18"/>
  <c r="G198" i="18"/>
  <c r="E198" i="18"/>
  <c r="AU197" i="18"/>
  <c r="AT197" i="18"/>
  <c r="AS197" i="18"/>
  <c r="AQ197" i="18"/>
  <c r="AP197" i="18"/>
  <c r="AO197" i="18"/>
  <c r="AM197" i="18"/>
  <c r="AL197" i="18"/>
  <c r="AK197" i="18"/>
  <c r="AI197" i="18"/>
  <c r="AH197" i="18"/>
  <c r="AG197" i="18"/>
  <c r="AW197" i="18"/>
  <c r="Y197" i="18"/>
  <c r="X197" i="18"/>
  <c r="W197" i="18"/>
  <c r="U197" i="18"/>
  <c r="T197" i="18"/>
  <c r="S197" i="18"/>
  <c r="Q197" i="18"/>
  <c r="P197" i="18"/>
  <c r="O197" i="18"/>
  <c r="M197" i="18"/>
  <c r="L197" i="18"/>
  <c r="K197" i="18"/>
  <c r="I197" i="18"/>
  <c r="G197" i="18"/>
  <c r="E197" i="18"/>
  <c r="AU196" i="18"/>
  <c r="AT196" i="18"/>
  <c r="AS196" i="18"/>
  <c r="AQ196" i="18"/>
  <c r="AP196" i="18"/>
  <c r="AO196" i="18"/>
  <c r="AM196" i="18"/>
  <c r="AL196" i="18"/>
  <c r="AK196" i="18"/>
  <c r="AI196" i="18"/>
  <c r="AH196" i="18"/>
  <c r="AG196" i="18"/>
  <c r="AW196" i="18"/>
  <c r="Y196" i="18"/>
  <c r="X196" i="18"/>
  <c r="W196" i="18"/>
  <c r="U196" i="18"/>
  <c r="T196" i="18"/>
  <c r="S196" i="18"/>
  <c r="Q196" i="18"/>
  <c r="P196" i="18"/>
  <c r="O196" i="18"/>
  <c r="M196" i="18"/>
  <c r="AV196" i="18" s="1"/>
  <c r="L196" i="18"/>
  <c r="K196" i="18"/>
  <c r="I196" i="18"/>
  <c r="G196" i="18"/>
  <c r="E196" i="18"/>
  <c r="AU195" i="18"/>
  <c r="AT195" i="18"/>
  <c r="AS195" i="18"/>
  <c r="AQ195" i="18"/>
  <c r="AP195" i="18"/>
  <c r="AO195" i="18"/>
  <c r="AM195" i="18"/>
  <c r="AL195" i="18"/>
  <c r="AK195" i="18"/>
  <c r="AI195" i="18"/>
  <c r="AH195" i="18"/>
  <c r="AG195" i="18"/>
  <c r="AW195" i="18"/>
  <c r="Y195" i="18"/>
  <c r="X195" i="18"/>
  <c r="W195" i="18"/>
  <c r="U195" i="18"/>
  <c r="T195" i="18"/>
  <c r="S195" i="18"/>
  <c r="Q195" i="18"/>
  <c r="P195" i="18"/>
  <c r="O195" i="18"/>
  <c r="M195" i="18"/>
  <c r="L195" i="18"/>
  <c r="K195" i="18"/>
  <c r="I195" i="18"/>
  <c r="G195" i="18"/>
  <c r="E195" i="18"/>
  <c r="AU194" i="18"/>
  <c r="AT194" i="18"/>
  <c r="AS194" i="18"/>
  <c r="AQ194" i="18"/>
  <c r="AP194" i="18"/>
  <c r="AO194" i="18"/>
  <c r="AM194" i="18"/>
  <c r="AL194" i="18"/>
  <c r="AK194" i="18"/>
  <c r="AI194" i="18"/>
  <c r="AH194" i="18"/>
  <c r="AG194" i="18"/>
  <c r="AW194" i="18"/>
  <c r="Y194" i="18"/>
  <c r="X194" i="18"/>
  <c r="W194" i="18"/>
  <c r="U194" i="18"/>
  <c r="T194" i="18"/>
  <c r="S194" i="18"/>
  <c r="Q194" i="18"/>
  <c r="P194" i="18"/>
  <c r="O194" i="18"/>
  <c r="M194" i="18"/>
  <c r="AV194" i="18" s="1"/>
  <c r="L194" i="18"/>
  <c r="K194" i="18"/>
  <c r="I194" i="18"/>
  <c r="G194" i="18"/>
  <c r="E194" i="18"/>
  <c r="AU193" i="18"/>
  <c r="AT193" i="18"/>
  <c r="AS193" i="18"/>
  <c r="AQ193" i="18"/>
  <c r="AP193" i="18"/>
  <c r="AO193" i="18"/>
  <c r="AM193" i="18"/>
  <c r="AL193" i="18"/>
  <c r="AK193" i="18"/>
  <c r="AI193" i="18"/>
  <c r="AH193" i="18"/>
  <c r="AG193" i="18"/>
  <c r="AW193" i="18"/>
  <c r="Y193" i="18"/>
  <c r="X193" i="18"/>
  <c r="W193" i="18"/>
  <c r="U193" i="18"/>
  <c r="T193" i="18"/>
  <c r="S193" i="18"/>
  <c r="Q193" i="18"/>
  <c r="P193" i="18"/>
  <c r="O193" i="18"/>
  <c r="M193" i="18"/>
  <c r="L193" i="18"/>
  <c r="K193" i="18"/>
  <c r="I193" i="18"/>
  <c r="G193" i="18"/>
  <c r="E193" i="18"/>
  <c r="AU192" i="18"/>
  <c r="AT192" i="18"/>
  <c r="AS192" i="18"/>
  <c r="AQ192" i="18"/>
  <c r="AP192" i="18"/>
  <c r="AO192" i="18"/>
  <c r="AM192" i="18"/>
  <c r="AL192" i="18"/>
  <c r="AK192" i="18"/>
  <c r="AI192" i="18"/>
  <c r="AH192" i="18"/>
  <c r="AG192" i="18"/>
  <c r="AW192" i="18"/>
  <c r="Y192" i="18"/>
  <c r="X192" i="18"/>
  <c r="W192" i="18"/>
  <c r="U192" i="18"/>
  <c r="T192" i="18"/>
  <c r="S192" i="18"/>
  <c r="Q192" i="18"/>
  <c r="P192" i="18"/>
  <c r="O192" i="18"/>
  <c r="M192" i="18"/>
  <c r="AV192" i="18" s="1"/>
  <c r="L192" i="18"/>
  <c r="K192" i="18"/>
  <c r="I192" i="18"/>
  <c r="G192" i="18"/>
  <c r="E192" i="18"/>
  <c r="AU191" i="18"/>
  <c r="AT191" i="18"/>
  <c r="AS191" i="18"/>
  <c r="AQ191" i="18"/>
  <c r="AP191" i="18"/>
  <c r="AO191" i="18"/>
  <c r="AM191" i="18"/>
  <c r="AL191" i="18"/>
  <c r="AK191" i="18"/>
  <c r="AI191" i="18"/>
  <c r="AH191" i="18"/>
  <c r="AG191" i="18"/>
  <c r="AW191" i="18"/>
  <c r="Y191" i="18"/>
  <c r="X191" i="18"/>
  <c r="W191" i="18"/>
  <c r="U191" i="18"/>
  <c r="T191" i="18"/>
  <c r="S191" i="18"/>
  <c r="Q191" i="18"/>
  <c r="P191" i="18"/>
  <c r="O191" i="18"/>
  <c r="M191" i="18"/>
  <c r="L191" i="18"/>
  <c r="K191" i="18"/>
  <c r="I191" i="18"/>
  <c r="G191" i="18"/>
  <c r="E191" i="18"/>
  <c r="AU190" i="18"/>
  <c r="AT190" i="18"/>
  <c r="AS190" i="18"/>
  <c r="AQ190" i="18"/>
  <c r="AP190" i="18"/>
  <c r="AO190" i="18"/>
  <c r="AM190" i="18"/>
  <c r="AL190" i="18"/>
  <c r="AK190" i="18"/>
  <c r="AI190" i="18"/>
  <c r="AH190" i="18"/>
  <c r="AG190" i="18"/>
  <c r="AW190" i="18"/>
  <c r="Y190" i="18"/>
  <c r="X190" i="18"/>
  <c r="W190" i="18"/>
  <c r="U190" i="18"/>
  <c r="T190" i="18"/>
  <c r="S190" i="18"/>
  <c r="Q190" i="18"/>
  <c r="P190" i="18"/>
  <c r="O190" i="18"/>
  <c r="M190" i="18"/>
  <c r="AV190" i="18" s="1"/>
  <c r="L190" i="18"/>
  <c r="K190" i="18"/>
  <c r="I190" i="18"/>
  <c r="G190" i="18"/>
  <c r="E190" i="18"/>
  <c r="AU189" i="18"/>
  <c r="AT189" i="18"/>
  <c r="AS189" i="18"/>
  <c r="AQ189" i="18"/>
  <c r="AP189" i="18"/>
  <c r="AO189" i="18"/>
  <c r="AM189" i="18"/>
  <c r="AL189" i="18"/>
  <c r="AK189" i="18"/>
  <c r="AI189" i="18"/>
  <c r="AH189" i="18"/>
  <c r="AG189" i="18"/>
  <c r="AW189" i="18"/>
  <c r="Y189" i="18"/>
  <c r="X189" i="18"/>
  <c r="W189" i="18"/>
  <c r="U189" i="18"/>
  <c r="T189" i="18"/>
  <c r="S189" i="18"/>
  <c r="Q189" i="18"/>
  <c r="P189" i="18"/>
  <c r="O189" i="18"/>
  <c r="M189" i="18"/>
  <c r="L189" i="18"/>
  <c r="K189" i="18"/>
  <c r="I189" i="18"/>
  <c r="G189" i="18"/>
  <c r="E189" i="18"/>
  <c r="AU188" i="18"/>
  <c r="AT188" i="18"/>
  <c r="AS188" i="18"/>
  <c r="AQ188" i="18"/>
  <c r="AP188" i="18"/>
  <c r="AO188" i="18"/>
  <c r="AM188" i="18"/>
  <c r="AL188" i="18"/>
  <c r="AK188" i="18"/>
  <c r="AI188" i="18"/>
  <c r="AH188" i="18"/>
  <c r="AG188" i="18"/>
  <c r="AW188" i="18"/>
  <c r="Y188" i="18"/>
  <c r="X188" i="18"/>
  <c r="W188" i="18"/>
  <c r="U188" i="18"/>
  <c r="T188" i="18"/>
  <c r="S188" i="18"/>
  <c r="Q188" i="18"/>
  <c r="P188" i="18"/>
  <c r="O188" i="18"/>
  <c r="M188" i="18"/>
  <c r="L188" i="18"/>
  <c r="K188" i="18"/>
  <c r="I188" i="18"/>
  <c r="G188" i="18"/>
  <c r="E188" i="18"/>
  <c r="AU187" i="18"/>
  <c r="AT187" i="18"/>
  <c r="AS187" i="18"/>
  <c r="AQ187" i="18"/>
  <c r="AP187" i="18"/>
  <c r="AO187" i="18"/>
  <c r="AM187" i="18"/>
  <c r="AL187" i="18"/>
  <c r="AK187" i="18"/>
  <c r="AI187" i="18"/>
  <c r="AH187" i="18"/>
  <c r="AG187" i="18"/>
  <c r="AW187" i="18"/>
  <c r="Y187" i="18"/>
  <c r="X187" i="18"/>
  <c r="W187" i="18"/>
  <c r="U187" i="18"/>
  <c r="T187" i="18"/>
  <c r="S187" i="18"/>
  <c r="Q187" i="18"/>
  <c r="P187" i="18"/>
  <c r="O187" i="18"/>
  <c r="M187" i="18"/>
  <c r="L187" i="18"/>
  <c r="K187" i="18"/>
  <c r="I187" i="18"/>
  <c r="G187" i="18"/>
  <c r="E187" i="18"/>
  <c r="AU186" i="18"/>
  <c r="AT186" i="18"/>
  <c r="AS186" i="18"/>
  <c r="AQ186" i="18"/>
  <c r="AP186" i="18"/>
  <c r="AO186" i="18"/>
  <c r="AM186" i="18"/>
  <c r="AL186" i="18"/>
  <c r="AK186" i="18"/>
  <c r="AI186" i="18"/>
  <c r="AH186" i="18"/>
  <c r="AG186" i="18"/>
  <c r="AW186" i="18"/>
  <c r="Y186" i="18"/>
  <c r="X186" i="18"/>
  <c r="W186" i="18"/>
  <c r="U186" i="18"/>
  <c r="T186" i="18"/>
  <c r="S186" i="18"/>
  <c r="Q186" i="18"/>
  <c r="P186" i="18"/>
  <c r="O186" i="18"/>
  <c r="M186" i="18"/>
  <c r="L186" i="18"/>
  <c r="K186" i="18"/>
  <c r="I186" i="18"/>
  <c r="G186" i="18"/>
  <c r="E186" i="18"/>
  <c r="AU185" i="18"/>
  <c r="AT185" i="18"/>
  <c r="AS185" i="18"/>
  <c r="AQ185" i="18"/>
  <c r="AP185" i="18"/>
  <c r="AO185" i="18"/>
  <c r="AM185" i="18"/>
  <c r="AL185" i="18"/>
  <c r="AK185" i="18"/>
  <c r="AI185" i="18"/>
  <c r="AH185" i="18"/>
  <c r="AG185" i="18"/>
  <c r="AW185" i="18"/>
  <c r="Y185" i="18"/>
  <c r="X185" i="18"/>
  <c r="W185" i="18"/>
  <c r="U185" i="18"/>
  <c r="T185" i="18"/>
  <c r="S185" i="18"/>
  <c r="Q185" i="18"/>
  <c r="P185" i="18"/>
  <c r="O185" i="18"/>
  <c r="M185" i="18"/>
  <c r="L185" i="18"/>
  <c r="K185" i="18"/>
  <c r="I185" i="18"/>
  <c r="G185" i="18"/>
  <c r="E185" i="18"/>
  <c r="AU184" i="18"/>
  <c r="AT184" i="18"/>
  <c r="AS184" i="18"/>
  <c r="AQ184" i="18"/>
  <c r="AP184" i="18"/>
  <c r="AO184" i="18"/>
  <c r="AM184" i="18"/>
  <c r="AL184" i="18"/>
  <c r="AK184" i="18"/>
  <c r="AI184" i="18"/>
  <c r="AH184" i="18"/>
  <c r="AG184" i="18"/>
  <c r="AW184" i="18"/>
  <c r="Y184" i="18"/>
  <c r="X184" i="18"/>
  <c r="W184" i="18"/>
  <c r="U184" i="18"/>
  <c r="T184" i="18"/>
  <c r="S184" i="18"/>
  <c r="Q184" i="18"/>
  <c r="P184" i="18"/>
  <c r="O184" i="18"/>
  <c r="M184" i="18"/>
  <c r="AV184" i="18" s="1"/>
  <c r="L184" i="18"/>
  <c r="K184" i="18"/>
  <c r="I184" i="18"/>
  <c r="G184" i="18"/>
  <c r="E184" i="18"/>
  <c r="AU183" i="18"/>
  <c r="AT183" i="18"/>
  <c r="AS183" i="18"/>
  <c r="AQ183" i="18"/>
  <c r="AP183" i="18"/>
  <c r="AO183" i="18"/>
  <c r="AM183" i="18"/>
  <c r="AL183" i="18"/>
  <c r="AK183" i="18"/>
  <c r="AI183" i="18"/>
  <c r="AH183" i="18"/>
  <c r="AG183" i="18"/>
  <c r="AW183" i="18"/>
  <c r="Y183" i="18"/>
  <c r="X183" i="18"/>
  <c r="W183" i="18"/>
  <c r="U183" i="18"/>
  <c r="T183" i="18"/>
  <c r="S183" i="18"/>
  <c r="Q183" i="18"/>
  <c r="P183" i="18"/>
  <c r="O183" i="18"/>
  <c r="M183" i="18"/>
  <c r="L183" i="18"/>
  <c r="K183" i="18"/>
  <c r="I183" i="18"/>
  <c r="G183" i="18"/>
  <c r="E183" i="18"/>
  <c r="AU182" i="18"/>
  <c r="AT182" i="18"/>
  <c r="AS182" i="18"/>
  <c r="AQ182" i="18"/>
  <c r="AP182" i="18"/>
  <c r="AO182" i="18"/>
  <c r="AM182" i="18"/>
  <c r="AL182" i="18"/>
  <c r="AK182" i="18"/>
  <c r="AI182" i="18"/>
  <c r="AH182" i="18"/>
  <c r="AG182" i="18"/>
  <c r="AW182" i="18"/>
  <c r="Y182" i="18"/>
  <c r="X182" i="18"/>
  <c r="W182" i="18"/>
  <c r="U182" i="18"/>
  <c r="T182" i="18"/>
  <c r="S182" i="18"/>
  <c r="Q182" i="18"/>
  <c r="P182" i="18"/>
  <c r="O182" i="18"/>
  <c r="M182" i="18"/>
  <c r="L182" i="18"/>
  <c r="K182" i="18"/>
  <c r="I182" i="18"/>
  <c r="G182" i="18"/>
  <c r="E182" i="18"/>
  <c r="AU181" i="18"/>
  <c r="AT181" i="18"/>
  <c r="AS181" i="18"/>
  <c r="AQ181" i="18"/>
  <c r="AP181" i="18"/>
  <c r="AO181" i="18"/>
  <c r="AM181" i="18"/>
  <c r="AL181" i="18"/>
  <c r="AK181" i="18"/>
  <c r="AI181" i="18"/>
  <c r="AH181" i="18"/>
  <c r="AG181" i="18"/>
  <c r="AW181" i="18"/>
  <c r="Y181" i="18"/>
  <c r="X181" i="18"/>
  <c r="W181" i="18"/>
  <c r="U181" i="18"/>
  <c r="T181" i="18"/>
  <c r="S181" i="18"/>
  <c r="Q181" i="18"/>
  <c r="P181" i="18"/>
  <c r="O181" i="18"/>
  <c r="M181" i="18"/>
  <c r="L181" i="18"/>
  <c r="K181" i="18"/>
  <c r="I181" i="18"/>
  <c r="G181" i="18"/>
  <c r="E181" i="18"/>
  <c r="AU180" i="18"/>
  <c r="AT180" i="18"/>
  <c r="AS180" i="18"/>
  <c r="AQ180" i="18"/>
  <c r="AP180" i="18"/>
  <c r="AO180" i="18"/>
  <c r="AM180" i="18"/>
  <c r="AL180" i="18"/>
  <c r="AK180" i="18"/>
  <c r="AI180" i="18"/>
  <c r="AH180" i="18"/>
  <c r="AG180" i="18"/>
  <c r="AW180" i="18"/>
  <c r="Y180" i="18"/>
  <c r="X180" i="18"/>
  <c r="W180" i="18"/>
  <c r="U180" i="18"/>
  <c r="T180" i="18"/>
  <c r="S180" i="18"/>
  <c r="Q180" i="18"/>
  <c r="P180" i="18"/>
  <c r="O180" i="18"/>
  <c r="M180" i="18"/>
  <c r="L180" i="18"/>
  <c r="K180" i="18"/>
  <c r="I180" i="18"/>
  <c r="G180" i="18"/>
  <c r="E180" i="18"/>
  <c r="AU179" i="18"/>
  <c r="AT179" i="18"/>
  <c r="AS179" i="18"/>
  <c r="AQ179" i="18"/>
  <c r="AP179" i="18"/>
  <c r="AO179" i="18"/>
  <c r="AM179" i="18"/>
  <c r="AL179" i="18"/>
  <c r="AK179" i="18"/>
  <c r="AI179" i="18"/>
  <c r="AH179" i="18"/>
  <c r="AG179" i="18"/>
  <c r="AW179" i="18"/>
  <c r="Y179" i="18"/>
  <c r="X179" i="18"/>
  <c r="W179" i="18"/>
  <c r="U179" i="18"/>
  <c r="T179" i="18"/>
  <c r="S179" i="18"/>
  <c r="Q179" i="18"/>
  <c r="P179" i="18"/>
  <c r="O179" i="18"/>
  <c r="M179" i="18"/>
  <c r="L179" i="18"/>
  <c r="K179" i="18"/>
  <c r="I179" i="18"/>
  <c r="G179" i="18"/>
  <c r="E179" i="18"/>
  <c r="AU178" i="18"/>
  <c r="AT178" i="18"/>
  <c r="AS178" i="18"/>
  <c r="AQ178" i="18"/>
  <c r="AP178" i="18"/>
  <c r="AO178" i="18"/>
  <c r="AM178" i="18"/>
  <c r="AL178" i="18"/>
  <c r="AK178" i="18"/>
  <c r="AI178" i="18"/>
  <c r="AH178" i="18"/>
  <c r="AG178" i="18"/>
  <c r="AW178" i="18"/>
  <c r="Y178" i="18"/>
  <c r="X178" i="18"/>
  <c r="W178" i="18"/>
  <c r="U178" i="18"/>
  <c r="T178" i="18"/>
  <c r="S178" i="18"/>
  <c r="Q178" i="18"/>
  <c r="P178" i="18"/>
  <c r="O178" i="18"/>
  <c r="M178" i="18"/>
  <c r="L178" i="18"/>
  <c r="K178" i="18"/>
  <c r="I178" i="18"/>
  <c r="G178" i="18"/>
  <c r="E178" i="18"/>
  <c r="AU177" i="18"/>
  <c r="AT177" i="18"/>
  <c r="AS177" i="18"/>
  <c r="AQ177" i="18"/>
  <c r="AP177" i="18"/>
  <c r="AO177" i="18"/>
  <c r="AM177" i="18"/>
  <c r="AL177" i="18"/>
  <c r="AK177" i="18"/>
  <c r="AI177" i="18"/>
  <c r="AH177" i="18"/>
  <c r="AG177" i="18"/>
  <c r="AW177" i="18"/>
  <c r="Y177" i="18"/>
  <c r="X177" i="18"/>
  <c r="W177" i="18"/>
  <c r="U177" i="18"/>
  <c r="T177" i="18"/>
  <c r="S177" i="18"/>
  <c r="Q177" i="18"/>
  <c r="P177" i="18"/>
  <c r="O177" i="18"/>
  <c r="M177" i="18"/>
  <c r="L177" i="18"/>
  <c r="K177" i="18"/>
  <c r="I177" i="18"/>
  <c r="G177" i="18"/>
  <c r="E177" i="18"/>
  <c r="AU176" i="18"/>
  <c r="AT176" i="18"/>
  <c r="AS176" i="18"/>
  <c r="AQ176" i="18"/>
  <c r="AP176" i="18"/>
  <c r="AO176" i="18"/>
  <c r="AM176" i="18"/>
  <c r="AL176" i="18"/>
  <c r="AK176" i="18"/>
  <c r="AI176" i="18"/>
  <c r="AH176" i="18"/>
  <c r="AG176" i="18"/>
  <c r="AW176" i="18"/>
  <c r="Y176" i="18"/>
  <c r="X176" i="18"/>
  <c r="W176" i="18"/>
  <c r="U176" i="18"/>
  <c r="T176" i="18"/>
  <c r="S176" i="18"/>
  <c r="Q176" i="18"/>
  <c r="P176" i="18"/>
  <c r="O176" i="18"/>
  <c r="M176" i="18"/>
  <c r="AV176" i="18" s="1"/>
  <c r="L176" i="18"/>
  <c r="K176" i="18"/>
  <c r="I176" i="18"/>
  <c r="G176" i="18"/>
  <c r="E176" i="18"/>
  <c r="AU175" i="18"/>
  <c r="AT175" i="18"/>
  <c r="AS175" i="18"/>
  <c r="AQ175" i="18"/>
  <c r="AP175" i="18"/>
  <c r="AO175" i="18"/>
  <c r="AM175" i="18"/>
  <c r="AL175" i="18"/>
  <c r="AK175" i="18"/>
  <c r="AI175" i="18"/>
  <c r="AH175" i="18"/>
  <c r="AG175" i="18"/>
  <c r="AW175" i="18"/>
  <c r="Y175" i="18"/>
  <c r="X175" i="18"/>
  <c r="W175" i="18"/>
  <c r="U175" i="18"/>
  <c r="T175" i="18"/>
  <c r="S175" i="18"/>
  <c r="Q175" i="18"/>
  <c r="P175" i="18"/>
  <c r="O175" i="18"/>
  <c r="M175" i="18"/>
  <c r="L175" i="18"/>
  <c r="K175" i="18"/>
  <c r="I175" i="18"/>
  <c r="G175" i="18"/>
  <c r="E175" i="18"/>
  <c r="AU174" i="18"/>
  <c r="AT174" i="18"/>
  <c r="AS174" i="18"/>
  <c r="AQ174" i="18"/>
  <c r="AP174" i="18"/>
  <c r="AO174" i="18"/>
  <c r="AM174" i="18"/>
  <c r="AL174" i="18"/>
  <c r="AK174" i="18"/>
  <c r="AI174" i="18"/>
  <c r="AH174" i="18"/>
  <c r="AG174" i="18"/>
  <c r="AW174" i="18"/>
  <c r="Y174" i="18"/>
  <c r="X174" i="18"/>
  <c r="W174" i="18"/>
  <c r="U174" i="18"/>
  <c r="T174" i="18"/>
  <c r="S174" i="18"/>
  <c r="Q174" i="18"/>
  <c r="P174" i="18"/>
  <c r="O174" i="18"/>
  <c r="M174" i="18"/>
  <c r="AV174" i="18" s="1"/>
  <c r="L174" i="18"/>
  <c r="K174" i="18"/>
  <c r="I174" i="18"/>
  <c r="G174" i="18"/>
  <c r="E174" i="18"/>
  <c r="AU173" i="18"/>
  <c r="AT173" i="18"/>
  <c r="AS173" i="18"/>
  <c r="AQ173" i="18"/>
  <c r="AP173" i="18"/>
  <c r="AO173" i="18"/>
  <c r="AM173" i="18"/>
  <c r="AL173" i="18"/>
  <c r="AK173" i="18"/>
  <c r="AI173" i="18"/>
  <c r="AH173" i="18"/>
  <c r="AG173" i="18"/>
  <c r="AW173" i="18"/>
  <c r="Y173" i="18"/>
  <c r="X173" i="18"/>
  <c r="W173" i="18"/>
  <c r="U173" i="18"/>
  <c r="T173" i="18"/>
  <c r="S173" i="18"/>
  <c r="Q173" i="18"/>
  <c r="P173" i="18"/>
  <c r="O173" i="18"/>
  <c r="M173" i="18"/>
  <c r="L173" i="18"/>
  <c r="K173" i="18"/>
  <c r="I173" i="18"/>
  <c r="G173" i="18"/>
  <c r="E173" i="18"/>
  <c r="AU172" i="18"/>
  <c r="AT172" i="18"/>
  <c r="AS172" i="18"/>
  <c r="AQ172" i="18"/>
  <c r="AP172" i="18"/>
  <c r="AO172" i="18"/>
  <c r="AM172" i="18"/>
  <c r="AL172" i="18"/>
  <c r="AK172" i="18"/>
  <c r="AI172" i="18"/>
  <c r="AH172" i="18"/>
  <c r="AG172" i="18"/>
  <c r="AW172" i="18"/>
  <c r="Y172" i="18"/>
  <c r="X172" i="18"/>
  <c r="W172" i="18"/>
  <c r="U172" i="18"/>
  <c r="T172" i="18"/>
  <c r="S172" i="18"/>
  <c r="Q172" i="18"/>
  <c r="P172" i="18"/>
  <c r="O172" i="18"/>
  <c r="M172" i="18"/>
  <c r="AV172" i="18" s="1"/>
  <c r="L172" i="18"/>
  <c r="K172" i="18"/>
  <c r="I172" i="18"/>
  <c r="G172" i="18"/>
  <c r="E172" i="18"/>
  <c r="AU171" i="18"/>
  <c r="AT171" i="18"/>
  <c r="AS171" i="18"/>
  <c r="AQ171" i="18"/>
  <c r="AP171" i="18"/>
  <c r="AO171" i="18"/>
  <c r="AM171" i="18"/>
  <c r="AL171" i="18"/>
  <c r="AK171" i="18"/>
  <c r="AI171" i="18"/>
  <c r="AH171" i="18"/>
  <c r="AG171" i="18"/>
  <c r="AW171" i="18"/>
  <c r="Y171" i="18"/>
  <c r="X171" i="18"/>
  <c r="W171" i="18"/>
  <c r="U171" i="18"/>
  <c r="T171" i="18"/>
  <c r="S171" i="18"/>
  <c r="Q171" i="18"/>
  <c r="P171" i="18"/>
  <c r="O171" i="18"/>
  <c r="M171" i="18"/>
  <c r="L171" i="18"/>
  <c r="K171" i="18"/>
  <c r="I171" i="18"/>
  <c r="G171" i="18"/>
  <c r="E171" i="18"/>
  <c r="AU170" i="18"/>
  <c r="AT170" i="18"/>
  <c r="AS170" i="18"/>
  <c r="AQ170" i="18"/>
  <c r="AP170" i="18"/>
  <c r="AO170" i="18"/>
  <c r="AM170" i="18"/>
  <c r="AL170" i="18"/>
  <c r="AK170" i="18"/>
  <c r="AI170" i="18"/>
  <c r="AH170" i="18"/>
  <c r="AG170" i="18"/>
  <c r="AW170" i="18"/>
  <c r="Y170" i="18"/>
  <c r="X170" i="18"/>
  <c r="W170" i="18"/>
  <c r="U170" i="18"/>
  <c r="T170" i="18"/>
  <c r="S170" i="18"/>
  <c r="Q170" i="18"/>
  <c r="P170" i="18"/>
  <c r="O170" i="18"/>
  <c r="M170" i="18"/>
  <c r="L170" i="18"/>
  <c r="K170" i="18"/>
  <c r="I170" i="18"/>
  <c r="G170" i="18"/>
  <c r="E170" i="18"/>
  <c r="AU169" i="18"/>
  <c r="AT169" i="18"/>
  <c r="AS169" i="18"/>
  <c r="AQ169" i="18"/>
  <c r="AP169" i="18"/>
  <c r="AO169" i="18"/>
  <c r="AM169" i="18"/>
  <c r="AL169" i="18"/>
  <c r="AK169" i="18"/>
  <c r="AI169" i="18"/>
  <c r="AH169" i="18"/>
  <c r="AG169" i="18"/>
  <c r="AW169" i="18"/>
  <c r="Y169" i="18"/>
  <c r="X169" i="18"/>
  <c r="W169" i="18"/>
  <c r="U169" i="18"/>
  <c r="T169" i="18"/>
  <c r="S169" i="18"/>
  <c r="Q169" i="18"/>
  <c r="P169" i="18"/>
  <c r="O169" i="18"/>
  <c r="M169" i="18"/>
  <c r="L169" i="18"/>
  <c r="K169" i="18"/>
  <c r="I169" i="18"/>
  <c r="G169" i="18"/>
  <c r="E169" i="18"/>
  <c r="AU168" i="18"/>
  <c r="AT168" i="18"/>
  <c r="AS168" i="18"/>
  <c r="AQ168" i="18"/>
  <c r="AP168" i="18"/>
  <c r="AO168" i="18"/>
  <c r="AM168" i="18"/>
  <c r="AL168" i="18"/>
  <c r="AK168" i="18"/>
  <c r="AI168" i="18"/>
  <c r="AH168" i="18"/>
  <c r="AG168" i="18"/>
  <c r="AW168" i="18"/>
  <c r="Y168" i="18"/>
  <c r="X168" i="18"/>
  <c r="W168" i="18"/>
  <c r="U168" i="18"/>
  <c r="T168" i="18"/>
  <c r="S168" i="18"/>
  <c r="Q168" i="18"/>
  <c r="P168" i="18"/>
  <c r="O168" i="18"/>
  <c r="M168" i="18"/>
  <c r="L168" i="18"/>
  <c r="K168" i="18"/>
  <c r="I168" i="18"/>
  <c r="G168" i="18"/>
  <c r="E168" i="18"/>
  <c r="AU167" i="18"/>
  <c r="AT167" i="18"/>
  <c r="AS167" i="18"/>
  <c r="AQ167" i="18"/>
  <c r="AP167" i="18"/>
  <c r="AO167" i="18"/>
  <c r="AM167" i="18"/>
  <c r="AL167" i="18"/>
  <c r="AK167" i="18"/>
  <c r="AI167" i="18"/>
  <c r="AH167" i="18"/>
  <c r="AG167" i="18"/>
  <c r="AW167" i="18"/>
  <c r="Y167" i="18"/>
  <c r="X167" i="18"/>
  <c r="W167" i="18"/>
  <c r="U167" i="18"/>
  <c r="T167" i="18"/>
  <c r="S167" i="18"/>
  <c r="Q167" i="18"/>
  <c r="P167" i="18"/>
  <c r="O167" i="18"/>
  <c r="M167" i="18"/>
  <c r="L167" i="18"/>
  <c r="K167" i="18"/>
  <c r="I167" i="18"/>
  <c r="G167" i="18"/>
  <c r="E167" i="18"/>
  <c r="AU166" i="18"/>
  <c r="AT166" i="18"/>
  <c r="AS166" i="18"/>
  <c r="AQ166" i="18"/>
  <c r="AP166" i="18"/>
  <c r="AO166" i="18"/>
  <c r="AM166" i="18"/>
  <c r="AL166" i="18"/>
  <c r="AK166" i="18"/>
  <c r="AI166" i="18"/>
  <c r="AH166" i="18"/>
  <c r="AG166" i="18"/>
  <c r="AW166" i="18"/>
  <c r="Y166" i="18"/>
  <c r="X166" i="18"/>
  <c r="W166" i="18"/>
  <c r="U166" i="18"/>
  <c r="T166" i="18"/>
  <c r="S166" i="18"/>
  <c r="Q166" i="18"/>
  <c r="P166" i="18"/>
  <c r="O166" i="18"/>
  <c r="M166" i="18"/>
  <c r="L166" i="18"/>
  <c r="K166" i="18"/>
  <c r="I166" i="18"/>
  <c r="G166" i="18"/>
  <c r="E166" i="18"/>
  <c r="AU165" i="18"/>
  <c r="AT165" i="18"/>
  <c r="AS165" i="18"/>
  <c r="AQ165" i="18"/>
  <c r="AP165" i="18"/>
  <c r="AO165" i="18"/>
  <c r="AM165" i="18"/>
  <c r="AL165" i="18"/>
  <c r="AK165" i="18"/>
  <c r="AI165" i="18"/>
  <c r="AH165" i="18"/>
  <c r="AG165" i="18"/>
  <c r="AW165" i="18"/>
  <c r="Y165" i="18"/>
  <c r="X165" i="18"/>
  <c r="W165" i="18"/>
  <c r="U165" i="18"/>
  <c r="T165" i="18"/>
  <c r="S165" i="18"/>
  <c r="Q165" i="18"/>
  <c r="P165" i="18"/>
  <c r="O165" i="18"/>
  <c r="M165" i="18"/>
  <c r="L165" i="18"/>
  <c r="K165" i="18"/>
  <c r="I165" i="18"/>
  <c r="G165" i="18"/>
  <c r="E165" i="18"/>
  <c r="AU164" i="18"/>
  <c r="AT164" i="18"/>
  <c r="AS164" i="18"/>
  <c r="AQ164" i="18"/>
  <c r="AP164" i="18"/>
  <c r="AO164" i="18"/>
  <c r="AM164" i="18"/>
  <c r="AL164" i="18"/>
  <c r="AK164" i="18"/>
  <c r="AI164" i="18"/>
  <c r="AH164" i="18"/>
  <c r="AG164" i="18"/>
  <c r="AW164" i="18"/>
  <c r="Y164" i="18"/>
  <c r="X164" i="18"/>
  <c r="W164" i="18"/>
  <c r="U164" i="18"/>
  <c r="T164" i="18"/>
  <c r="S164" i="18"/>
  <c r="Q164" i="18"/>
  <c r="P164" i="18"/>
  <c r="O164" i="18"/>
  <c r="M164" i="18"/>
  <c r="L164" i="18"/>
  <c r="K164" i="18"/>
  <c r="I164" i="18"/>
  <c r="G164" i="18"/>
  <c r="E164" i="18"/>
  <c r="AU163" i="18"/>
  <c r="AT163" i="18"/>
  <c r="AS163" i="18"/>
  <c r="AQ163" i="18"/>
  <c r="AP163" i="18"/>
  <c r="AO163" i="18"/>
  <c r="AM163" i="18"/>
  <c r="AL163" i="18"/>
  <c r="AK163" i="18"/>
  <c r="AI163" i="18"/>
  <c r="AH163" i="18"/>
  <c r="AG163" i="18"/>
  <c r="AW163" i="18"/>
  <c r="Y163" i="18"/>
  <c r="X163" i="18"/>
  <c r="W163" i="18"/>
  <c r="U163" i="18"/>
  <c r="T163" i="18"/>
  <c r="S163" i="18"/>
  <c r="Q163" i="18"/>
  <c r="P163" i="18"/>
  <c r="O163" i="18"/>
  <c r="M163" i="18"/>
  <c r="L163" i="18"/>
  <c r="K163" i="18"/>
  <c r="I163" i="18"/>
  <c r="G163" i="18"/>
  <c r="E163" i="18"/>
  <c r="AU162" i="18"/>
  <c r="AT162" i="18"/>
  <c r="AS162" i="18"/>
  <c r="AQ162" i="18"/>
  <c r="AP162" i="18"/>
  <c r="AO162" i="18"/>
  <c r="AM162" i="18"/>
  <c r="AL162" i="18"/>
  <c r="AK162" i="18"/>
  <c r="AI162" i="18"/>
  <c r="AH162" i="18"/>
  <c r="AG162" i="18"/>
  <c r="AW162" i="18"/>
  <c r="Y162" i="18"/>
  <c r="X162" i="18"/>
  <c r="W162" i="18"/>
  <c r="U162" i="18"/>
  <c r="T162" i="18"/>
  <c r="S162" i="18"/>
  <c r="Q162" i="18"/>
  <c r="P162" i="18"/>
  <c r="O162" i="18"/>
  <c r="M162" i="18"/>
  <c r="L162" i="18"/>
  <c r="K162" i="18"/>
  <c r="I162" i="18"/>
  <c r="G162" i="18"/>
  <c r="E162" i="18"/>
  <c r="AU161" i="18"/>
  <c r="AT161" i="18"/>
  <c r="AS161" i="18"/>
  <c r="AQ161" i="18"/>
  <c r="AP161" i="18"/>
  <c r="AO161" i="18"/>
  <c r="AM161" i="18"/>
  <c r="AL161" i="18"/>
  <c r="AK161" i="18"/>
  <c r="AI161" i="18"/>
  <c r="AH161" i="18"/>
  <c r="AG161" i="18"/>
  <c r="AW161" i="18"/>
  <c r="Y161" i="18"/>
  <c r="X161" i="18"/>
  <c r="W161" i="18"/>
  <c r="U161" i="18"/>
  <c r="T161" i="18"/>
  <c r="S161" i="18"/>
  <c r="Q161" i="18"/>
  <c r="P161" i="18"/>
  <c r="O161" i="18"/>
  <c r="M161" i="18"/>
  <c r="L161" i="18"/>
  <c r="K161" i="18"/>
  <c r="I161" i="18"/>
  <c r="G161" i="18"/>
  <c r="E161" i="18"/>
  <c r="AU160" i="18"/>
  <c r="AT160" i="18"/>
  <c r="AS160" i="18"/>
  <c r="AQ160" i="18"/>
  <c r="AP160" i="18"/>
  <c r="AO160" i="18"/>
  <c r="AM160" i="18"/>
  <c r="AL160" i="18"/>
  <c r="AK160" i="18"/>
  <c r="AI160" i="18"/>
  <c r="AH160" i="18"/>
  <c r="AG160" i="18"/>
  <c r="AW160" i="18"/>
  <c r="Y160" i="18"/>
  <c r="X160" i="18"/>
  <c r="W160" i="18"/>
  <c r="U160" i="18"/>
  <c r="T160" i="18"/>
  <c r="S160" i="18"/>
  <c r="Q160" i="18"/>
  <c r="P160" i="18"/>
  <c r="O160" i="18"/>
  <c r="M160" i="18"/>
  <c r="AV160" i="18" s="1"/>
  <c r="L160" i="18"/>
  <c r="K160" i="18"/>
  <c r="I160" i="18"/>
  <c r="G160" i="18"/>
  <c r="E160" i="18"/>
  <c r="AU159" i="18"/>
  <c r="AT159" i="18"/>
  <c r="AS159" i="18"/>
  <c r="AQ159" i="18"/>
  <c r="AP159" i="18"/>
  <c r="AO159" i="18"/>
  <c r="AM159" i="18"/>
  <c r="AL159" i="18"/>
  <c r="AK159" i="18"/>
  <c r="AI159" i="18"/>
  <c r="AH159" i="18"/>
  <c r="AG159" i="18"/>
  <c r="AW159" i="18"/>
  <c r="Y159" i="18"/>
  <c r="X159" i="18"/>
  <c r="W159" i="18"/>
  <c r="U159" i="18"/>
  <c r="T159" i="18"/>
  <c r="S159" i="18"/>
  <c r="Q159" i="18"/>
  <c r="P159" i="18"/>
  <c r="O159" i="18"/>
  <c r="M159" i="18"/>
  <c r="L159" i="18"/>
  <c r="K159" i="18"/>
  <c r="I159" i="18"/>
  <c r="G159" i="18"/>
  <c r="E159" i="18"/>
  <c r="AU158" i="18"/>
  <c r="AT158" i="18"/>
  <c r="AS158" i="18"/>
  <c r="AQ158" i="18"/>
  <c r="AP158" i="18"/>
  <c r="AO158" i="18"/>
  <c r="AM158" i="18"/>
  <c r="AL158" i="18"/>
  <c r="AK158" i="18"/>
  <c r="AI158" i="18"/>
  <c r="AH158" i="18"/>
  <c r="AG158" i="18"/>
  <c r="AW158" i="18"/>
  <c r="Y158" i="18"/>
  <c r="X158" i="18"/>
  <c r="W158" i="18"/>
  <c r="U158" i="18"/>
  <c r="T158" i="18"/>
  <c r="S158" i="18"/>
  <c r="Q158" i="18"/>
  <c r="P158" i="18"/>
  <c r="O158" i="18"/>
  <c r="M158" i="18"/>
  <c r="L158" i="18"/>
  <c r="K158" i="18"/>
  <c r="I158" i="18"/>
  <c r="G158" i="18"/>
  <c r="E158" i="18"/>
  <c r="AU157" i="18"/>
  <c r="AT157" i="18"/>
  <c r="AS157" i="18"/>
  <c r="AQ157" i="18"/>
  <c r="AP157" i="18"/>
  <c r="AO157" i="18"/>
  <c r="AM157" i="18"/>
  <c r="AL157" i="18"/>
  <c r="AK157" i="18"/>
  <c r="AI157" i="18"/>
  <c r="AH157" i="18"/>
  <c r="AG157" i="18"/>
  <c r="AW157" i="18"/>
  <c r="Y157" i="18"/>
  <c r="X157" i="18"/>
  <c r="W157" i="18"/>
  <c r="U157" i="18"/>
  <c r="T157" i="18"/>
  <c r="S157" i="18"/>
  <c r="Q157" i="18"/>
  <c r="P157" i="18"/>
  <c r="O157" i="18"/>
  <c r="M157" i="18"/>
  <c r="L157" i="18"/>
  <c r="K157" i="18"/>
  <c r="I157" i="18"/>
  <c r="G157" i="18"/>
  <c r="E157" i="18"/>
  <c r="AU156" i="18"/>
  <c r="AT156" i="18"/>
  <c r="AS156" i="18"/>
  <c r="AQ156" i="18"/>
  <c r="AP156" i="18"/>
  <c r="AO156" i="18"/>
  <c r="AM156" i="18"/>
  <c r="AL156" i="18"/>
  <c r="AK156" i="18"/>
  <c r="AI156" i="18"/>
  <c r="AH156" i="18"/>
  <c r="AG156" i="18"/>
  <c r="AW156" i="18"/>
  <c r="Y156" i="18"/>
  <c r="X156" i="18"/>
  <c r="W156" i="18"/>
  <c r="U156" i="18"/>
  <c r="T156" i="18"/>
  <c r="S156" i="18"/>
  <c r="Q156" i="18"/>
  <c r="P156" i="18"/>
  <c r="O156" i="18"/>
  <c r="M156" i="18"/>
  <c r="AV156" i="18" s="1"/>
  <c r="L156" i="18"/>
  <c r="K156" i="18"/>
  <c r="I156" i="18"/>
  <c r="G156" i="18"/>
  <c r="E156" i="18"/>
  <c r="AU155" i="18"/>
  <c r="AT155" i="18"/>
  <c r="AS155" i="18"/>
  <c r="AQ155" i="18"/>
  <c r="AP155" i="18"/>
  <c r="AO155" i="18"/>
  <c r="AM155" i="18"/>
  <c r="AL155" i="18"/>
  <c r="AK155" i="18"/>
  <c r="AI155" i="18"/>
  <c r="AH155" i="18"/>
  <c r="AG155" i="18"/>
  <c r="AW155" i="18"/>
  <c r="Y155" i="18"/>
  <c r="X155" i="18"/>
  <c r="W155" i="18"/>
  <c r="U155" i="18"/>
  <c r="T155" i="18"/>
  <c r="S155" i="18"/>
  <c r="Q155" i="18"/>
  <c r="P155" i="18"/>
  <c r="O155" i="18"/>
  <c r="M155" i="18"/>
  <c r="L155" i="18"/>
  <c r="K155" i="18"/>
  <c r="I155" i="18"/>
  <c r="G155" i="18"/>
  <c r="E155" i="18"/>
  <c r="AU154" i="18"/>
  <c r="AT154" i="18"/>
  <c r="AS154" i="18"/>
  <c r="AQ154" i="18"/>
  <c r="AP154" i="18"/>
  <c r="AO154" i="18"/>
  <c r="AM154" i="18"/>
  <c r="AL154" i="18"/>
  <c r="AK154" i="18"/>
  <c r="AI154" i="18"/>
  <c r="AH154" i="18"/>
  <c r="AG154" i="18"/>
  <c r="AW154" i="18"/>
  <c r="Y154" i="18"/>
  <c r="X154" i="18"/>
  <c r="W154" i="18"/>
  <c r="U154" i="18"/>
  <c r="T154" i="18"/>
  <c r="S154" i="18"/>
  <c r="Q154" i="18"/>
  <c r="P154" i="18"/>
  <c r="O154" i="18"/>
  <c r="M154" i="18"/>
  <c r="L154" i="18"/>
  <c r="K154" i="18"/>
  <c r="I154" i="18"/>
  <c r="G154" i="18"/>
  <c r="E154" i="18"/>
  <c r="AU153" i="18"/>
  <c r="AT153" i="18"/>
  <c r="AS153" i="18"/>
  <c r="AQ153" i="18"/>
  <c r="AP153" i="18"/>
  <c r="AO153" i="18"/>
  <c r="AM153" i="18"/>
  <c r="AL153" i="18"/>
  <c r="AK153" i="18"/>
  <c r="AI153" i="18"/>
  <c r="AH153" i="18"/>
  <c r="AG153" i="18"/>
  <c r="AW153" i="18"/>
  <c r="Y153" i="18"/>
  <c r="X153" i="18"/>
  <c r="W153" i="18"/>
  <c r="U153" i="18"/>
  <c r="T153" i="18"/>
  <c r="S153" i="18"/>
  <c r="Q153" i="18"/>
  <c r="P153" i="18"/>
  <c r="O153" i="18"/>
  <c r="M153" i="18"/>
  <c r="L153" i="18"/>
  <c r="K153" i="18"/>
  <c r="I153" i="18"/>
  <c r="G153" i="18"/>
  <c r="E153" i="18"/>
  <c r="AU152" i="18"/>
  <c r="AT152" i="18"/>
  <c r="AS152" i="18"/>
  <c r="AQ152" i="18"/>
  <c r="AP152" i="18"/>
  <c r="AO152" i="18"/>
  <c r="AM152" i="18"/>
  <c r="AL152" i="18"/>
  <c r="AK152" i="18"/>
  <c r="AI152" i="18"/>
  <c r="AH152" i="18"/>
  <c r="AG152" i="18"/>
  <c r="AW152" i="18"/>
  <c r="Y152" i="18"/>
  <c r="X152" i="18"/>
  <c r="W152" i="18"/>
  <c r="U152" i="18"/>
  <c r="T152" i="18"/>
  <c r="S152" i="18"/>
  <c r="Q152" i="18"/>
  <c r="P152" i="18"/>
  <c r="O152" i="18"/>
  <c r="M152" i="18"/>
  <c r="L152" i="18"/>
  <c r="K152" i="18"/>
  <c r="I152" i="18"/>
  <c r="G152" i="18"/>
  <c r="E152" i="18"/>
  <c r="AU151" i="18"/>
  <c r="AT151" i="18"/>
  <c r="AS151" i="18"/>
  <c r="AQ151" i="18"/>
  <c r="AP151" i="18"/>
  <c r="AO151" i="18"/>
  <c r="AM151" i="18"/>
  <c r="AL151" i="18"/>
  <c r="AK151" i="18"/>
  <c r="AI151" i="18"/>
  <c r="AH151" i="18"/>
  <c r="AG151" i="18"/>
  <c r="AW151" i="18"/>
  <c r="Y151" i="18"/>
  <c r="X151" i="18"/>
  <c r="W151" i="18"/>
  <c r="U151" i="18"/>
  <c r="T151" i="18"/>
  <c r="S151" i="18"/>
  <c r="Q151" i="18"/>
  <c r="P151" i="18"/>
  <c r="O151" i="18"/>
  <c r="M151" i="18"/>
  <c r="L151" i="18"/>
  <c r="K151" i="18"/>
  <c r="I151" i="18"/>
  <c r="G151" i="18"/>
  <c r="E151" i="18"/>
  <c r="AU150" i="18"/>
  <c r="AT150" i="18"/>
  <c r="AS150" i="18"/>
  <c r="AQ150" i="18"/>
  <c r="AP150" i="18"/>
  <c r="AO150" i="18"/>
  <c r="AM150" i="18"/>
  <c r="AL150" i="18"/>
  <c r="AK150" i="18"/>
  <c r="AI150" i="18"/>
  <c r="AH150" i="18"/>
  <c r="AG150" i="18"/>
  <c r="AW150" i="18"/>
  <c r="Y150" i="18"/>
  <c r="X150" i="18"/>
  <c r="W150" i="18"/>
  <c r="U150" i="18"/>
  <c r="T150" i="18"/>
  <c r="S150" i="18"/>
  <c r="Q150" i="18"/>
  <c r="P150" i="18"/>
  <c r="O150" i="18"/>
  <c r="M150" i="18"/>
  <c r="L150" i="18"/>
  <c r="K150" i="18"/>
  <c r="I150" i="18"/>
  <c r="G150" i="18"/>
  <c r="E150" i="18"/>
  <c r="AU149" i="18"/>
  <c r="AT149" i="18"/>
  <c r="AS149" i="18"/>
  <c r="AQ149" i="18"/>
  <c r="AP149" i="18"/>
  <c r="AO149" i="18"/>
  <c r="AM149" i="18"/>
  <c r="AL149" i="18"/>
  <c r="AK149" i="18"/>
  <c r="AI149" i="18"/>
  <c r="AH149" i="18"/>
  <c r="AG149" i="18"/>
  <c r="AW149" i="18"/>
  <c r="Y149" i="18"/>
  <c r="X149" i="18"/>
  <c r="W149" i="18"/>
  <c r="U149" i="18"/>
  <c r="T149" i="18"/>
  <c r="S149" i="18"/>
  <c r="Q149" i="18"/>
  <c r="P149" i="18"/>
  <c r="O149" i="18"/>
  <c r="M149" i="18"/>
  <c r="L149" i="18"/>
  <c r="K149" i="18"/>
  <c r="I149" i="18"/>
  <c r="G149" i="18"/>
  <c r="E149" i="18"/>
  <c r="AU148" i="18"/>
  <c r="AT148" i="18"/>
  <c r="AS148" i="18"/>
  <c r="AQ148" i="18"/>
  <c r="AP148" i="18"/>
  <c r="AO148" i="18"/>
  <c r="AM148" i="18"/>
  <c r="AL148" i="18"/>
  <c r="AK148" i="18"/>
  <c r="AI148" i="18"/>
  <c r="AH148" i="18"/>
  <c r="AG148" i="18"/>
  <c r="AW148" i="18"/>
  <c r="Y148" i="18"/>
  <c r="X148" i="18"/>
  <c r="W148" i="18"/>
  <c r="U148" i="18"/>
  <c r="T148" i="18"/>
  <c r="S148" i="18"/>
  <c r="Q148" i="18"/>
  <c r="P148" i="18"/>
  <c r="O148" i="18"/>
  <c r="M148" i="18"/>
  <c r="L148" i="18"/>
  <c r="K148" i="18"/>
  <c r="I148" i="18"/>
  <c r="G148" i="18"/>
  <c r="E148" i="18"/>
  <c r="AU147" i="18"/>
  <c r="AT147" i="18"/>
  <c r="AS147" i="18"/>
  <c r="AQ147" i="18"/>
  <c r="AP147" i="18"/>
  <c r="AO147" i="18"/>
  <c r="AM147" i="18"/>
  <c r="AL147" i="18"/>
  <c r="AK147" i="18"/>
  <c r="AI147" i="18"/>
  <c r="AH147" i="18"/>
  <c r="AG147" i="18"/>
  <c r="AW147" i="18"/>
  <c r="Y147" i="18"/>
  <c r="X147" i="18"/>
  <c r="W147" i="18"/>
  <c r="U147" i="18"/>
  <c r="T147" i="18"/>
  <c r="S147" i="18"/>
  <c r="Q147" i="18"/>
  <c r="P147" i="18"/>
  <c r="O147" i="18"/>
  <c r="M147" i="18"/>
  <c r="L147" i="18"/>
  <c r="K147" i="18"/>
  <c r="I147" i="18"/>
  <c r="G147" i="18"/>
  <c r="E147" i="18"/>
  <c r="AU146" i="18"/>
  <c r="AT146" i="18"/>
  <c r="AS146" i="18"/>
  <c r="AQ146" i="18"/>
  <c r="AP146" i="18"/>
  <c r="AO146" i="18"/>
  <c r="AM146" i="18"/>
  <c r="AL146" i="18"/>
  <c r="AK146" i="18"/>
  <c r="AI146" i="18"/>
  <c r="AH146" i="18"/>
  <c r="AG146" i="18"/>
  <c r="AW146" i="18"/>
  <c r="Y146" i="18"/>
  <c r="X146" i="18"/>
  <c r="W146" i="18"/>
  <c r="U146" i="18"/>
  <c r="T146" i="18"/>
  <c r="S146" i="18"/>
  <c r="Q146" i="18"/>
  <c r="P146" i="18"/>
  <c r="O146" i="18"/>
  <c r="M146" i="18"/>
  <c r="L146" i="18"/>
  <c r="K146" i="18"/>
  <c r="I146" i="18"/>
  <c r="G146" i="18"/>
  <c r="E146" i="18"/>
  <c r="AU145" i="18"/>
  <c r="AT145" i="18"/>
  <c r="AS145" i="18"/>
  <c r="AQ145" i="18"/>
  <c r="AP145" i="18"/>
  <c r="AO145" i="18"/>
  <c r="AM145" i="18"/>
  <c r="AL145" i="18"/>
  <c r="AK145" i="18"/>
  <c r="AI145" i="18"/>
  <c r="AH145" i="18"/>
  <c r="AG145" i="18"/>
  <c r="AW145" i="18"/>
  <c r="Y145" i="18"/>
  <c r="X145" i="18"/>
  <c r="W145" i="18"/>
  <c r="U145" i="18"/>
  <c r="T145" i="18"/>
  <c r="S145" i="18"/>
  <c r="Q145" i="18"/>
  <c r="P145" i="18"/>
  <c r="O145" i="18"/>
  <c r="M145" i="18"/>
  <c r="L145" i="18"/>
  <c r="K145" i="18"/>
  <c r="I145" i="18"/>
  <c r="G145" i="18"/>
  <c r="E145" i="18"/>
  <c r="AU144" i="18"/>
  <c r="AT144" i="18"/>
  <c r="AS144" i="18"/>
  <c r="AQ144" i="18"/>
  <c r="AP144" i="18"/>
  <c r="AO144" i="18"/>
  <c r="AM144" i="18"/>
  <c r="AL144" i="18"/>
  <c r="AK144" i="18"/>
  <c r="AI144" i="18"/>
  <c r="AH144" i="18"/>
  <c r="AG144" i="18"/>
  <c r="AW144" i="18"/>
  <c r="Y144" i="18"/>
  <c r="X144" i="18"/>
  <c r="W144" i="18"/>
  <c r="U144" i="18"/>
  <c r="T144" i="18"/>
  <c r="S144" i="18"/>
  <c r="Q144" i="18"/>
  <c r="P144" i="18"/>
  <c r="O144" i="18"/>
  <c r="M144" i="18"/>
  <c r="L144" i="18"/>
  <c r="K144" i="18"/>
  <c r="I144" i="18"/>
  <c r="G144" i="18"/>
  <c r="E144" i="18"/>
  <c r="AU143" i="18"/>
  <c r="AT143" i="18"/>
  <c r="AS143" i="18"/>
  <c r="AQ143" i="18"/>
  <c r="AP143" i="18"/>
  <c r="AO143" i="18"/>
  <c r="AM143" i="18"/>
  <c r="AL143" i="18"/>
  <c r="AK143" i="18"/>
  <c r="AI143" i="18"/>
  <c r="AH143" i="18"/>
  <c r="AG143" i="18"/>
  <c r="AW143" i="18"/>
  <c r="Y143" i="18"/>
  <c r="X143" i="18"/>
  <c r="W143" i="18"/>
  <c r="U143" i="18"/>
  <c r="T143" i="18"/>
  <c r="S143" i="18"/>
  <c r="Q143" i="18"/>
  <c r="P143" i="18"/>
  <c r="O143" i="18"/>
  <c r="M143" i="18"/>
  <c r="L143" i="18"/>
  <c r="K143" i="18"/>
  <c r="I143" i="18"/>
  <c r="G143" i="18"/>
  <c r="E143" i="18"/>
  <c r="AU142" i="18"/>
  <c r="AT142" i="18"/>
  <c r="AS142" i="18"/>
  <c r="AQ142" i="18"/>
  <c r="AP142" i="18"/>
  <c r="AO142" i="18"/>
  <c r="AM142" i="18"/>
  <c r="AL142" i="18"/>
  <c r="AK142" i="18"/>
  <c r="AI142" i="18"/>
  <c r="AH142" i="18"/>
  <c r="AG142" i="18"/>
  <c r="AW142" i="18"/>
  <c r="Y142" i="18"/>
  <c r="X142" i="18"/>
  <c r="W142" i="18"/>
  <c r="U142" i="18"/>
  <c r="T142" i="18"/>
  <c r="S142" i="18"/>
  <c r="Q142" i="18"/>
  <c r="P142" i="18"/>
  <c r="O142" i="18"/>
  <c r="M142" i="18"/>
  <c r="L142" i="18"/>
  <c r="K142" i="18"/>
  <c r="I142" i="18"/>
  <c r="G142" i="18"/>
  <c r="E142" i="18"/>
  <c r="AU141" i="18"/>
  <c r="AT141" i="18"/>
  <c r="AS141" i="18"/>
  <c r="AQ141" i="18"/>
  <c r="AP141" i="18"/>
  <c r="AO141" i="18"/>
  <c r="AM141" i="18"/>
  <c r="AL141" i="18"/>
  <c r="AK141" i="18"/>
  <c r="AI141" i="18"/>
  <c r="AH141" i="18"/>
  <c r="AG141" i="18"/>
  <c r="AW141" i="18"/>
  <c r="Y141" i="18"/>
  <c r="X141" i="18"/>
  <c r="W141" i="18"/>
  <c r="U141" i="18"/>
  <c r="T141" i="18"/>
  <c r="S141" i="18"/>
  <c r="Q141" i="18"/>
  <c r="P141" i="18"/>
  <c r="O141" i="18"/>
  <c r="M141" i="18"/>
  <c r="L141" i="18"/>
  <c r="K141" i="18"/>
  <c r="I141" i="18"/>
  <c r="G141" i="18"/>
  <c r="E141" i="18"/>
  <c r="AU140" i="18"/>
  <c r="AT140" i="18"/>
  <c r="AS140" i="18"/>
  <c r="AQ140" i="18"/>
  <c r="AP140" i="18"/>
  <c r="AO140" i="18"/>
  <c r="AM140" i="18"/>
  <c r="AL140" i="18"/>
  <c r="AK140" i="18"/>
  <c r="AI140" i="18"/>
  <c r="AH140" i="18"/>
  <c r="AG140" i="18"/>
  <c r="AW140" i="18"/>
  <c r="Y140" i="18"/>
  <c r="X140" i="18"/>
  <c r="W140" i="18"/>
  <c r="U140" i="18"/>
  <c r="T140" i="18"/>
  <c r="S140" i="18"/>
  <c r="Q140" i="18"/>
  <c r="P140" i="18"/>
  <c r="O140" i="18"/>
  <c r="M140" i="18"/>
  <c r="L140" i="18"/>
  <c r="K140" i="18"/>
  <c r="I140" i="18"/>
  <c r="G140" i="18"/>
  <c r="E140" i="18"/>
  <c r="AU139" i="18"/>
  <c r="AT139" i="18"/>
  <c r="AS139" i="18"/>
  <c r="AQ139" i="18"/>
  <c r="AP139" i="18"/>
  <c r="AO139" i="18"/>
  <c r="AM139" i="18"/>
  <c r="AL139" i="18"/>
  <c r="AK139" i="18"/>
  <c r="AI139" i="18"/>
  <c r="AH139" i="18"/>
  <c r="AG139" i="18"/>
  <c r="AW139" i="18"/>
  <c r="Y139" i="18"/>
  <c r="X139" i="18"/>
  <c r="W139" i="18"/>
  <c r="U139" i="18"/>
  <c r="T139" i="18"/>
  <c r="S139" i="18"/>
  <c r="Q139" i="18"/>
  <c r="P139" i="18"/>
  <c r="O139" i="18"/>
  <c r="M139" i="18"/>
  <c r="L139" i="18"/>
  <c r="K139" i="18"/>
  <c r="I139" i="18"/>
  <c r="G139" i="18"/>
  <c r="E139" i="18"/>
  <c r="AU138" i="18"/>
  <c r="AT138" i="18"/>
  <c r="AS138" i="18"/>
  <c r="AQ138" i="18"/>
  <c r="AP138" i="18"/>
  <c r="AO138" i="18"/>
  <c r="AM138" i="18"/>
  <c r="AL138" i="18"/>
  <c r="AK138" i="18"/>
  <c r="AI138" i="18"/>
  <c r="AH138" i="18"/>
  <c r="AG138" i="18"/>
  <c r="AW138" i="18"/>
  <c r="Y138" i="18"/>
  <c r="X138" i="18"/>
  <c r="W138" i="18"/>
  <c r="U138" i="18"/>
  <c r="T138" i="18"/>
  <c r="S138" i="18"/>
  <c r="Q138" i="18"/>
  <c r="P138" i="18"/>
  <c r="O138" i="18"/>
  <c r="M138" i="18"/>
  <c r="L138" i="18"/>
  <c r="K138" i="18"/>
  <c r="I138" i="18"/>
  <c r="G138" i="18"/>
  <c r="E138" i="18"/>
  <c r="AU137" i="18"/>
  <c r="AT137" i="18"/>
  <c r="AS137" i="18"/>
  <c r="AQ137" i="18"/>
  <c r="AP137" i="18"/>
  <c r="AO137" i="18"/>
  <c r="AM137" i="18"/>
  <c r="AL137" i="18"/>
  <c r="AK137" i="18"/>
  <c r="AI137" i="18"/>
  <c r="AH137" i="18"/>
  <c r="AG137" i="18"/>
  <c r="AW137" i="18"/>
  <c r="Y137" i="18"/>
  <c r="X137" i="18"/>
  <c r="W137" i="18"/>
  <c r="U137" i="18"/>
  <c r="T137" i="18"/>
  <c r="S137" i="18"/>
  <c r="Q137" i="18"/>
  <c r="P137" i="18"/>
  <c r="O137" i="18"/>
  <c r="M137" i="18"/>
  <c r="L137" i="18"/>
  <c r="K137" i="18"/>
  <c r="I137" i="18"/>
  <c r="G137" i="18"/>
  <c r="E137" i="18"/>
  <c r="AU136" i="18"/>
  <c r="AT136" i="18"/>
  <c r="AS136" i="18"/>
  <c r="AQ136" i="18"/>
  <c r="AP136" i="18"/>
  <c r="AO136" i="18"/>
  <c r="AM136" i="18"/>
  <c r="AL136" i="18"/>
  <c r="AK136" i="18"/>
  <c r="AI136" i="18"/>
  <c r="AH136" i="18"/>
  <c r="AG136" i="18"/>
  <c r="AW136" i="18"/>
  <c r="Y136" i="18"/>
  <c r="X136" i="18"/>
  <c r="W136" i="18"/>
  <c r="U136" i="18"/>
  <c r="T136" i="18"/>
  <c r="S136" i="18"/>
  <c r="Q136" i="18"/>
  <c r="P136" i="18"/>
  <c r="O136" i="18"/>
  <c r="M136" i="18"/>
  <c r="L136" i="18"/>
  <c r="K136" i="18"/>
  <c r="I136" i="18"/>
  <c r="G136" i="18"/>
  <c r="E136" i="18"/>
  <c r="AU135" i="18"/>
  <c r="AT135" i="18"/>
  <c r="AS135" i="18"/>
  <c r="AQ135" i="18"/>
  <c r="AP135" i="18"/>
  <c r="AO135" i="18"/>
  <c r="AM135" i="18"/>
  <c r="AL135" i="18"/>
  <c r="AK135" i="18"/>
  <c r="AI135" i="18"/>
  <c r="AH135" i="18"/>
  <c r="AG135" i="18"/>
  <c r="AW135" i="18"/>
  <c r="Y135" i="18"/>
  <c r="X135" i="18"/>
  <c r="W135" i="18"/>
  <c r="U135" i="18"/>
  <c r="T135" i="18"/>
  <c r="S135" i="18"/>
  <c r="Q135" i="18"/>
  <c r="P135" i="18"/>
  <c r="O135" i="18"/>
  <c r="M135" i="18"/>
  <c r="L135" i="18"/>
  <c r="K135" i="18"/>
  <c r="I135" i="18"/>
  <c r="G135" i="18"/>
  <c r="E135" i="18"/>
  <c r="AU134" i="18"/>
  <c r="AT134" i="18"/>
  <c r="AS134" i="18"/>
  <c r="AQ134" i="18"/>
  <c r="AP134" i="18"/>
  <c r="AO134" i="18"/>
  <c r="AM134" i="18"/>
  <c r="AL134" i="18"/>
  <c r="AK134" i="18"/>
  <c r="AI134" i="18"/>
  <c r="AH134" i="18"/>
  <c r="AG134" i="18"/>
  <c r="AW134" i="18"/>
  <c r="Y134" i="18"/>
  <c r="X134" i="18"/>
  <c r="W134" i="18"/>
  <c r="U134" i="18"/>
  <c r="T134" i="18"/>
  <c r="S134" i="18"/>
  <c r="Q134" i="18"/>
  <c r="P134" i="18"/>
  <c r="O134" i="18"/>
  <c r="M134" i="18"/>
  <c r="L134" i="18"/>
  <c r="K134" i="18"/>
  <c r="I134" i="18"/>
  <c r="G134" i="18"/>
  <c r="E134" i="18"/>
  <c r="AU133" i="18"/>
  <c r="AT133" i="18"/>
  <c r="AS133" i="18"/>
  <c r="AQ133" i="18"/>
  <c r="AP133" i="18"/>
  <c r="AO133" i="18"/>
  <c r="AM133" i="18"/>
  <c r="AL133" i="18"/>
  <c r="AK133" i="18"/>
  <c r="AI133" i="18"/>
  <c r="AH133" i="18"/>
  <c r="AG133" i="18"/>
  <c r="AW133" i="18"/>
  <c r="Y133" i="18"/>
  <c r="X133" i="18"/>
  <c r="W133" i="18"/>
  <c r="U133" i="18"/>
  <c r="T133" i="18"/>
  <c r="S133" i="18"/>
  <c r="Q133" i="18"/>
  <c r="P133" i="18"/>
  <c r="O133" i="18"/>
  <c r="M133" i="18"/>
  <c r="L133" i="18"/>
  <c r="K133" i="18"/>
  <c r="I133" i="18"/>
  <c r="G133" i="18"/>
  <c r="E133" i="18"/>
  <c r="AU132" i="18"/>
  <c r="AT132" i="18"/>
  <c r="AS132" i="18"/>
  <c r="AQ132" i="18"/>
  <c r="AP132" i="18"/>
  <c r="AO132" i="18"/>
  <c r="AM132" i="18"/>
  <c r="AL132" i="18"/>
  <c r="AK132" i="18"/>
  <c r="AI132" i="18"/>
  <c r="AH132" i="18"/>
  <c r="AG132" i="18"/>
  <c r="AW132" i="18"/>
  <c r="Y132" i="18"/>
  <c r="X132" i="18"/>
  <c r="W132" i="18"/>
  <c r="U132" i="18"/>
  <c r="T132" i="18"/>
  <c r="S132" i="18"/>
  <c r="Q132" i="18"/>
  <c r="P132" i="18"/>
  <c r="O132" i="18"/>
  <c r="M132" i="18"/>
  <c r="L132" i="18"/>
  <c r="K132" i="18"/>
  <c r="I132" i="18"/>
  <c r="G132" i="18"/>
  <c r="E132" i="18"/>
  <c r="AU131" i="18"/>
  <c r="AT131" i="18"/>
  <c r="AS131" i="18"/>
  <c r="AQ131" i="18"/>
  <c r="AP131" i="18"/>
  <c r="AO131" i="18"/>
  <c r="AM131" i="18"/>
  <c r="AL131" i="18"/>
  <c r="AK131" i="18"/>
  <c r="AI131" i="18"/>
  <c r="AH131" i="18"/>
  <c r="AG131" i="18"/>
  <c r="AW131" i="18"/>
  <c r="Y131" i="18"/>
  <c r="X131" i="18"/>
  <c r="W131" i="18"/>
  <c r="U131" i="18"/>
  <c r="T131" i="18"/>
  <c r="S131" i="18"/>
  <c r="Q131" i="18"/>
  <c r="P131" i="18"/>
  <c r="O131" i="18"/>
  <c r="M131" i="18"/>
  <c r="L131" i="18"/>
  <c r="K131" i="18"/>
  <c r="I131" i="18"/>
  <c r="G131" i="18"/>
  <c r="E131" i="18"/>
  <c r="AU130" i="18"/>
  <c r="AT130" i="18"/>
  <c r="AS130" i="18"/>
  <c r="AQ130" i="18"/>
  <c r="AP130" i="18"/>
  <c r="AO130" i="18"/>
  <c r="AM130" i="18"/>
  <c r="AL130" i="18"/>
  <c r="AK130" i="18"/>
  <c r="AI130" i="18"/>
  <c r="AH130" i="18"/>
  <c r="AG130" i="18"/>
  <c r="AW130" i="18"/>
  <c r="Y130" i="18"/>
  <c r="X130" i="18"/>
  <c r="W130" i="18"/>
  <c r="U130" i="18"/>
  <c r="T130" i="18"/>
  <c r="S130" i="18"/>
  <c r="Q130" i="18"/>
  <c r="P130" i="18"/>
  <c r="O130" i="18"/>
  <c r="M130" i="18"/>
  <c r="L130" i="18"/>
  <c r="K130" i="18"/>
  <c r="I130" i="18"/>
  <c r="G130" i="18"/>
  <c r="E130" i="18"/>
  <c r="AU129" i="18"/>
  <c r="AT129" i="18"/>
  <c r="AS129" i="18"/>
  <c r="AQ129" i="18"/>
  <c r="AP129" i="18"/>
  <c r="AO129" i="18"/>
  <c r="AM129" i="18"/>
  <c r="AL129" i="18"/>
  <c r="AK129" i="18"/>
  <c r="AI129" i="18"/>
  <c r="AH129" i="18"/>
  <c r="AG129" i="18"/>
  <c r="AW129" i="18"/>
  <c r="Y129" i="18"/>
  <c r="X129" i="18"/>
  <c r="W129" i="18"/>
  <c r="U129" i="18"/>
  <c r="T129" i="18"/>
  <c r="S129" i="18"/>
  <c r="Q129" i="18"/>
  <c r="P129" i="18"/>
  <c r="O129" i="18"/>
  <c r="M129" i="18"/>
  <c r="L129" i="18"/>
  <c r="K129" i="18"/>
  <c r="I129" i="18"/>
  <c r="G129" i="18"/>
  <c r="E129" i="18"/>
  <c r="AU128" i="18"/>
  <c r="AT128" i="18"/>
  <c r="AS128" i="18"/>
  <c r="AQ128" i="18"/>
  <c r="AP128" i="18"/>
  <c r="AO128" i="18"/>
  <c r="AM128" i="18"/>
  <c r="AL128" i="18"/>
  <c r="AK128" i="18"/>
  <c r="AI128" i="18"/>
  <c r="AH128" i="18"/>
  <c r="AG128" i="18"/>
  <c r="AW128" i="18"/>
  <c r="Y128" i="18"/>
  <c r="X128" i="18"/>
  <c r="W128" i="18"/>
  <c r="U128" i="18"/>
  <c r="T128" i="18"/>
  <c r="S128" i="18"/>
  <c r="Q128" i="18"/>
  <c r="P128" i="18"/>
  <c r="O128" i="18"/>
  <c r="M128" i="18"/>
  <c r="L128" i="18"/>
  <c r="K128" i="18"/>
  <c r="I128" i="18"/>
  <c r="G128" i="18"/>
  <c r="E128" i="18"/>
  <c r="AU127" i="18"/>
  <c r="AT127" i="18"/>
  <c r="AS127" i="18"/>
  <c r="AQ127" i="18"/>
  <c r="AP127" i="18"/>
  <c r="AO127" i="18"/>
  <c r="AM127" i="18"/>
  <c r="AL127" i="18"/>
  <c r="AK127" i="18"/>
  <c r="AI127" i="18"/>
  <c r="AH127" i="18"/>
  <c r="AG127" i="18"/>
  <c r="AW127" i="18"/>
  <c r="Y127" i="18"/>
  <c r="X127" i="18"/>
  <c r="W127" i="18"/>
  <c r="U127" i="18"/>
  <c r="T127" i="18"/>
  <c r="S127" i="18"/>
  <c r="Q127" i="18"/>
  <c r="P127" i="18"/>
  <c r="O127" i="18"/>
  <c r="M127" i="18"/>
  <c r="L127" i="18"/>
  <c r="K127" i="18"/>
  <c r="I127" i="18"/>
  <c r="G127" i="18"/>
  <c r="E127" i="18"/>
  <c r="AU126" i="18"/>
  <c r="AT126" i="18"/>
  <c r="AS126" i="18"/>
  <c r="AQ126" i="18"/>
  <c r="AP126" i="18"/>
  <c r="AO126" i="18"/>
  <c r="AM126" i="18"/>
  <c r="AL126" i="18"/>
  <c r="AK126" i="18"/>
  <c r="AI126" i="18"/>
  <c r="AH126" i="18"/>
  <c r="AG126" i="18"/>
  <c r="AW126" i="18"/>
  <c r="Y126" i="18"/>
  <c r="X126" i="18"/>
  <c r="W126" i="18"/>
  <c r="U126" i="18"/>
  <c r="T126" i="18"/>
  <c r="S126" i="18"/>
  <c r="Q126" i="18"/>
  <c r="P126" i="18"/>
  <c r="O126" i="18"/>
  <c r="M126" i="18"/>
  <c r="L126" i="18"/>
  <c r="K126" i="18"/>
  <c r="I126" i="18"/>
  <c r="G126" i="18"/>
  <c r="E126" i="18"/>
  <c r="AU125" i="18"/>
  <c r="AT125" i="18"/>
  <c r="AS125" i="18"/>
  <c r="AQ125" i="18"/>
  <c r="AP125" i="18"/>
  <c r="AO125" i="18"/>
  <c r="AM125" i="18"/>
  <c r="AL125" i="18"/>
  <c r="AK125" i="18"/>
  <c r="AI125" i="18"/>
  <c r="AH125" i="18"/>
  <c r="AG125" i="18"/>
  <c r="AW125" i="18"/>
  <c r="Y125" i="18"/>
  <c r="X125" i="18"/>
  <c r="W125" i="18"/>
  <c r="U125" i="18"/>
  <c r="T125" i="18"/>
  <c r="S125" i="18"/>
  <c r="Q125" i="18"/>
  <c r="P125" i="18"/>
  <c r="O125" i="18"/>
  <c r="M125" i="18"/>
  <c r="L125" i="18"/>
  <c r="K125" i="18"/>
  <c r="I125" i="18"/>
  <c r="G125" i="18"/>
  <c r="E125" i="18"/>
  <c r="AU124" i="18"/>
  <c r="AT124" i="18"/>
  <c r="AS124" i="18"/>
  <c r="AQ124" i="18"/>
  <c r="AP124" i="18"/>
  <c r="AO124" i="18"/>
  <c r="AM124" i="18"/>
  <c r="AL124" i="18"/>
  <c r="AK124" i="18"/>
  <c r="AI124" i="18"/>
  <c r="AH124" i="18"/>
  <c r="AG124" i="18"/>
  <c r="AW124" i="18"/>
  <c r="Y124" i="18"/>
  <c r="X124" i="18"/>
  <c r="W124" i="18"/>
  <c r="U124" i="18"/>
  <c r="T124" i="18"/>
  <c r="S124" i="18"/>
  <c r="Q124" i="18"/>
  <c r="P124" i="18"/>
  <c r="O124" i="18"/>
  <c r="M124" i="18"/>
  <c r="L124" i="18"/>
  <c r="K124" i="18"/>
  <c r="I124" i="18"/>
  <c r="G124" i="18"/>
  <c r="E124" i="18"/>
  <c r="AU123" i="18"/>
  <c r="AT123" i="18"/>
  <c r="AS123" i="18"/>
  <c r="AQ123" i="18"/>
  <c r="AP123" i="18"/>
  <c r="AO123" i="18"/>
  <c r="AM123" i="18"/>
  <c r="AL123" i="18"/>
  <c r="AK123" i="18"/>
  <c r="AI123" i="18"/>
  <c r="AH123" i="18"/>
  <c r="AG123" i="18"/>
  <c r="AW123" i="18"/>
  <c r="Y123" i="18"/>
  <c r="X123" i="18"/>
  <c r="W123" i="18"/>
  <c r="U123" i="18"/>
  <c r="T123" i="18"/>
  <c r="S123" i="18"/>
  <c r="Q123" i="18"/>
  <c r="P123" i="18"/>
  <c r="O123" i="18"/>
  <c r="M123" i="18"/>
  <c r="L123" i="18"/>
  <c r="K123" i="18"/>
  <c r="I123" i="18"/>
  <c r="G123" i="18"/>
  <c r="E123" i="18"/>
  <c r="AU122" i="18"/>
  <c r="AT122" i="18"/>
  <c r="AS122" i="18"/>
  <c r="AQ122" i="18"/>
  <c r="AP122" i="18"/>
  <c r="AO122" i="18"/>
  <c r="AM122" i="18"/>
  <c r="AL122" i="18"/>
  <c r="AK122" i="18"/>
  <c r="AI122" i="18"/>
  <c r="AH122" i="18"/>
  <c r="AG122" i="18"/>
  <c r="AW122" i="18"/>
  <c r="Y122" i="18"/>
  <c r="X122" i="18"/>
  <c r="W122" i="18"/>
  <c r="U122" i="18"/>
  <c r="T122" i="18"/>
  <c r="S122" i="18"/>
  <c r="Q122" i="18"/>
  <c r="P122" i="18"/>
  <c r="O122" i="18"/>
  <c r="M122" i="18"/>
  <c r="L122" i="18"/>
  <c r="K122" i="18"/>
  <c r="I122" i="18"/>
  <c r="G122" i="18"/>
  <c r="E122" i="18"/>
  <c r="AU121" i="18"/>
  <c r="AT121" i="18"/>
  <c r="AS121" i="18"/>
  <c r="AQ121" i="18"/>
  <c r="AP121" i="18"/>
  <c r="AO121" i="18"/>
  <c r="AM121" i="18"/>
  <c r="AL121" i="18"/>
  <c r="AK121" i="18"/>
  <c r="AI121" i="18"/>
  <c r="AH121" i="18"/>
  <c r="AG121" i="18"/>
  <c r="AW121" i="18"/>
  <c r="Y121" i="18"/>
  <c r="X121" i="18"/>
  <c r="W121" i="18"/>
  <c r="U121" i="18"/>
  <c r="T121" i="18"/>
  <c r="S121" i="18"/>
  <c r="Q121" i="18"/>
  <c r="P121" i="18"/>
  <c r="O121" i="18"/>
  <c r="M121" i="18"/>
  <c r="L121" i="18"/>
  <c r="K121" i="18"/>
  <c r="I121" i="18"/>
  <c r="G121" i="18"/>
  <c r="E121" i="18"/>
  <c r="AU120" i="18"/>
  <c r="AT120" i="18"/>
  <c r="AS120" i="18"/>
  <c r="AQ120" i="18"/>
  <c r="AP120" i="18"/>
  <c r="AO120" i="18"/>
  <c r="AM120" i="18"/>
  <c r="AL120" i="18"/>
  <c r="AK120" i="18"/>
  <c r="AI120" i="18"/>
  <c r="AH120" i="18"/>
  <c r="AG120" i="18"/>
  <c r="AW120" i="18"/>
  <c r="Y120" i="18"/>
  <c r="X120" i="18"/>
  <c r="W120" i="18"/>
  <c r="U120" i="18"/>
  <c r="T120" i="18"/>
  <c r="S120" i="18"/>
  <c r="Q120" i="18"/>
  <c r="P120" i="18"/>
  <c r="O120" i="18"/>
  <c r="M120" i="18"/>
  <c r="L120" i="18"/>
  <c r="K120" i="18"/>
  <c r="I120" i="18"/>
  <c r="G120" i="18"/>
  <c r="E120" i="18"/>
  <c r="AU119" i="18"/>
  <c r="AT119" i="18"/>
  <c r="AS119" i="18"/>
  <c r="AQ119" i="18"/>
  <c r="AP119" i="18"/>
  <c r="AO119" i="18"/>
  <c r="AM119" i="18"/>
  <c r="AL119" i="18"/>
  <c r="AK119" i="18"/>
  <c r="AI119" i="18"/>
  <c r="AH119" i="18"/>
  <c r="AG119" i="18"/>
  <c r="AW119" i="18"/>
  <c r="Y119" i="18"/>
  <c r="X119" i="18"/>
  <c r="W119" i="18"/>
  <c r="U119" i="18"/>
  <c r="T119" i="18"/>
  <c r="S119" i="18"/>
  <c r="Q119" i="18"/>
  <c r="P119" i="18"/>
  <c r="O119" i="18"/>
  <c r="M119" i="18"/>
  <c r="L119" i="18"/>
  <c r="K119" i="18"/>
  <c r="I119" i="18"/>
  <c r="G119" i="18"/>
  <c r="E119" i="18"/>
  <c r="AU118" i="18"/>
  <c r="AT118" i="18"/>
  <c r="AS118" i="18"/>
  <c r="AQ118" i="18"/>
  <c r="AP118" i="18"/>
  <c r="AO118" i="18"/>
  <c r="AM118" i="18"/>
  <c r="AL118" i="18"/>
  <c r="AK118" i="18"/>
  <c r="AI118" i="18"/>
  <c r="AH118" i="18"/>
  <c r="AG118" i="18"/>
  <c r="AW118" i="18"/>
  <c r="Y118" i="18"/>
  <c r="X118" i="18"/>
  <c r="W118" i="18"/>
  <c r="U118" i="18"/>
  <c r="T118" i="18"/>
  <c r="S118" i="18"/>
  <c r="Q118" i="18"/>
  <c r="P118" i="18"/>
  <c r="O118" i="18"/>
  <c r="M118" i="18"/>
  <c r="AV118" i="18" s="1"/>
  <c r="L118" i="18"/>
  <c r="K118" i="18"/>
  <c r="I118" i="18"/>
  <c r="G118" i="18"/>
  <c r="E118" i="18"/>
  <c r="AU117" i="18"/>
  <c r="AT117" i="18"/>
  <c r="AS117" i="18"/>
  <c r="AQ117" i="18"/>
  <c r="AP117" i="18"/>
  <c r="AO117" i="18"/>
  <c r="AM117" i="18"/>
  <c r="AL117" i="18"/>
  <c r="AK117" i="18"/>
  <c r="AI117" i="18"/>
  <c r="AH117" i="18"/>
  <c r="AG117" i="18"/>
  <c r="AW117" i="18"/>
  <c r="Y117" i="18"/>
  <c r="X117" i="18"/>
  <c r="W117" i="18"/>
  <c r="U117" i="18"/>
  <c r="T117" i="18"/>
  <c r="S117" i="18"/>
  <c r="Q117" i="18"/>
  <c r="P117" i="18"/>
  <c r="O117" i="18"/>
  <c r="M117" i="18"/>
  <c r="L117" i="18"/>
  <c r="K117" i="18"/>
  <c r="I117" i="18"/>
  <c r="G117" i="18"/>
  <c r="E117" i="18"/>
  <c r="AU116" i="18"/>
  <c r="AT116" i="18"/>
  <c r="AS116" i="18"/>
  <c r="AQ116" i="18"/>
  <c r="AP116" i="18"/>
  <c r="AO116" i="18"/>
  <c r="AM116" i="18"/>
  <c r="AL116" i="18"/>
  <c r="AK116" i="18"/>
  <c r="AI116" i="18"/>
  <c r="AH116" i="18"/>
  <c r="AG116" i="18"/>
  <c r="AW116" i="18"/>
  <c r="Y116" i="18"/>
  <c r="X116" i="18"/>
  <c r="W116" i="18"/>
  <c r="U116" i="18"/>
  <c r="T116" i="18"/>
  <c r="S116" i="18"/>
  <c r="Q116" i="18"/>
  <c r="P116" i="18"/>
  <c r="O116" i="18"/>
  <c r="M116" i="18"/>
  <c r="L116" i="18"/>
  <c r="K116" i="18"/>
  <c r="I116" i="18"/>
  <c r="G116" i="18"/>
  <c r="E116" i="18"/>
  <c r="AU115" i="18"/>
  <c r="AT115" i="18"/>
  <c r="AS115" i="18"/>
  <c r="AQ115" i="18"/>
  <c r="AP115" i="18"/>
  <c r="AO115" i="18"/>
  <c r="AM115" i="18"/>
  <c r="AL115" i="18"/>
  <c r="AK115" i="18"/>
  <c r="AI115" i="18"/>
  <c r="AH115" i="18"/>
  <c r="AG115" i="18"/>
  <c r="AW115" i="18"/>
  <c r="Y115" i="18"/>
  <c r="X115" i="18"/>
  <c r="W115" i="18"/>
  <c r="U115" i="18"/>
  <c r="T115" i="18"/>
  <c r="S115" i="18"/>
  <c r="Q115" i="18"/>
  <c r="P115" i="18"/>
  <c r="O115" i="18"/>
  <c r="M115" i="18"/>
  <c r="L115" i="18"/>
  <c r="K115" i="18"/>
  <c r="I115" i="18"/>
  <c r="G115" i="18"/>
  <c r="E115" i="18"/>
  <c r="AU114" i="18"/>
  <c r="AT114" i="18"/>
  <c r="AS114" i="18"/>
  <c r="AQ114" i="18"/>
  <c r="AP114" i="18"/>
  <c r="AO114" i="18"/>
  <c r="AM114" i="18"/>
  <c r="AL114" i="18"/>
  <c r="AK114" i="18"/>
  <c r="AI114" i="18"/>
  <c r="AH114" i="18"/>
  <c r="AG114" i="18"/>
  <c r="AW114" i="18"/>
  <c r="Y114" i="18"/>
  <c r="X114" i="18"/>
  <c r="W114" i="18"/>
  <c r="U114" i="18"/>
  <c r="T114" i="18"/>
  <c r="S114" i="18"/>
  <c r="Q114" i="18"/>
  <c r="P114" i="18"/>
  <c r="O114" i="18"/>
  <c r="M114" i="18"/>
  <c r="L114" i="18"/>
  <c r="K114" i="18"/>
  <c r="I114" i="18"/>
  <c r="G114" i="18"/>
  <c r="E114" i="18"/>
  <c r="AU113" i="18"/>
  <c r="AT113" i="18"/>
  <c r="AS113" i="18"/>
  <c r="AQ113" i="18"/>
  <c r="AP113" i="18"/>
  <c r="AO113" i="18"/>
  <c r="AM113" i="18"/>
  <c r="AL113" i="18"/>
  <c r="AK113" i="18"/>
  <c r="AI113" i="18"/>
  <c r="AH113" i="18"/>
  <c r="AG113" i="18"/>
  <c r="AW113" i="18"/>
  <c r="Y113" i="18"/>
  <c r="X113" i="18"/>
  <c r="W113" i="18"/>
  <c r="U113" i="18"/>
  <c r="T113" i="18"/>
  <c r="S113" i="18"/>
  <c r="Q113" i="18"/>
  <c r="P113" i="18"/>
  <c r="O113" i="18"/>
  <c r="M113" i="18"/>
  <c r="L113" i="18"/>
  <c r="K113" i="18"/>
  <c r="I113" i="18"/>
  <c r="G113" i="18"/>
  <c r="E113" i="18"/>
  <c r="AU112" i="18"/>
  <c r="AT112" i="18"/>
  <c r="AS112" i="18"/>
  <c r="AQ112" i="18"/>
  <c r="AP112" i="18"/>
  <c r="AO112" i="18"/>
  <c r="AM112" i="18"/>
  <c r="AL112" i="18"/>
  <c r="AK112" i="18"/>
  <c r="AI112" i="18"/>
  <c r="AH112" i="18"/>
  <c r="AG112" i="18"/>
  <c r="AW112" i="18"/>
  <c r="Y112" i="18"/>
  <c r="X112" i="18"/>
  <c r="W112" i="18"/>
  <c r="U112" i="18"/>
  <c r="T112" i="18"/>
  <c r="S112" i="18"/>
  <c r="Q112" i="18"/>
  <c r="P112" i="18"/>
  <c r="O112" i="18"/>
  <c r="M112" i="18"/>
  <c r="L112" i="18"/>
  <c r="K112" i="18"/>
  <c r="I112" i="18"/>
  <c r="G112" i="18"/>
  <c r="E112" i="18"/>
  <c r="AU111" i="18"/>
  <c r="AT111" i="18"/>
  <c r="AS111" i="18"/>
  <c r="AQ111" i="18"/>
  <c r="AP111" i="18"/>
  <c r="AO111" i="18"/>
  <c r="AM111" i="18"/>
  <c r="AL111" i="18"/>
  <c r="AK111" i="18"/>
  <c r="AI111" i="18"/>
  <c r="AH111" i="18"/>
  <c r="AG111" i="18"/>
  <c r="AW111" i="18"/>
  <c r="Y111" i="18"/>
  <c r="X111" i="18"/>
  <c r="W111" i="18"/>
  <c r="U111" i="18"/>
  <c r="T111" i="18"/>
  <c r="S111" i="18"/>
  <c r="Q111" i="18"/>
  <c r="P111" i="18"/>
  <c r="O111" i="18"/>
  <c r="M111" i="18"/>
  <c r="L111" i="18"/>
  <c r="K111" i="18"/>
  <c r="I111" i="18"/>
  <c r="G111" i="18"/>
  <c r="E111" i="18"/>
  <c r="AU110" i="18"/>
  <c r="AT110" i="18"/>
  <c r="AS110" i="18"/>
  <c r="AQ110" i="18"/>
  <c r="AP110" i="18"/>
  <c r="AO110" i="18"/>
  <c r="AM110" i="18"/>
  <c r="AL110" i="18"/>
  <c r="AK110" i="18"/>
  <c r="AI110" i="18"/>
  <c r="AH110" i="18"/>
  <c r="AG110" i="18"/>
  <c r="AW110" i="18"/>
  <c r="Y110" i="18"/>
  <c r="X110" i="18"/>
  <c r="W110" i="18"/>
  <c r="U110" i="18"/>
  <c r="T110" i="18"/>
  <c r="S110" i="18"/>
  <c r="Q110" i="18"/>
  <c r="P110" i="18"/>
  <c r="O110" i="18"/>
  <c r="M110" i="18"/>
  <c r="L110" i="18"/>
  <c r="K110" i="18"/>
  <c r="I110" i="18"/>
  <c r="G110" i="18"/>
  <c r="E110" i="18"/>
  <c r="AU109" i="18"/>
  <c r="AT109" i="18"/>
  <c r="AS109" i="18"/>
  <c r="AQ109" i="18"/>
  <c r="AP109" i="18"/>
  <c r="AO109" i="18"/>
  <c r="AM109" i="18"/>
  <c r="AL109" i="18"/>
  <c r="AK109" i="18"/>
  <c r="AI109" i="18"/>
  <c r="AH109" i="18"/>
  <c r="AG109" i="18"/>
  <c r="AW109" i="18"/>
  <c r="Y109" i="18"/>
  <c r="X109" i="18"/>
  <c r="W109" i="18"/>
  <c r="U109" i="18"/>
  <c r="T109" i="18"/>
  <c r="S109" i="18"/>
  <c r="Q109" i="18"/>
  <c r="P109" i="18"/>
  <c r="O109" i="18"/>
  <c r="M109" i="18"/>
  <c r="L109" i="18"/>
  <c r="K109" i="18"/>
  <c r="I109" i="18"/>
  <c r="G109" i="18"/>
  <c r="E109" i="18"/>
  <c r="AU108" i="18"/>
  <c r="AT108" i="18"/>
  <c r="AS108" i="18"/>
  <c r="AQ108" i="18"/>
  <c r="AP108" i="18"/>
  <c r="AO108" i="18"/>
  <c r="AM108" i="18"/>
  <c r="AL108" i="18"/>
  <c r="AK108" i="18"/>
  <c r="AI108" i="18"/>
  <c r="AH108" i="18"/>
  <c r="AG108" i="18"/>
  <c r="AW108" i="18"/>
  <c r="Y108" i="18"/>
  <c r="X108" i="18"/>
  <c r="W108" i="18"/>
  <c r="U108" i="18"/>
  <c r="T108" i="18"/>
  <c r="S108" i="18"/>
  <c r="Q108" i="18"/>
  <c r="P108" i="18"/>
  <c r="O108" i="18"/>
  <c r="M108" i="18"/>
  <c r="L108" i="18"/>
  <c r="K108" i="18"/>
  <c r="I108" i="18"/>
  <c r="G108" i="18"/>
  <c r="E108" i="18"/>
  <c r="AU107" i="18"/>
  <c r="AT107" i="18"/>
  <c r="AS107" i="18"/>
  <c r="AQ107" i="18"/>
  <c r="AP107" i="18"/>
  <c r="AO107" i="18"/>
  <c r="AM107" i="18"/>
  <c r="AL107" i="18"/>
  <c r="AK107" i="18"/>
  <c r="AI107" i="18"/>
  <c r="AH107" i="18"/>
  <c r="AG107" i="18"/>
  <c r="AW107" i="18"/>
  <c r="Y107" i="18"/>
  <c r="X107" i="18"/>
  <c r="W107" i="18"/>
  <c r="U107" i="18"/>
  <c r="T107" i="18"/>
  <c r="S107" i="18"/>
  <c r="Q107" i="18"/>
  <c r="P107" i="18"/>
  <c r="O107" i="18"/>
  <c r="M107" i="18"/>
  <c r="L107" i="18"/>
  <c r="K107" i="18"/>
  <c r="I107" i="18"/>
  <c r="G107" i="18"/>
  <c r="E107" i="18"/>
  <c r="AU106" i="18"/>
  <c r="AT106" i="18"/>
  <c r="AS106" i="18"/>
  <c r="AQ106" i="18"/>
  <c r="AP106" i="18"/>
  <c r="AO106" i="18"/>
  <c r="AM106" i="18"/>
  <c r="AL106" i="18"/>
  <c r="AK106" i="18"/>
  <c r="AI106" i="18"/>
  <c r="AH106" i="18"/>
  <c r="AG106" i="18"/>
  <c r="AW106" i="18"/>
  <c r="Y106" i="18"/>
  <c r="X106" i="18"/>
  <c r="W106" i="18"/>
  <c r="U106" i="18"/>
  <c r="T106" i="18"/>
  <c r="S106" i="18"/>
  <c r="Q106" i="18"/>
  <c r="P106" i="18"/>
  <c r="O106" i="18"/>
  <c r="M106" i="18"/>
  <c r="L106" i="18"/>
  <c r="K106" i="18"/>
  <c r="I106" i="18"/>
  <c r="G106" i="18"/>
  <c r="E106" i="18"/>
  <c r="AU105" i="18"/>
  <c r="AT105" i="18"/>
  <c r="AS105" i="18"/>
  <c r="AQ105" i="18"/>
  <c r="AP105" i="18"/>
  <c r="AO105" i="18"/>
  <c r="AM105" i="18"/>
  <c r="AL105" i="18"/>
  <c r="AK105" i="18"/>
  <c r="AI105" i="18"/>
  <c r="AH105" i="18"/>
  <c r="AG105" i="18"/>
  <c r="AW105" i="18"/>
  <c r="Y105" i="18"/>
  <c r="X105" i="18"/>
  <c r="W105" i="18"/>
  <c r="U105" i="18"/>
  <c r="T105" i="18"/>
  <c r="S105" i="18"/>
  <c r="Q105" i="18"/>
  <c r="P105" i="18"/>
  <c r="O105" i="18"/>
  <c r="M105" i="18"/>
  <c r="L105" i="18"/>
  <c r="K105" i="18"/>
  <c r="I105" i="18"/>
  <c r="G105" i="18"/>
  <c r="E105" i="18"/>
  <c r="AU104" i="18"/>
  <c r="AT104" i="18"/>
  <c r="AS104" i="18"/>
  <c r="AQ104" i="18"/>
  <c r="AP104" i="18"/>
  <c r="AO104" i="18"/>
  <c r="AM104" i="18"/>
  <c r="AL104" i="18"/>
  <c r="AK104" i="18"/>
  <c r="AI104" i="18"/>
  <c r="AH104" i="18"/>
  <c r="AG104" i="18"/>
  <c r="AW104" i="18"/>
  <c r="Y104" i="18"/>
  <c r="X104" i="18"/>
  <c r="W104" i="18"/>
  <c r="U104" i="18"/>
  <c r="T104" i="18"/>
  <c r="S104" i="18"/>
  <c r="Q104" i="18"/>
  <c r="P104" i="18"/>
  <c r="O104" i="18"/>
  <c r="M104" i="18"/>
  <c r="L104" i="18"/>
  <c r="K104" i="18"/>
  <c r="I104" i="18"/>
  <c r="G104" i="18"/>
  <c r="E104" i="18"/>
  <c r="AU103" i="18"/>
  <c r="AT103" i="18"/>
  <c r="AS103" i="18"/>
  <c r="AQ103" i="18"/>
  <c r="AP103" i="18"/>
  <c r="AO103" i="18"/>
  <c r="AM103" i="18"/>
  <c r="AL103" i="18"/>
  <c r="AK103" i="18"/>
  <c r="AI103" i="18"/>
  <c r="AH103" i="18"/>
  <c r="AG103" i="18"/>
  <c r="AW103" i="18"/>
  <c r="Y103" i="18"/>
  <c r="X103" i="18"/>
  <c r="W103" i="18"/>
  <c r="U103" i="18"/>
  <c r="T103" i="18"/>
  <c r="S103" i="18"/>
  <c r="Q103" i="18"/>
  <c r="P103" i="18"/>
  <c r="O103" i="18"/>
  <c r="M103" i="18"/>
  <c r="L103" i="18"/>
  <c r="K103" i="18"/>
  <c r="I103" i="18"/>
  <c r="G103" i="18"/>
  <c r="E103" i="18"/>
  <c r="AU102" i="18"/>
  <c r="AT102" i="18"/>
  <c r="AS102" i="18"/>
  <c r="AQ102" i="18"/>
  <c r="AP102" i="18"/>
  <c r="AO102" i="18"/>
  <c r="AM102" i="18"/>
  <c r="AL102" i="18"/>
  <c r="AK102" i="18"/>
  <c r="AI102" i="18"/>
  <c r="AH102" i="18"/>
  <c r="AG102" i="18"/>
  <c r="AW102" i="18"/>
  <c r="Y102" i="18"/>
  <c r="X102" i="18"/>
  <c r="W102" i="18"/>
  <c r="U102" i="18"/>
  <c r="T102" i="18"/>
  <c r="S102" i="18"/>
  <c r="Q102" i="18"/>
  <c r="P102" i="18"/>
  <c r="O102" i="18"/>
  <c r="M102" i="18"/>
  <c r="AV102" i="18" s="1"/>
  <c r="L102" i="18"/>
  <c r="K102" i="18"/>
  <c r="I102" i="18"/>
  <c r="G102" i="18"/>
  <c r="E102" i="18"/>
  <c r="AU101" i="18"/>
  <c r="AT101" i="18"/>
  <c r="AS101" i="18"/>
  <c r="AQ101" i="18"/>
  <c r="AP101" i="18"/>
  <c r="AO101" i="18"/>
  <c r="AM101" i="18"/>
  <c r="AL101" i="18"/>
  <c r="AK101" i="18"/>
  <c r="AI101" i="18"/>
  <c r="AH101" i="18"/>
  <c r="AG101" i="18"/>
  <c r="AW101" i="18"/>
  <c r="Y101" i="18"/>
  <c r="X101" i="18"/>
  <c r="W101" i="18"/>
  <c r="U101" i="18"/>
  <c r="T101" i="18"/>
  <c r="S101" i="18"/>
  <c r="Q101" i="18"/>
  <c r="P101" i="18"/>
  <c r="O101" i="18"/>
  <c r="M101" i="18"/>
  <c r="L101" i="18"/>
  <c r="K101" i="18"/>
  <c r="I101" i="18"/>
  <c r="G101" i="18"/>
  <c r="E101" i="18"/>
  <c r="AU100" i="18"/>
  <c r="AT100" i="18"/>
  <c r="AS100" i="18"/>
  <c r="AQ100" i="18"/>
  <c r="AP100" i="18"/>
  <c r="AO100" i="18"/>
  <c r="AM100" i="18"/>
  <c r="AL100" i="18"/>
  <c r="AK100" i="18"/>
  <c r="AI100" i="18"/>
  <c r="AH100" i="18"/>
  <c r="AG100" i="18"/>
  <c r="AW100" i="18"/>
  <c r="Y100" i="18"/>
  <c r="X100" i="18"/>
  <c r="W100" i="18"/>
  <c r="U100" i="18"/>
  <c r="T100" i="18"/>
  <c r="S100" i="18"/>
  <c r="Q100" i="18"/>
  <c r="P100" i="18"/>
  <c r="O100" i="18"/>
  <c r="M100" i="18"/>
  <c r="L100" i="18"/>
  <c r="K100" i="18"/>
  <c r="I100" i="18"/>
  <c r="G100" i="18"/>
  <c r="E100" i="18"/>
  <c r="AU99" i="18"/>
  <c r="AT99" i="18"/>
  <c r="AS99" i="18"/>
  <c r="AQ99" i="18"/>
  <c r="AP99" i="18"/>
  <c r="AO99" i="18"/>
  <c r="AM99" i="18"/>
  <c r="AL99" i="18"/>
  <c r="AK99" i="18"/>
  <c r="AI99" i="18"/>
  <c r="AH99" i="18"/>
  <c r="AG99" i="18"/>
  <c r="AW99" i="18"/>
  <c r="Y99" i="18"/>
  <c r="X99" i="18"/>
  <c r="W99" i="18"/>
  <c r="U99" i="18"/>
  <c r="T99" i="18"/>
  <c r="S99" i="18"/>
  <c r="Q99" i="18"/>
  <c r="P99" i="18"/>
  <c r="O99" i="18"/>
  <c r="M99" i="18"/>
  <c r="L99" i="18"/>
  <c r="K99" i="18"/>
  <c r="I99" i="18"/>
  <c r="G99" i="18"/>
  <c r="E99" i="18"/>
  <c r="AU98" i="18"/>
  <c r="AT98" i="18"/>
  <c r="AS98" i="18"/>
  <c r="AQ98" i="18"/>
  <c r="AP98" i="18"/>
  <c r="AO98" i="18"/>
  <c r="AM98" i="18"/>
  <c r="AL98" i="18"/>
  <c r="AK98" i="18"/>
  <c r="AI98" i="18"/>
  <c r="AH98" i="18"/>
  <c r="AG98" i="18"/>
  <c r="AW98" i="18"/>
  <c r="Y98" i="18"/>
  <c r="X98" i="18"/>
  <c r="W98" i="18"/>
  <c r="U98" i="18"/>
  <c r="T98" i="18"/>
  <c r="S98" i="18"/>
  <c r="Q98" i="18"/>
  <c r="P98" i="18"/>
  <c r="O98" i="18"/>
  <c r="M98" i="18"/>
  <c r="L98" i="18"/>
  <c r="K98" i="18"/>
  <c r="I98" i="18"/>
  <c r="G98" i="18"/>
  <c r="E98" i="18"/>
  <c r="AU97" i="18"/>
  <c r="AT97" i="18"/>
  <c r="AS97" i="18"/>
  <c r="AQ97" i="18"/>
  <c r="AP97" i="18"/>
  <c r="AO97" i="18"/>
  <c r="AM97" i="18"/>
  <c r="AL97" i="18"/>
  <c r="AK97" i="18"/>
  <c r="AI97" i="18"/>
  <c r="AH97" i="18"/>
  <c r="AG97" i="18"/>
  <c r="AW97" i="18"/>
  <c r="Y97" i="18"/>
  <c r="X97" i="18"/>
  <c r="W97" i="18"/>
  <c r="U97" i="18"/>
  <c r="T97" i="18"/>
  <c r="S97" i="18"/>
  <c r="Q97" i="18"/>
  <c r="P97" i="18"/>
  <c r="O97" i="18"/>
  <c r="M97" i="18"/>
  <c r="L97" i="18"/>
  <c r="K97" i="18"/>
  <c r="I97" i="18"/>
  <c r="G97" i="18"/>
  <c r="E97" i="18"/>
  <c r="AU96" i="18"/>
  <c r="AT96" i="18"/>
  <c r="AS96" i="18"/>
  <c r="AQ96" i="18"/>
  <c r="AP96" i="18"/>
  <c r="AO96" i="18"/>
  <c r="AM96" i="18"/>
  <c r="AL96" i="18"/>
  <c r="AK96" i="18"/>
  <c r="AI96" i="18"/>
  <c r="AH96" i="18"/>
  <c r="AG96" i="18"/>
  <c r="AW96" i="18"/>
  <c r="Y96" i="18"/>
  <c r="X96" i="18"/>
  <c r="W96" i="18"/>
  <c r="U96" i="18"/>
  <c r="T96" i="18"/>
  <c r="S96" i="18"/>
  <c r="Q96" i="18"/>
  <c r="P96" i="18"/>
  <c r="O96" i="18"/>
  <c r="M96" i="18"/>
  <c r="L96" i="18"/>
  <c r="K96" i="18"/>
  <c r="I96" i="18"/>
  <c r="G96" i="18"/>
  <c r="E96" i="18"/>
  <c r="AU95" i="18"/>
  <c r="AT95" i="18"/>
  <c r="AS95" i="18"/>
  <c r="AQ95" i="18"/>
  <c r="AP95" i="18"/>
  <c r="AO95" i="18"/>
  <c r="AM95" i="18"/>
  <c r="AL95" i="18"/>
  <c r="AK95" i="18"/>
  <c r="AI95" i="18"/>
  <c r="AH95" i="18"/>
  <c r="AG95" i="18"/>
  <c r="AW95" i="18"/>
  <c r="Y95" i="18"/>
  <c r="X95" i="18"/>
  <c r="W95" i="18"/>
  <c r="U95" i="18"/>
  <c r="T95" i="18"/>
  <c r="S95" i="18"/>
  <c r="Q95" i="18"/>
  <c r="P95" i="18"/>
  <c r="O95" i="18"/>
  <c r="M95" i="18"/>
  <c r="L95" i="18"/>
  <c r="K95" i="18"/>
  <c r="I95" i="18"/>
  <c r="G95" i="18"/>
  <c r="E95" i="18"/>
  <c r="AU94" i="18"/>
  <c r="AT94" i="18"/>
  <c r="AS94" i="18"/>
  <c r="AQ94" i="18"/>
  <c r="AP94" i="18"/>
  <c r="AO94" i="18"/>
  <c r="AM94" i="18"/>
  <c r="AL94" i="18"/>
  <c r="AK94" i="18"/>
  <c r="AI94" i="18"/>
  <c r="AH94" i="18"/>
  <c r="AG94" i="18"/>
  <c r="AW94" i="18"/>
  <c r="Y94" i="18"/>
  <c r="X94" i="18"/>
  <c r="W94" i="18"/>
  <c r="U94" i="18"/>
  <c r="T94" i="18"/>
  <c r="S94" i="18"/>
  <c r="Q94" i="18"/>
  <c r="P94" i="18"/>
  <c r="O94" i="18"/>
  <c r="M94" i="18"/>
  <c r="AV94" i="18" s="1"/>
  <c r="L94" i="18"/>
  <c r="K94" i="18"/>
  <c r="I94" i="18"/>
  <c r="G94" i="18"/>
  <c r="E94" i="18"/>
  <c r="AU93" i="18"/>
  <c r="AT93" i="18"/>
  <c r="AS93" i="18"/>
  <c r="AQ93" i="18"/>
  <c r="AP93" i="18"/>
  <c r="AO93" i="18"/>
  <c r="AM93" i="18"/>
  <c r="AL93" i="18"/>
  <c r="AK93" i="18"/>
  <c r="AI93" i="18"/>
  <c r="AH93" i="18"/>
  <c r="AG93" i="18"/>
  <c r="AW93" i="18"/>
  <c r="Y93" i="18"/>
  <c r="X93" i="18"/>
  <c r="W93" i="18"/>
  <c r="U93" i="18"/>
  <c r="T93" i="18"/>
  <c r="S93" i="18"/>
  <c r="Q93" i="18"/>
  <c r="P93" i="18"/>
  <c r="O93" i="18"/>
  <c r="M93" i="18"/>
  <c r="L93" i="18"/>
  <c r="K93" i="18"/>
  <c r="I93" i="18"/>
  <c r="G93" i="18"/>
  <c r="E93" i="18"/>
  <c r="AU92" i="18"/>
  <c r="AT92" i="18"/>
  <c r="AS92" i="18"/>
  <c r="AQ92" i="18"/>
  <c r="AP92" i="18"/>
  <c r="AO92" i="18"/>
  <c r="AM92" i="18"/>
  <c r="AL92" i="18"/>
  <c r="AK92" i="18"/>
  <c r="AI92" i="18"/>
  <c r="AH92" i="18"/>
  <c r="AG92" i="18"/>
  <c r="AW92" i="18"/>
  <c r="Y92" i="18"/>
  <c r="X92" i="18"/>
  <c r="W92" i="18"/>
  <c r="U92" i="18"/>
  <c r="T92" i="18"/>
  <c r="S92" i="18"/>
  <c r="Q92" i="18"/>
  <c r="P92" i="18"/>
  <c r="O92" i="18"/>
  <c r="M92" i="18"/>
  <c r="L92" i="18"/>
  <c r="K92" i="18"/>
  <c r="I92" i="18"/>
  <c r="G92" i="18"/>
  <c r="E92" i="18"/>
  <c r="AU91" i="18"/>
  <c r="AT91" i="18"/>
  <c r="AS91" i="18"/>
  <c r="AQ91" i="18"/>
  <c r="AP91" i="18"/>
  <c r="AO91" i="18"/>
  <c r="AM91" i="18"/>
  <c r="AL91" i="18"/>
  <c r="AK91" i="18"/>
  <c r="AI91" i="18"/>
  <c r="AH91" i="18"/>
  <c r="AG91" i="18"/>
  <c r="AW91" i="18"/>
  <c r="Y91" i="18"/>
  <c r="X91" i="18"/>
  <c r="W91" i="18"/>
  <c r="U91" i="18"/>
  <c r="T91" i="18"/>
  <c r="S91" i="18"/>
  <c r="Q91" i="18"/>
  <c r="P91" i="18"/>
  <c r="O91" i="18"/>
  <c r="M91" i="18"/>
  <c r="L91" i="18"/>
  <c r="K91" i="18"/>
  <c r="I91" i="18"/>
  <c r="G91" i="18"/>
  <c r="E91" i="18"/>
  <c r="AU90" i="18"/>
  <c r="AT90" i="18"/>
  <c r="AS90" i="18"/>
  <c r="AQ90" i="18"/>
  <c r="AP90" i="18"/>
  <c r="AO90" i="18"/>
  <c r="AM90" i="18"/>
  <c r="AL90" i="18"/>
  <c r="AK90" i="18"/>
  <c r="AI90" i="18"/>
  <c r="AH90" i="18"/>
  <c r="AG90" i="18"/>
  <c r="AW90" i="18"/>
  <c r="Y90" i="18"/>
  <c r="X90" i="18"/>
  <c r="W90" i="18"/>
  <c r="U90" i="18"/>
  <c r="T90" i="18"/>
  <c r="S90" i="18"/>
  <c r="Q90" i="18"/>
  <c r="P90" i="18"/>
  <c r="O90" i="18"/>
  <c r="M90" i="18"/>
  <c r="L90" i="18"/>
  <c r="K90" i="18"/>
  <c r="I90" i="18"/>
  <c r="G90" i="18"/>
  <c r="E90" i="18"/>
  <c r="AU89" i="18"/>
  <c r="AT89" i="18"/>
  <c r="AS89" i="18"/>
  <c r="AQ89" i="18"/>
  <c r="AP89" i="18"/>
  <c r="AO89" i="18"/>
  <c r="AM89" i="18"/>
  <c r="AL89" i="18"/>
  <c r="AK89" i="18"/>
  <c r="AI89" i="18"/>
  <c r="AH89" i="18"/>
  <c r="AG89" i="18"/>
  <c r="AW89" i="18"/>
  <c r="Y89" i="18"/>
  <c r="X89" i="18"/>
  <c r="W89" i="18"/>
  <c r="U89" i="18"/>
  <c r="T89" i="18"/>
  <c r="S89" i="18"/>
  <c r="Q89" i="18"/>
  <c r="P89" i="18"/>
  <c r="O89" i="18"/>
  <c r="M89" i="18"/>
  <c r="L89" i="18"/>
  <c r="K89" i="18"/>
  <c r="I89" i="18"/>
  <c r="G89" i="18"/>
  <c r="E89" i="18"/>
  <c r="AU88" i="18"/>
  <c r="AT88" i="18"/>
  <c r="AS88" i="18"/>
  <c r="AQ88" i="18"/>
  <c r="AP88" i="18"/>
  <c r="AO88" i="18"/>
  <c r="AM88" i="18"/>
  <c r="AL88" i="18"/>
  <c r="AK88" i="18"/>
  <c r="AI88" i="18"/>
  <c r="AH88" i="18"/>
  <c r="AG88" i="18"/>
  <c r="AW88" i="18"/>
  <c r="Y88" i="18"/>
  <c r="X88" i="18"/>
  <c r="W88" i="18"/>
  <c r="U88" i="18"/>
  <c r="T88" i="18"/>
  <c r="S88" i="18"/>
  <c r="Q88" i="18"/>
  <c r="P88" i="18"/>
  <c r="O88" i="18"/>
  <c r="M88" i="18"/>
  <c r="L88" i="18"/>
  <c r="K88" i="18"/>
  <c r="I88" i="18"/>
  <c r="G88" i="18"/>
  <c r="E88" i="18"/>
  <c r="AU87" i="18"/>
  <c r="AT87" i="18"/>
  <c r="AS87" i="18"/>
  <c r="AQ87" i="18"/>
  <c r="AP87" i="18"/>
  <c r="AO87" i="18"/>
  <c r="AM87" i="18"/>
  <c r="AL87" i="18"/>
  <c r="AK87" i="18"/>
  <c r="AI87" i="18"/>
  <c r="AH87" i="18"/>
  <c r="AG87" i="18"/>
  <c r="AW87" i="18"/>
  <c r="Y87" i="18"/>
  <c r="X87" i="18"/>
  <c r="W87" i="18"/>
  <c r="U87" i="18"/>
  <c r="T87" i="18"/>
  <c r="S87" i="18"/>
  <c r="Q87" i="18"/>
  <c r="P87" i="18"/>
  <c r="O87" i="18"/>
  <c r="M87" i="18"/>
  <c r="AV87" i="18" s="1"/>
  <c r="L87" i="18"/>
  <c r="K87" i="18"/>
  <c r="I87" i="18"/>
  <c r="G87" i="18"/>
  <c r="E87" i="18"/>
  <c r="AU86" i="18"/>
  <c r="AT86" i="18"/>
  <c r="AS86" i="18"/>
  <c r="AQ86" i="18"/>
  <c r="AP86" i="18"/>
  <c r="AO86" i="18"/>
  <c r="AM86" i="18"/>
  <c r="AL86" i="18"/>
  <c r="AK86" i="18"/>
  <c r="AI86" i="18"/>
  <c r="AH86" i="18"/>
  <c r="AG86" i="18"/>
  <c r="AW86" i="18"/>
  <c r="Y86" i="18"/>
  <c r="X86" i="18"/>
  <c r="W86" i="18"/>
  <c r="U86" i="18"/>
  <c r="T86" i="18"/>
  <c r="S86" i="18"/>
  <c r="Q86" i="18"/>
  <c r="P86" i="18"/>
  <c r="O86" i="18"/>
  <c r="M86" i="18"/>
  <c r="L86" i="18"/>
  <c r="K86" i="18"/>
  <c r="I86" i="18"/>
  <c r="G86" i="18"/>
  <c r="E86" i="18"/>
  <c r="AU85" i="18"/>
  <c r="AT85" i="18"/>
  <c r="AS85" i="18"/>
  <c r="AQ85" i="18"/>
  <c r="AP85" i="18"/>
  <c r="AO85" i="18"/>
  <c r="AM85" i="18"/>
  <c r="AL85" i="18"/>
  <c r="AK85" i="18"/>
  <c r="AI85" i="18"/>
  <c r="AH85" i="18"/>
  <c r="AG85" i="18"/>
  <c r="AW85" i="18"/>
  <c r="Y85" i="18"/>
  <c r="X85" i="18"/>
  <c r="W85" i="18"/>
  <c r="U85" i="18"/>
  <c r="T85" i="18"/>
  <c r="S85" i="18"/>
  <c r="Q85" i="18"/>
  <c r="P85" i="18"/>
  <c r="O85" i="18"/>
  <c r="M85" i="18"/>
  <c r="L85" i="18"/>
  <c r="K85" i="18"/>
  <c r="I85" i="18"/>
  <c r="G85" i="18"/>
  <c r="E85" i="18"/>
  <c r="AU84" i="18"/>
  <c r="AT84" i="18"/>
  <c r="AS84" i="18"/>
  <c r="AQ84" i="18"/>
  <c r="AP84" i="18"/>
  <c r="AO84" i="18"/>
  <c r="AM84" i="18"/>
  <c r="AL84" i="18"/>
  <c r="AK84" i="18"/>
  <c r="AI84" i="18"/>
  <c r="AH84" i="18"/>
  <c r="AG84" i="18"/>
  <c r="AW84" i="18"/>
  <c r="Y84" i="18"/>
  <c r="X84" i="18"/>
  <c r="W84" i="18"/>
  <c r="U84" i="18"/>
  <c r="T84" i="18"/>
  <c r="S84" i="18"/>
  <c r="Q84" i="18"/>
  <c r="P84" i="18"/>
  <c r="O84" i="18"/>
  <c r="M84" i="18"/>
  <c r="L84" i="18"/>
  <c r="K84" i="18"/>
  <c r="I84" i="18"/>
  <c r="G84" i="18"/>
  <c r="E84" i="18"/>
  <c r="AU83" i="18"/>
  <c r="AT83" i="18"/>
  <c r="AS83" i="18"/>
  <c r="AQ83" i="18"/>
  <c r="AP83" i="18"/>
  <c r="AO83" i="18"/>
  <c r="AM83" i="18"/>
  <c r="AL83" i="18"/>
  <c r="AK83" i="18"/>
  <c r="AI83" i="18"/>
  <c r="AH83" i="18"/>
  <c r="AG83" i="18"/>
  <c r="AW83" i="18"/>
  <c r="Y83" i="18"/>
  <c r="X83" i="18"/>
  <c r="W83" i="18"/>
  <c r="U83" i="18"/>
  <c r="T83" i="18"/>
  <c r="S83" i="18"/>
  <c r="Q83" i="18"/>
  <c r="P83" i="18"/>
  <c r="O83" i="18"/>
  <c r="M83" i="18"/>
  <c r="L83" i="18"/>
  <c r="K83" i="18"/>
  <c r="I83" i="18"/>
  <c r="G83" i="18"/>
  <c r="E83" i="18"/>
  <c r="AU82" i="18"/>
  <c r="AT82" i="18"/>
  <c r="AS82" i="18"/>
  <c r="AQ82" i="18"/>
  <c r="AP82" i="18"/>
  <c r="AO82" i="18"/>
  <c r="AM82" i="18"/>
  <c r="AL82" i="18"/>
  <c r="AK82" i="18"/>
  <c r="AI82" i="18"/>
  <c r="AH82" i="18"/>
  <c r="AG82" i="18"/>
  <c r="AW82" i="18"/>
  <c r="Y82" i="18"/>
  <c r="X82" i="18"/>
  <c r="W82" i="18"/>
  <c r="U82" i="18"/>
  <c r="T82" i="18"/>
  <c r="S82" i="18"/>
  <c r="Q82" i="18"/>
  <c r="P82" i="18"/>
  <c r="O82" i="18"/>
  <c r="M82" i="18"/>
  <c r="L82" i="18"/>
  <c r="K82" i="18"/>
  <c r="I82" i="18"/>
  <c r="G82" i="18"/>
  <c r="E82" i="18"/>
  <c r="AU81" i="18"/>
  <c r="AT81" i="18"/>
  <c r="AS81" i="18"/>
  <c r="AQ81" i="18"/>
  <c r="AP81" i="18"/>
  <c r="AO81" i="18"/>
  <c r="AM81" i="18"/>
  <c r="AL81" i="18"/>
  <c r="AK81" i="18"/>
  <c r="AI81" i="18"/>
  <c r="AH81" i="18"/>
  <c r="AG81" i="18"/>
  <c r="AW81" i="18"/>
  <c r="Y81" i="18"/>
  <c r="X81" i="18"/>
  <c r="W81" i="18"/>
  <c r="U81" i="18"/>
  <c r="T81" i="18"/>
  <c r="S81" i="18"/>
  <c r="Q81" i="18"/>
  <c r="P81" i="18"/>
  <c r="O81" i="18"/>
  <c r="M81" i="18"/>
  <c r="L81" i="18"/>
  <c r="K81" i="18"/>
  <c r="I81" i="18"/>
  <c r="G81" i="18"/>
  <c r="E81" i="18"/>
  <c r="AU80" i="18"/>
  <c r="AT80" i="18"/>
  <c r="AS80" i="18"/>
  <c r="AQ80" i="18"/>
  <c r="AP80" i="18"/>
  <c r="AO80" i="18"/>
  <c r="AM80" i="18"/>
  <c r="AL80" i="18"/>
  <c r="AK80" i="18"/>
  <c r="AI80" i="18"/>
  <c r="AH80" i="18"/>
  <c r="AG80" i="18"/>
  <c r="AW80" i="18"/>
  <c r="Y80" i="18"/>
  <c r="X80" i="18"/>
  <c r="W80" i="18"/>
  <c r="U80" i="18"/>
  <c r="T80" i="18"/>
  <c r="S80" i="18"/>
  <c r="Q80" i="18"/>
  <c r="P80" i="18"/>
  <c r="O80" i="18"/>
  <c r="M80" i="18"/>
  <c r="L80" i="18"/>
  <c r="K80" i="18"/>
  <c r="I80" i="18"/>
  <c r="G80" i="18"/>
  <c r="E80" i="18"/>
  <c r="AU79" i="18"/>
  <c r="AT79" i="18"/>
  <c r="AS79" i="18"/>
  <c r="AQ79" i="18"/>
  <c r="AP79" i="18"/>
  <c r="AO79" i="18"/>
  <c r="AM79" i="18"/>
  <c r="AL79" i="18"/>
  <c r="AK79" i="18"/>
  <c r="AI79" i="18"/>
  <c r="AH79" i="18"/>
  <c r="AG79" i="18"/>
  <c r="AW79" i="18"/>
  <c r="Y79" i="18"/>
  <c r="X79" i="18"/>
  <c r="W79" i="18"/>
  <c r="U79" i="18"/>
  <c r="T79" i="18"/>
  <c r="S79" i="18"/>
  <c r="Q79" i="18"/>
  <c r="P79" i="18"/>
  <c r="O79" i="18"/>
  <c r="M79" i="18"/>
  <c r="L79" i="18"/>
  <c r="K79" i="18"/>
  <c r="I79" i="18"/>
  <c r="G79" i="18"/>
  <c r="E79" i="18"/>
  <c r="AU78" i="18"/>
  <c r="AT78" i="18"/>
  <c r="AS78" i="18"/>
  <c r="AQ78" i="18"/>
  <c r="AP78" i="18"/>
  <c r="AO78" i="18"/>
  <c r="AM78" i="18"/>
  <c r="AL78" i="18"/>
  <c r="AK78" i="18"/>
  <c r="AI78" i="18"/>
  <c r="AH78" i="18"/>
  <c r="AG78" i="18"/>
  <c r="AW78" i="18"/>
  <c r="Y78" i="18"/>
  <c r="X78" i="18"/>
  <c r="W78" i="18"/>
  <c r="U78" i="18"/>
  <c r="T78" i="18"/>
  <c r="S78" i="18"/>
  <c r="Q78" i="18"/>
  <c r="P78" i="18"/>
  <c r="O78" i="18"/>
  <c r="M78" i="18"/>
  <c r="L78" i="18"/>
  <c r="K78" i="18"/>
  <c r="I78" i="18"/>
  <c r="G78" i="18"/>
  <c r="E78" i="18"/>
  <c r="AU77" i="18"/>
  <c r="AT77" i="18"/>
  <c r="AS77" i="18"/>
  <c r="AQ77" i="18"/>
  <c r="AP77" i="18"/>
  <c r="AO77" i="18"/>
  <c r="AM77" i="18"/>
  <c r="AL77" i="18"/>
  <c r="AK77" i="18"/>
  <c r="AI77" i="18"/>
  <c r="AH77" i="18"/>
  <c r="AG77" i="18"/>
  <c r="AW77" i="18"/>
  <c r="Y77" i="18"/>
  <c r="X77" i="18"/>
  <c r="W77" i="18"/>
  <c r="U77" i="18"/>
  <c r="T77" i="18"/>
  <c r="S77" i="18"/>
  <c r="Q77" i="18"/>
  <c r="P77" i="18"/>
  <c r="O77" i="18"/>
  <c r="M77" i="18"/>
  <c r="L77" i="18"/>
  <c r="K77" i="18"/>
  <c r="I77" i="18"/>
  <c r="G77" i="18"/>
  <c r="E77" i="18"/>
  <c r="AU76" i="18"/>
  <c r="AT76" i="18"/>
  <c r="AS76" i="18"/>
  <c r="AQ76" i="18"/>
  <c r="AP76" i="18"/>
  <c r="AO76" i="18"/>
  <c r="AM76" i="18"/>
  <c r="AL76" i="18"/>
  <c r="AK76" i="18"/>
  <c r="AI76" i="18"/>
  <c r="AH76" i="18"/>
  <c r="AG76" i="18"/>
  <c r="AW76" i="18"/>
  <c r="Y76" i="18"/>
  <c r="X76" i="18"/>
  <c r="W76" i="18"/>
  <c r="U76" i="18"/>
  <c r="T76" i="18"/>
  <c r="S76" i="18"/>
  <c r="Q76" i="18"/>
  <c r="P76" i="18"/>
  <c r="O76" i="18"/>
  <c r="M76" i="18"/>
  <c r="L76" i="18"/>
  <c r="K76" i="18"/>
  <c r="I76" i="18"/>
  <c r="G76" i="18"/>
  <c r="E76" i="18"/>
  <c r="AU75" i="18"/>
  <c r="AT75" i="18"/>
  <c r="AS75" i="18"/>
  <c r="AQ75" i="18"/>
  <c r="AP75" i="18"/>
  <c r="AO75" i="18"/>
  <c r="AM75" i="18"/>
  <c r="AL75" i="18"/>
  <c r="AK75" i="18"/>
  <c r="AI75" i="18"/>
  <c r="AH75" i="18"/>
  <c r="AG75" i="18"/>
  <c r="AW75" i="18"/>
  <c r="Y75" i="18"/>
  <c r="X75" i="18"/>
  <c r="W75" i="18"/>
  <c r="U75" i="18"/>
  <c r="T75" i="18"/>
  <c r="S75" i="18"/>
  <c r="Q75" i="18"/>
  <c r="P75" i="18"/>
  <c r="O75" i="18"/>
  <c r="M75" i="18"/>
  <c r="L75" i="18"/>
  <c r="K75" i="18"/>
  <c r="I75" i="18"/>
  <c r="G75" i="18"/>
  <c r="E75" i="18"/>
  <c r="AU74" i="18"/>
  <c r="AT74" i="18"/>
  <c r="AS74" i="18"/>
  <c r="AQ74" i="18"/>
  <c r="AP74" i="18"/>
  <c r="AO74" i="18"/>
  <c r="AM74" i="18"/>
  <c r="AL74" i="18"/>
  <c r="AK74" i="18"/>
  <c r="AI74" i="18"/>
  <c r="AH74" i="18"/>
  <c r="AG74" i="18"/>
  <c r="AW74" i="18"/>
  <c r="Y74" i="18"/>
  <c r="X74" i="18"/>
  <c r="W74" i="18"/>
  <c r="U74" i="18"/>
  <c r="AV74" i="18" s="1"/>
  <c r="T74" i="18"/>
  <c r="S74" i="18"/>
  <c r="Q74" i="18"/>
  <c r="P74" i="18"/>
  <c r="O74" i="18"/>
  <c r="M74" i="18"/>
  <c r="L74" i="18"/>
  <c r="K74" i="18"/>
  <c r="I74" i="18"/>
  <c r="G74" i="18"/>
  <c r="E74" i="18"/>
  <c r="AU73" i="18"/>
  <c r="AT73" i="18"/>
  <c r="AS73" i="18"/>
  <c r="AQ73" i="18"/>
  <c r="AP73" i="18"/>
  <c r="AO73" i="18"/>
  <c r="AM73" i="18"/>
  <c r="AL73" i="18"/>
  <c r="AK73" i="18"/>
  <c r="AI73" i="18"/>
  <c r="AH73" i="18"/>
  <c r="AG73" i="18"/>
  <c r="AW73" i="18"/>
  <c r="Y73" i="18"/>
  <c r="X73" i="18"/>
  <c r="W73" i="18"/>
  <c r="U73" i="18"/>
  <c r="T73" i="18"/>
  <c r="S73" i="18"/>
  <c r="Q73" i="18"/>
  <c r="P73" i="18"/>
  <c r="O73" i="18"/>
  <c r="M73" i="18"/>
  <c r="L73" i="18"/>
  <c r="K73" i="18"/>
  <c r="I73" i="18"/>
  <c r="G73" i="18"/>
  <c r="E73" i="18"/>
  <c r="AU72" i="18"/>
  <c r="AT72" i="18"/>
  <c r="AS72" i="18"/>
  <c r="AQ72" i="18"/>
  <c r="AP72" i="18"/>
  <c r="AO72" i="18"/>
  <c r="AM72" i="18"/>
  <c r="AL72" i="18"/>
  <c r="AK72" i="18"/>
  <c r="AI72" i="18"/>
  <c r="AH72" i="18"/>
  <c r="AG72" i="18"/>
  <c r="AW72" i="18"/>
  <c r="Y72" i="18"/>
  <c r="X72" i="18"/>
  <c r="W72" i="18"/>
  <c r="U72" i="18"/>
  <c r="T72" i="18"/>
  <c r="S72" i="18"/>
  <c r="Q72" i="18"/>
  <c r="P72" i="18"/>
  <c r="O72" i="18"/>
  <c r="M72" i="18"/>
  <c r="L72" i="18"/>
  <c r="K72" i="18"/>
  <c r="I72" i="18"/>
  <c r="G72" i="18"/>
  <c r="E72" i="18"/>
  <c r="AU71" i="18"/>
  <c r="AT71" i="18"/>
  <c r="AS71" i="18"/>
  <c r="AQ71" i="18"/>
  <c r="AP71" i="18"/>
  <c r="AO71" i="18"/>
  <c r="AM71" i="18"/>
  <c r="AL71" i="18"/>
  <c r="AK71" i="18"/>
  <c r="AI71" i="18"/>
  <c r="AH71" i="18"/>
  <c r="AG71" i="18"/>
  <c r="AW71" i="18"/>
  <c r="Y71" i="18"/>
  <c r="X71" i="18"/>
  <c r="W71" i="18"/>
  <c r="U71" i="18"/>
  <c r="T71" i="18"/>
  <c r="S71" i="18"/>
  <c r="Q71" i="18"/>
  <c r="P71" i="18"/>
  <c r="O71" i="18"/>
  <c r="M71" i="18"/>
  <c r="L71" i="18"/>
  <c r="K71" i="18"/>
  <c r="I71" i="18"/>
  <c r="G71" i="18"/>
  <c r="E71" i="18"/>
  <c r="AU70" i="18"/>
  <c r="AT70" i="18"/>
  <c r="AS70" i="18"/>
  <c r="AQ70" i="18"/>
  <c r="AP70" i="18"/>
  <c r="AO70" i="18"/>
  <c r="AM70" i="18"/>
  <c r="AL70" i="18"/>
  <c r="AK70" i="18"/>
  <c r="AI70" i="18"/>
  <c r="AH70" i="18"/>
  <c r="AG70" i="18"/>
  <c r="AW70" i="18"/>
  <c r="Y70" i="18"/>
  <c r="X70" i="18"/>
  <c r="W70" i="18"/>
  <c r="U70" i="18"/>
  <c r="T70" i="18"/>
  <c r="S70" i="18"/>
  <c r="Q70" i="18"/>
  <c r="P70" i="18"/>
  <c r="O70" i="18"/>
  <c r="M70" i="18"/>
  <c r="AV70" i="18" s="1"/>
  <c r="L70" i="18"/>
  <c r="K70" i="18"/>
  <c r="I70" i="18"/>
  <c r="G70" i="18"/>
  <c r="E70" i="18"/>
  <c r="AU69" i="18"/>
  <c r="AT69" i="18"/>
  <c r="AS69" i="18"/>
  <c r="AQ69" i="18"/>
  <c r="AP69" i="18"/>
  <c r="AO69" i="18"/>
  <c r="AM69" i="18"/>
  <c r="AL69" i="18"/>
  <c r="AK69" i="18"/>
  <c r="AI69" i="18"/>
  <c r="AH69" i="18"/>
  <c r="AG69" i="18"/>
  <c r="AW69" i="18"/>
  <c r="Y69" i="18"/>
  <c r="X69" i="18"/>
  <c r="W69" i="18"/>
  <c r="U69" i="18"/>
  <c r="T69" i="18"/>
  <c r="S69" i="18"/>
  <c r="Q69" i="18"/>
  <c r="P69" i="18"/>
  <c r="O69" i="18"/>
  <c r="M69" i="18"/>
  <c r="L69" i="18"/>
  <c r="K69" i="18"/>
  <c r="I69" i="18"/>
  <c r="G69" i="18"/>
  <c r="E69" i="18"/>
  <c r="AU68" i="18"/>
  <c r="AT68" i="18"/>
  <c r="AS68" i="18"/>
  <c r="AQ68" i="18"/>
  <c r="AP68" i="18"/>
  <c r="AO68" i="18"/>
  <c r="AM68" i="18"/>
  <c r="AL68" i="18"/>
  <c r="AK68" i="18"/>
  <c r="AI68" i="18"/>
  <c r="AH68" i="18"/>
  <c r="AG68" i="18"/>
  <c r="AW68" i="18"/>
  <c r="Y68" i="18"/>
  <c r="X68" i="18"/>
  <c r="W68" i="18"/>
  <c r="U68" i="18"/>
  <c r="T68" i="18"/>
  <c r="S68" i="18"/>
  <c r="Q68" i="18"/>
  <c r="P68" i="18"/>
  <c r="O68" i="18"/>
  <c r="M68" i="18"/>
  <c r="L68" i="18"/>
  <c r="K68" i="18"/>
  <c r="I68" i="18"/>
  <c r="G68" i="18"/>
  <c r="E68" i="18"/>
  <c r="AU67" i="18"/>
  <c r="AT67" i="18"/>
  <c r="AS67" i="18"/>
  <c r="AQ67" i="18"/>
  <c r="AP67" i="18"/>
  <c r="AO67" i="18"/>
  <c r="AM67" i="18"/>
  <c r="AL67" i="18"/>
  <c r="AK67" i="18"/>
  <c r="AI67" i="18"/>
  <c r="AH67" i="18"/>
  <c r="AG67" i="18"/>
  <c r="AW67" i="18"/>
  <c r="Y67" i="18"/>
  <c r="X67" i="18"/>
  <c r="W67" i="18"/>
  <c r="U67" i="18"/>
  <c r="T67" i="18"/>
  <c r="S67" i="18"/>
  <c r="Q67" i="18"/>
  <c r="P67" i="18"/>
  <c r="O67" i="18"/>
  <c r="M67" i="18"/>
  <c r="L67" i="18"/>
  <c r="K67" i="18"/>
  <c r="I67" i="18"/>
  <c r="G67" i="18"/>
  <c r="E67" i="18"/>
  <c r="AU66" i="18"/>
  <c r="AT66" i="18"/>
  <c r="AS66" i="18"/>
  <c r="AQ66" i="18"/>
  <c r="AP66" i="18"/>
  <c r="AO66" i="18"/>
  <c r="AM66" i="18"/>
  <c r="AL66" i="18"/>
  <c r="AK66" i="18"/>
  <c r="AI66" i="18"/>
  <c r="AH66" i="18"/>
  <c r="AG66" i="18"/>
  <c r="AW66" i="18"/>
  <c r="Y66" i="18"/>
  <c r="X66" i="18"/>
  <c r="W66" i="18"/>
  <c r="U66" i="18"/>
  <c r="T66" i="18"/>
  <c r="S66" i="18"/>
  <c r="Q66" i="18"/>
  <c r="P66" i="18"/>
  <c r="O66" i="18"/>
  <c r="M66" i="18"/>
  <c r="L66" i="18"/>
  <c r="K66" i="18"/>
  <c r="I66" i="18"/>
  <c r="G66" i="18"/>
  <c r="E66" i="18"/>
  <c r="AU65" i="18"/>
  <c r="AT65" i="18"/>
  <c r="AS65" i="18"/>
  <c r="AQ65" i="18"/>
  <c r="AP65" i="18"/>
  <c r="AO65" i="18"/>
  <c r="AM65" i="18"/>
  <c r="AL65" i="18"/>
  <c r="AK65" i="18"/>
  <c r="AI65" i="18"/>
  <c r="AH65" i="18"/>
  <c r="AG65" i="18"/>
  <c r="AW65" i="18"/>
  <c r="Y65" i="18"/>
  <c r="X65" i="18"/>
  <c r="W65" i="18"/>
  <c r="U65" i="18"/>
  <c r="T65" i="18"/>
  <c r="S65" i="18"/>
  <c r="Q65" i="18"/>
  <c r="P65" i="18"/>
  <c r="O65" i="18"/>
  <c r="M65" i="18"/>
  <c r="L65" i="18"/>
  <c r="K65" i="18"/>
  <c r="I65" i="18"/>
  <c r="G65" i="18"/>
  <c r="E65" i="18"/>
  <c r="AU64" i="18"/>
  <c r="AT64" i="18"/>
  <c r="AS64" i="18"/>
  <c r="AQ64" i="18"/>
  <c r="AP64" i="18"/>
  <c r="AO64" i="18"/>
  <c r="AM64" i="18"/>
  <c r="AL64" i="18"/>
  <c r="AK64" i="18"/>
  <c r="AI64" i="18"/>
  <c r="AH64" i="18"/>
  <c r="AG64" i="18"/>
  <c r="AW64" i="18"/>
  <c r="Y64" i="18"/>
  <c r="X64" i="18"/>
  <c r="W64" i="18"/>
  <c r="U64" i="18"/>
  <c r="T64" i="18"/>
  <c r="S64" i="18"/>
  <c r="Q64" i="18"/>
  <c r="P64" i="18"/>
  <c r="O64" i="18"/>
  <c r="M64" i="18"/>
  <c r="L64" i="18"/>
  <c r="K64" i="18"/>
  <c r="I64" i="18"/>
  <c r="G64" i="18"/>
  <c r="E64" i="18"/>
  <c r="AU63" i="18"/>
  <c r="AT63" i="18"/>
  <c r="AS63" i="18"/>
  <c r="AQ63" i="18"/>
  <c r="AP63" i="18"/>
  <c r="AO63" i="18"/>
  <c r="AM63" i="18"/>
  <c r="AL63" i="18"/>
  <c r="AK63" i="18"/>
  <c r="AI63" i="18"/>
  <c r="AH63" i="18"/>
  <c r="AG63" i="18"/>
  <c r="AW63" i="18"/>
  <c r="Y63" i="18"/>
  <c r="X63" i="18"/>
  <c r="W63" i="18"/>
  <c r="U63" i="18"/>
  <c r="T63" i="18"/>
  <c r="S63" i="18"/>
  <c r="Q63" i="18"/>
  <c r="P63" i="18"/>
  <c r="O63" i="18"/>
  <c r="M63" i="18"/>
  <c r="L63" i="18"/>
  <c r="K63" i="18"/>
  <c r="I63" i="18"/>
  <c r="G63" i="18"/>
  <c r="E63" i="18"/>
  <c r="AU62" i="18"/>
  <c r="AT62" i="18"/>
  <c r="AS62" i="18"/>
  <c r="AQ62" i="18"/>
  <c r="AP62" i="18"/>
  <c r="AO62" i="18"/>
  <c r="AM62" i="18"/>
  <c r="AL62" i="18"/>
  <c r="AK62" i="18"/>
  <c r="AI62" i="18"/>
  <c r="AV62" i="18" s="1"/>
  <c r="AH62" i="18"/>
  <c r="AG62" i="18"/>
  <c r="AW62" i="18"/>
  <c r="Y62" i="18"/>
  <c r="X62" i="18"/>
  <c r="W62" i="18"/>
  <c r="U62" i="18"/>
  <c r="T62" i="18"/>
  <c r="S62" i="18"/>
  <c r="Q62" i="18"/>
  <c r="P62" i="18"/>
  <c r="O62" i="18"/>
  <c r="M62" i="18"/>
  <c r="L62" i="18"/>
  <c r="K62" i="18"/>
  <c r="I62" i="18"/>
  <c r="G62" i="18"/>
  <c r="E62" i="18"/>
  <c r="AU61" i="18"/>
  <c r="AT61" i="18"/>
  <c r="AS61" i="18"/>
  <c r="AQ61" i="18"/>
  <c r="AP61" i="18"/>
  <c r="AO61" i="18"/>
  <c r="AM61" i="18"/>
  <c r="AL61" i="18"/>
  <c r="AK61" i="18"/>
  <c r="AI61" i="18"/>
  <c r="AH61" i="18"/>
  <c r="AG61" i="18"/>
  <c r="AW61" i="18"/>
  <c r="Y61" i="18"/>
  <c r="X61" i="18"/>
  <c r="W61" i="18"/>
  <c r="U61" i="18"/>
  <c r="T61" i="18"/>
  <c r="S61" i="18"/>
  <c r="Q61" i="18"/>
  <c r="P61" i="18"/>
  <c r="O61" i="18"/>
  <c r="M61" i="18"/>
  <c r="L61" i="18"/>
  <c r="K61" i="18"/>
  <c r="I61" i="18"/>
  <c r="G61" i="18"/>
  <c r="E61" i="18"/>
  <c r="AU60" i="18"/>
  <c r="AT60" i="18"/>
  <c r="AS60" i="18"/>
  <c r="AQ60" i="18"/>
  <c r="AP60" i="18"/>
  <c r="AO60" i="18"/>
  <c r="AM60" i="18"/>
  <c r="AL60" i="18"/>
  <c r="AK60" i="18"/>
  <c r="AI60" i="18"/>
  <c r="AH60" i="18"/>
  <c r="AG60" i="18"/>
  <c r="AW60" i="18"/>
  <c r="Y60" i="18"/>
  <c r="X60" i="18"/>
  <c r="W60" i="18"/>
  <c r="U60" i="18"/>
  <c r="T60" i="18"/>
  <c r="S60" i="18"/>
  <c r="Q60" i="18"/>
  <c r="P60" i="18"/>
  <c r="O60" i="18"/>
  <c r="M60" i="18"/>
  <c r="L60" i="18"/>
  <c r="K60" i="18"/>
  <c r="I60" i="18"/>
  <c r="G60" i="18"/>
  <c r="E60" i="18"/>
  <c r="AU59" i="18"/>
  <c r="AT59" i="18"/>
  <c r="AS59" i="18"/>
  <c r="AQ59" i="18"/>
  <c r="AP59" i="18"/>
  <c r="AO59" i="18"/>
  <c r="AM59" i="18"/>
  <c r="AL59" i="18"/>
  <c r="AK59" i="18"/>
  <c r="AI59" i="18"/>
  <c r="AH59" i="18"/>
  <c r="AG59" i="18"/>
  <c r="AW59" i="18"/>
  <c r="Y59" i="18"/>
  <c r="X59" i="18"/>
  <c r="W59" i="18"/>
  <c r="U59" i="18"/>
  <c r="T59" i="18"/>
  <c r="S59" i="18"/>
  <c r="Q59" i="18"/>
  <c r="P59" i="18"/>
  <c r="O59" i="18"/>
  <c r="M59" i="18"/>
  <c r="L59" i="18"/>
  <c r="K59" i="18"/>
  <c r="I59" i="18"/>
  <c r="G59" i="18"/>
  <c r="E59" i="18"/>
  <c r="AU58" i="18"/>
  <c r="AT58" i="18"/>
  <c r="AS58" i="18"/>
  <c r="AQ58" i="18"/>
  <c r="AP58" i="18"/>
  <c r="AO58" i="18"/>
  <c r="AM58" i="18"/>
  <c r="AL58" i="18"/>
  <c r="AK58" i="18"/>
  <c r="AI58" i="18"/>
  <c r="AH58" i="18"/>
  <c r="AG58" i="18"/>
  <c r="AW58" i="18"/>
  <c r="Y58" i="18"/>
  <c r="X58" i="18"/>
  <c r="W58" i="18"/>
  <c r="U58" i="18"/>
  <c r="T58" i="18"/>
  <c r="S58" i="18"/>
  <c r="Q58" i="18"/>
  <c r="P58" i="18"/>
  <c r="O58" i="18"/>
  <c r="M58" i="18"/>
  <c r="L58" i="18"/>
  <c r="K58" i="18"/>
  <c r="I58" i="18"/>
  <c r="G58" i="18"/>
  <c r="E58" i="18"/>
  <c r="AU57" i="18"/>
  <c r="AT57" i="18"/>
  <c r="AS57" i="18"/>
  <c r="AQ57" i="18"/>
  <c r="AP57" i="18"/>
  <c r="AO57" i="18"/>
  <c r="AM57" i="18"/>
  <c r="AL57" i="18"/>
  <c r="AK57" i="18"/>
  <c r="AI57" i="18"/>
  <c r="AH57" i="18"/>
  <c r="AG57" i="18"/>
  <c r="AW57" i="18"/>
  <c r="Y57" i="18"/>
  <c r="X57" i="18"/>
  <c r="W57" i="18"/>
  <c r="U57" i="18"/>
  <c r="T57" i="18"/>
  <c r="S57" i="18"/>
  <c r="Q57" i="18"/>
  <c r="P57" i="18"/>
  <c r="O57" i="18"/>
  <c r="M57" i="18"/>
  <c r="L57" i="18"/>
  <c r="K57" i="18"/>
  <c r="I57" i="18"/>
  <c r="G57" i="18"/>
  <c r="E57" i="18"/>
  <c r="AU56" i="18"/>
  <c r="AT56" i="18"/>
  <c r="AS56" i="18"/>
  <c r="AQ56" i="18"/>
  <c r="AP56" i="18"/>
  <c r="AO56" i="18"/>
  <c r="AM56" i="18"/>
  <c r="AL56" i="18"/>
  <c r="AK56" i="18"/>
  <c r="AI56" i="18"/>
  <c r="AH56" i="18"/>
  <c r="AG56" i="18"/>
  <c r="AW56" i="18"/>
  <c r="Y56" i="18"/>
  <c r="X56" i="18"/>
  <c r="W56" i="18"/>
  <c r="U56" i="18"/>
  <c r="T56" i="18"/>
  <c r="S56" i="18"/>
  <c r="Q56" i="18"/>
  <c r="P56" i="18"/>
  <c r="O56" i="18"/>
  <c r="M56" i="18"/>
  <c r="L56" i="18"/>
  <c r="K56" i="18"/>
  <c r="I56" i="18"/>
  <c r="G56" i="18"/>
  <c r="E56" i="18"/>
  <c r="AU55" i="18"/>
  <c r="AT55" i="18"/>
  <c r="AS55" i="18"/>
  <c r="AQ55" i="18"/>
  <c r="AP55" i="18"/>
  <c r="AO55" i="18"/>
  <c r="AM55" i="18"/>
  <c r="AL55" i="18"/>
  <c r="AK55" i="18"/>
  <c r="AI55" i="18"/>
  <c r="AH55" i="18"/>
  <c r="AG55" i="18"/>
  <c r="AW55" i="18"/>
  <c r="Y55" i="18"/>
  <c r="X55" i="18"/>
  <c r="W55" i="18"/>
  <c r="U55" i="18"/>
  <c r="T55" i="18"/>
  <c r="S55" i="18"/>
  <c r="Q55" i="18"/>
  <c r="P55" i="18"/>
  <c r="O55" i="18"/>
  <c r="M55" i="18"/>
  <c r="L55" i="18"/>
  <c r="K55" i="18"/>
  <c r="I55" i="18"/>
  <c r="G55" i="18"/>
  <c r="E55" i="18"/>
  <c r="AU54" i="18"/>
  <c r="AT54" i="18"/>
  <c r="AS54" i="18"/>
  <c r="AQ54" i="18"/>
  <c r="AP54" i="18"/>
  <c r="AO54" i="18"/>
  <c r="AM54" i="18"/>
  <c r="AL54" i="18"/>
  <c r="AK54" i="18"/>
  <c r="AI54" i="18"/>
  <c r="AH54" i="18"/>
  <c r="AG54" i="18"/>
  <c r="AW54" i="18"/>
  <c r="Y54" i="18"/>
  <c r="X54" i="18"/>
  <c r="W54" i="18"/>
  <c r="U54" i="18"/>
  <c r="T54" i="18"/>
  <c r="S54" i="18"/>
  <c r="Q54" i="18"/>
  <c r="P54" i="18"/>
  <c r="O54" i="18"/>
  <c r="M54" i="18"/>
  <c r="L54" i="18"/>
  <c r="K54" i="18"/>
  <c r="I54" i="18"/>
  <c r="G54" i="18"/>
  <c r="E54" i="18"/>
  <c r="AU53" i="18"/>
  <c r="AT53" i="18"/>
  <c r="AS53" i="18"/>
  <c r="AQ53" i="18"/>
  <c r="AP53" i="18"/>
  <c r="AO53" i="18"/>
  <c r="AM53" i="18"/>
  <c r="AL53" i="18"/>
  <c r="AK53" i="18"/>
  <c r="AI53" i="18"/>
  <c r="AH53" i="18"/>
  <c r="AG53" i="18"/>
  <c r="AW53" i="18"/>
  <c r="Y53" i="18"/>
  <c r="X53" i="18"/>
  <c r="W53" i="18"/>
  <c r="U53" i="18"/>
  <c r="T53" i="18"/>
  <c r="S53" i="18"/>
  <c r="Q53" i="18"/>
  <c r="P53" i="18"/>
  <c r="O53" i="18"/>
  <c r="M53" i="18"/>
  <c r="L53" i="18"/>
  <c r="K53" i="18"/>
  <c r="I53" i="18"/>
  <c r="G53" i="18"/>
  <c r="E53" i="18"/>
  <c r="AU52" i="18"/>
  <c r="AT52" i="18"/>
  <c r="AS52" i="18"/>
  <c r="AQ52" i="18"/>
  <c r="AP52" i="18"/>
  <c r="AO52" i="18"/>
  <c r="AM52" i="18"/>
  <c r="AL52" i="18"/>
  <c r="AK52" i="18"/>
  <c r="AI52" i="18"/>
  <c r="AH52" i="18"/>
  <c r="AG52" i="18"/>
  <c r="AW52" i="18"/>
  <c r="Y52" i="18"/>
  <c r="X52" i="18"/>
  <c r="W52" i="18"/>
  <c r="U52" i="18"/>
  <c r="T52" i="18"/>
  <c r="S52" i="18"/>
  <c r="Q52" i="18"/>
  <c r="P52" i="18"/>
  <c r="O52" i="18"/>
  <c r="M52" i="18"/>
  <c r="L52" i="18"/>
  <c r="K52" i="18"/>
  <c r="I52" i="18"/>
  <c r="G52" i="18"/>
  <c r="E52" i="18"/>
  <c r="AU51" i="18"/>
  <c r="AT51" i="18"/>
  <c r="AS51" i="18"/>
  <c r="AQ51" i="18"/>
  <c r="AP51" i="18"/>
  <c r="AO51" i="18"/>
  <c r="AM51" i="18"/>
  <c r="AL51" i="18"/>
  <c r="AK51" i="18"/>
  <c r="AI51" i="18"/>
  <c r="AH51" i="18"/>
  <c r="AG51" i="18"/>
  <c r="AW51" i="18"/>
  <c r="Y51" i="18"/>
  <c r="X51" i="18"/>
  <c r="W51" i="18"/>
  <c r="U51" i="18"/>
  <c r="T51" i="18"/>
  <c r="S51" i="18"/>
  <c r="Q51" i="18"/>
  <c r="P51" i="18"/>
  <c r="O51" i="18"/>
  <c r="M51" i="18"/>
  <c r="L51" i="18"/>
  <c r="K51" i="18"/>
  <c r="I51" i="18"/>
  <c r="G51" i="18"/>
  <c r="E51" i="18"/>
  <c r="AU50" i="18"/>
  <c r="AT50" i="18"/>
  <c r="AS50" i="18"/>
  <c r="AQ50" i="18"/>
  <c r="AP50" i="18"/>
  <c r="AO50" i="18"/>
  <c r="AM50" i="18"/>
  <c r="AL50" i="18"/>
  <c r="AK50" i="18"/>
  <c r="AI50" i="18"/>
  <c r="AH50" i="18"/>
  <c r="AG50" i="18"/>
  <c r="AW50" i="18"/>
  <c r="Y50" i="18"/>
  <c r="X50" i="18"/>
  <c r="W50" i="18"/>
  <c r="U50" i="18"/>
  <c r="T50" i="18"/>
  <c r="S50" i="18"/>
  <c r="Q50" i="18"/>
  <c r="P50" i="18"/>
  <c r="O50" i="18"/>
  <c r="M50" i="18"/>
  <c r="L50" i="18"/>
  <c r="K50" i="18"/>
  <c r="I50" i="18"/>
  <c r="G50" i="18"/>
  <c r="E50" i="18"/>
  <c r="AU49" i="18"/>
  <c r="AT49" i="18"/>
  <c r="AS49" i="18"/>
  <c r="AQ49" i="18"/>
  <c r="AP49" i="18"/>
  <c r="AO49" i="18"/>
  <c r="AM49" i="18"/>
  <c r="AL49" i="18"/>
  <c r="AK49" i="18"/>
  <c r="AI49" i="18"/>
  <c r="AH49" i="18"/>
  <c r="AG49" i="18"/>
  <c r="AW49" i="18"/>
  <c r="Y49" i="18"/>
  <c r="X49" i="18"/>
  <c r="W49" i="18"/>
  <c r="U49" i="18"/>
  <c r="T49" i="18"/>
  <c r="S49" i="18"/>
  <c r="Q49" i="18"/>
  <c r="P49" i="18"/>
  <c r="O49" i="18"/>
  <c r="M49" i="18"/>
  <c r="L49" i="18"/>
  <c r="K49" i="18"/>
  <c r="I49" i="18"/>
  <c r="G49" i="18"/>
  <c r="E49" i="18"/>
  <c r="AU48" i="18"/>
  <c r="AT48" i="18"/>
  <c r="AS48" i="18"/>
  <c r="AQ48" i="18"/>
  <c r="AP48" i="18"/>
  <c r="AO48" i="18"/>
  <c r="AM48" i="18"/>
  <c r="AL48" i="18"/>
  <c r="AK48" i="18"/>
  <c r="AI48" i="18"/>
  <c r="AH48" i="18"/>
  <c r="AG48" i="18"/>
  <c r="AW48" i="18"/>
  <c r="Y48" i="18"/>
  <c r="X48" i="18"/>
  <c r="W48" i="18"/>
  <c r="U48" i="18"/>
  <c r="T48" i="18"/>
  <c r="S48" i="18"/>
  <c r="Q48" i="18"/>
  <c r="P48" i="18"/>
  <c r="O48" i="18"/>
  <c r="M48" i="18"/>
  <c r="L48" i="18"/>
  <c r="K48" i="18"/>
  <c r="I48" i="18"/>
  <c r="G48" i="18"/>
  <c r="E48" i="18"/>
  <c r="AU47" i="18"/>
  <c r="AT47" i="18"/>
  <c r="AS47" i="18"/>
  <c r="AQ47" i="18"/>
  <c r="AP47" i="18"/>
  <c r="AO47" i="18"/>
  <c r="AM47" i="18"/>
  <c r="AL47" i="18"/>
  <c r="AK47" i="18"/>
  <c r="AI47" i="18"/>
  <c r="AH47" i="18"/>
  <c r="AG47" i="18"/>
  <c r="AW47" i="18"/>
  <c r="Y47" i="18"/>
  <c r="X47" i="18"/>
  <c r="W47" i="18"/>
  <c r="U47" i="18"/>
  <c r="T47" i="18"/>
  <c r="S47" i="18"/>
  <c r="Q47" i="18"/>
  <c r="P47" i="18"/>
  <c r="O47" i="18"/>
  <c r="M47" i="18"/>
  <c r="L47" i="18"/>
  <c r="K47" i="18"/>
  <c r="I47" i="18"/>
  <c r="G47" i="18"/>
  <c r="E47" i="18"/>
  <c r="AU46" i="18"/>
  <c r="AT46" i="18"/>
  <c r="AS46" i="18"/>
  <c r="AQ46" i="18"/>
  <c r="AP46" i="18"/>
  <c r="AO46" i="18"/>
  <c r="AM46" i="18"/>
  <c r="AL46" i="18"/>
  <c r="AK46" i="18"/>
  <c r="AI46" i="18"/>
  <c r="AH46" i="18"/>
  <c r="AG46" i="18"/>
  <c r="AW46" i="18"/>
  <c r="Y46" i="18"/>
  <c r="X46" i="18"/>
  <c r="W46" i="18"/>
  <c r="U46" i="18"/>
  <c r="T46" i="18"/>
  <c r="S46" i="18"/>
  <c r="Q46" i="18"/>
  <c r="P46" i="18"/>
  <c r="O46" i="18"/>
  <c r="M46" i="18"/>
  <c r="L46" i="18"/>
  <c r="K46" i="18"/>
  <c r="I46" i="18"/>
  <c r="G46" i="18"/>
  <c r="E46" i="18"/>
  <c r="AU45" i="18"/>
  <c r="AT45" i="18"/>
  <c r="AS45" i="18"/>
  <c r="AQ45" i="18"/>
  <c r="AP45" i="18"/>
  <c r="AO45" i="18"/>
  <c r="AM45" i="18"/>
  <c r="AL45" i="18"/>
  <c r="AK45" i="18"/>
  <c r="AI45" i="18"/>
  <c r="AH45" i="18"/>
  <c r="AG45" i="18"/>
  <c r="AW45" i="18"/>
  <c r="Y45" i="18"/>
  <c r="X45" i="18"/>
  <c r="W45" i="18"/>
  <c r="U45" i="18"/>
  <c r="T45" i="18"/>
  <c r="S45" i="18"/>
  <c r="Q45" i="18"/>
  <c r="P45" i="18"/>
  <c r="O45" i="18"/>
  <c r="M45" i="18"/>
  <c r="L45" i="18"/>
  <c r="K45" i="18"/>
  <c r="I45" i="18"/>
  <c r="G45" i="18"/>
  <c r="E45" i="18"/>
  <c r="AU44" i="18"/>
  <c r="AT44" i="18"/>
  <c r="AS44" i="18"/>
  <c r="AQ44" i="18"/>
  <c r="AP44" i="18"/>
  <c r="AO44" i="18"/>
  <c r="AM44" i="18"/>
  <c r="AL44" i="18"/>
  <c r="AK44" i="18"/>
  <c r="AI44" i="18"/>
  <c r="AH44" i="18"/>
  <c r="AG44" i="18"/>
  <c r="AW44" i="18"/>
  <c r="Y44" i="18"/>
  <c r="X44" i="18"/>
  <c r="W44" i="18"/>
  <c r="U44" i="18"/>
  <c r="T44" i="18"/>
  <c r="S44" i="18"/>
  <c r="Q44" i="18"/>
  <c r="P44" i="18"/>
  <c r="O44" i="18"/>
  <c r="M44" i="18"/>
  <c r="L44" i="18"/>
  <c r="K44" i="18"/>
  <c r="I44" i="18"/>
  <c r="G44" i="18"/>
  <c r="E44" i="18"/>
  <c r="AU43" i="18"/>
  <c r="AT43" i="18"/>
  <c r="AS43" i="18"/>
  <c r="AQ43" i="18"/>
  <c r="AP43" i="18"/>
  <c r="AO43" i="18"/>
  <c r="AM43" i="18"/>
  <c r="AL43" i="18"/>
  <c r="AK43" i="18"/>
  <c r="AI43" i="18"/>
  <c r="AH43" i="18"/>
  <c r="AG43" i="18"/>
  <c r="AW43" i="18"/>
  <c r="Y43" i="18"/>
  <c r="X43" i="18"/>
  <c r="W43" i="18"/>
  <c r="U43" i="18"/>
  <c r="T43" i="18"/>
  <c r="S43" i="18"/>
  <c r="Q43" i="18"/>
  <c r="P43" i="18"/>
  <c r="O43" i="18"/>
  <c r="M43" i="18"/>
  <c r="L43" i="18"/>
  <c r="K43" i="18"/>
  <c r="I43" i="18"/>
  <c r="G43" i="18"/>
  <c r="E43" i="18"/>
  <c r="AU42" i="18"/>
  <c r="AT42" i="18"/>
  <c r="AS42" i="18"/>
  <c r="AQ42" i="18"/>
  <c r="AP42" i="18"/>
  <c r="AO42" i="18"/>
  <c r="AM42" i="18"/>
  <c r="AL42" i="18"/>
  <c r="AK42" i="18"/>
  <c r="AI42" i="18"/>
  <c r="AH42" i="18"/>
  <c r="AG42" i="18"/>
  <c r="AW42" i="18"/>
  <c r="Y42" i="18"/>
  <c r="X42" i="18"/>
  <c r="W42" i="18"/>
  <c r="U42" i="18"/>
  <c r="AV42" i="18" s="1"/>
  <c r="T42" i="18"/>
  <c r="S42" i="18"/>
  <c r="Q42" i="18"/>
  <c r="P42" i="18"/>
  <c r="O42" i="18"/>
  <c r="M42" i="18"/>
  <c r="L42" i="18"/>
  <c r="K42" i="18"/>
  <c r="I42" i="18"/>
  <c r="G42" i="18"/>
  <c r="E42" i="18"/>
  <c r="AU41" i="18"/>
  <c r="AT41" i="18"/>
  <c r="AS41" i="18"/>
  <c r="AQ41" i="18"/>
  <c r="AP41" i="18"/>
  <c r="AO41" i="18"/>
  <c r="AM41" i="18"/>
  <c r="AL41" i="18"/>
  <c r="AK41" i="18"/>
  <c r="AI41" i="18"/>
  <c r="AH41" i="18"/>
  <c r="AG41" i="18"/>
  <c r="AW41" i="18"/>
  <c r="Y41" i="18"/>
  <c r="X41" i="18"/>
  <c r="W41" i="18"/>
  <c r="U41" i="18"/>
  <c r="T41" i="18"/>
  <c r="S41" i="18"/>
  <c r="Q41" i="18"/>
  <c r="P41" i="18"/>
  <c r="O41" i="18"/>
  <c r="M41" i="18"/>
  <c r="L41" i="18"/>
  <c r="K41" i="18"/>
  <c r="I41" i="18"/>
  <c r="G41" i="18"/>
  <c r="E41" i="18"/>
  <c r="AU40" i="18"/>
  <c r="AT40" i="18"/>
  <c r="AS40" i="18"/>
  <c r="AQ40" i="18"/>
  <c r="AP40" i="18"/>
  <c r="AO40" i="18"/>
  <c r="AM40" i="18"/>
  <c r="AL40" i="18"/>
  <c r="AK40" i="18"/>
  <c r="AI40" i="18"/>
  <c r="AH40" i="18"/>
  <c r="AG40" i="18"/>
  <c r="AW40" i="18"/>
  <c r="Y40" i="18"/>
  <c r="X40" i="18"/>
  <c r="W40" i="18"/>
  <c r="U40" i="18"/>
  <c r="T40" i="18"/>
  <c r="S40" i="18"/>
  <c r="Q40" i="18"/>
  <c r="P40" i="18"/>
  <c r="O40" i="18"/>
  <c r="M40" i="18"/>
  <c r="L40" i="18"/>
  <c r="K40" i="18"/>
  <c r="I40" i="18"/>
  <c r="G40" i="18"/>
  <c r="E40" i="18"/>
  <c r="AU39" i="18"/>
  <c r="AT39" i="18"/>
  <c r="AS39" i="18"/>
  <c r="AQ39" i="18"/>
  <c r="AP39" i="18"/>
  <c r="AO39" i="18"/>
  <c r="AM39" i="18"/>
  <c r="AL39" i="18"/>
  <c r="AK39" i="18"/>
  <c r="AI39" i="18"/>
  <c r="AH39" i="18"/>
  <c r="AG39" i="18"/>
  <c r="AW39" i="18"/>
  <c r="Y39" i="18"/>
  <c r="X39" i="18"/>
  <c r="W39" i="18"/>
  <c r="U39" i="18"/>
  <c r="T39" i="18"/>
  <c r="S39" i="18"/>
  <c r="Q39" i="18"/>
  <c r="P39" i="18"/>
  <c r="O39" i="18"/>
  <c r="M39" i="18"/>
  <c r="L39" i="18"/>
  <c r="K39" i="18"/>
  <c r="I39" i="18"/>
  <c r="G39" i="18"/>
  <c r="E39" i="18"/>
  <c r="AU38" i="18"/>
  <c r="AT38" i="18"/>
  <c r="AS38" i="18"/>
  <c r="AQ38" i="18"/>
  <c r="AP38" i="18"/>
  <c r="AO38" i="18"/>
  <c r="AM38" i="18"/>
  <c r="AL38" i="18"/>
  <c r="AK38" i="18"/>
  <c r="AI38" i="18"/>
  <c r="AH38" i="18"/>
  <c r="AG38" i="18"/>
  <c r="AW38" i="18"/>
  <c r="Y38" i="18"/>
  <c r="X38" i="18"/>
  <c r="W38" i="18"/>
  <c r="U38" i="18"/>
  <c r="T38" i="18"/>
  <c r="S38" i="18"/>
  <c r="Q38" i="18"/>
  <c r="P38" i="18"/>
  <c r="O38" i="18"/>
  <c r="M38" i="18"/>
  <c r="AV38" i="18" s="1"/>
  <c r="L38" i="18"/>
  <c r="K38" i="18"/>
  <c r="I38" i="18"/>
  <c r="G38" i="18"/>
  <c r="E38" i="18"/>
  <c r="AU37" i="18"/>
  <c r="AT37" i="18"/>
  <c r="AS37" i="18"/>
  <c r="AQ37" i="18"/>
  <c r="AP37" i="18"/>
  <c r="AO37" i="18"/>
  <c r="AM37" i="18"/>
  <c r="AL37" i="18"/>
  <c r="AK37" i="18"/>
  <c r="AI37" i="18"/>
  <c r="AH37" i="18"/>
  <c r="AG37" i="18"/>
  <c r="AW37" i="18"/>
  <c r="Y37" i="18"/>
  <c r="X37" i="18"/>
  <c r="W37" i="18"/>
  <c r="U37" i="18"/>
  <c r="T37" i="18"/>
  <c r="S37" i="18"/>
  <c r="Q37" i="18"/>
  <c r="P37" i="18"/>
  <c r="O37" i="18"/>
  <c r="M37" i="18"/>
  <c r="L37" i="18"/>
  <c r="K37" i="18"/>
  <c r="I37" i="18"/>
  <c r="G37" i="18"/>
  <c r="E37" i="18"/>
  <c r="AU36" i="18"/>
  <c r="AT36" i="18"/>
  <c r="AS36" i="18"/>
  <c r="AQ36" i="18"/>
  <c r="AP36" i="18"/>
  <c r="AO36" i="18"/>
  <c r="AM36" i="18"/>
  <c r="AL36" i="18"/>
  <c r="AK36" i="18"/>
  <c r="AI36" i="18"/>
  <c r="AH36" i="18"/>
  <c r="AG36" i="18"/>
  <c r="AW36" i="18"/>
  <c r="Y36" i="18"/>
  <c r="X36" i="18"/>
  <c r="W36" i="18"/>
  <c r="U36" i="18"/>
  <c r="T36" i="18"/>
  <c r="S36" i="18"/>
  <c r="Q36" i="18"/>
  <c r="P36" i="18"/>
  <c r="O36" i="18"/>
  <c r="M36" i="18"/>
  <c r="L36" i="18"/>
  <c r="K36" i="18"/>
  <c r="I36" i="18"/>
  <c r="G36" i="18"/>
  <c r="E36" i="18"/>
  <c r="AU35" i="18"/>
  <c r="AT35" i="18"/>
  <c r="AS35" i="18"/>
  <c r="AQ35" i="18"/>
  <c r="AP35" i="18"/>
  <c r="AO35" i="18"/>
  <c r="AM35" i="18"/>
  <c r="AL35" i="18"/>
  <c r="AK35" i="18"/>
  <c r="AI35" i="18"/>
  <c r="AH35" i="18"/>
  <c r="AG35" i="18"/>
  <c r="AW35" i="18"/>
  <c r="Y35" i="18"/>
  <c r="X35" i="18"/>
  <c r="W35" i="18"/>
  <c r="U35" i="18"/>
  <c r="T35" i="18"/>
  <c r="S35" i="18"/>
  <c r="Q35" i="18"/>
  <c r="AV35" i="18" s="1"/>
  <c r="P35" i="18"/>
  <c r="O35" i="18"/>
  <c r="M35" i="18"/>
  <c r="L35" i="18"/>
  <c r="K35" i="18"/>
  <c r="I35" i="18"/>
  <c r="G35" i="18"/>
  <c r="E35" i="18"/>
  <c r="AU34" i="18"/>
  <c r="AT34" i="18"/>
  <c r="AS34" i="18"/>
  <c r="AQ34" i="18"/>
  <c r="AP34" i="18"/>
  <c r="AO34" i="18"/>
  <c r="AM34" i="18"/>
  <c r="AL34" i="18"/>
  <c r="AK34" i="18"/>
  <c r="AI34" i="18"/>
  <c r="AH34" i="18"/>
  <c r="AG34" i="18"/>
  <c r="AW34" i="18"/>
  <c r="Y34" i="18"/>
  <c r="X34" i="18"/>
  <c r="W34" i="18"/>
  <c r="U34" i="18"/>
  <c r="T34" i="18"/>
  <c r="S34" i="18"/>
  <c r="Q34" i="18"/>
  <c r="P34" i="18"/>
  <c r="O34" i="18"/>
  <c r="M34" i="18"/>
  <c r="L34" i="18"/>
  <c r="K34" i="18"/>
  <c r="I34" i="18"/>
  <c r="G34" i="18"/>
  <c r="E34" i="18"/>
  <c r="AU33" i="18"/>
  <c r="AT33" i="18"/>
  <c r="AS33" i="18"/>
  <c r="AQ33" i="18"/>
  <c r="AP33" i="18"/>
  <c r="AO33" i="18"/>
  <c r="AM33" i="18"/>
  <c r="AL33" i="18"/>
  <c r="AK33" i="18"/>
  <c r="AI33" i="18"/>
  <c r="AH33" i="18"/>
  <c r="AG33" i="18"/>
  <c r="AW33" i="18"/>
  <c r="Y33" i="18"/>
  <c r="X33" i="18"/>
  <c r="W33" i="18"/>
  <c r="U33" i="18"/>
  <c r="T33" i="18"/>
  <c r="S33" i="18"/>
  <c r="Q33" i="18"/>
  <c r="P33" i="18"/>
  <c r="O33" i="18"/>
  <c r="M33" i="18"/>
  <c r="L33" i="18"/>
  <c r="K33" i="18"/>
  <c r="I33" i="18"/>
  <c r="G33" i="18"/>
  <c r="E33" i="18"/>
  <c r="AU32" i="18"/>
  <c r="AT32" i="18"/>
  <c r="AS32" i="18"/>
  <c r="AQ32" i="18"/>
  <c r="AP32" i="18"/>
  <c r="AO32" i="18"/>
  <c r="AM32" i="18"/>
  <c r="AL32" i="18"/>
  <c r="AK32" i="18"/>
  <c r="AI32" i="18"/>
  <c r="AH32" i="18"/>
  <c r="AG32" i="18"/>
  <c r="AW32" i="18"/>
  <c r="Y32" i="18"/>
  <c r="X32" i="18"/>
  <c r="W32" i="18"/>
  <c r="U32" i="18"/>
  <c r="T32" i="18"/>
  <c r="S32" i="18"/>
  <c r="Q32" i="18"/>
  <c r="P32" i="18"/>
  <c r="O32" i="18"/>
  <c r="M32" i="18"/>
  <c r="L32" i="18"/>
  <c r="K32" i="18"/>
  <c r="I32" i="18"/>
  <c r="G32" i="18"/>
  <c r="E32" i="18"/>
  <c r="AU31" i="18"/>
  <c r="AT31" i="18"/>
  <c r="AS31" i="18"/>
  <c r="AQ31" i="18"/>
  <c r="AP31" i="18"/>
  <c r="AO31" i="18"/>
  <c r="AM31" i="18"/>
  <c r="AL31" i="18"/>
  <c r="AK31" i="18"/>
  <c r="AI31" i="18"/>
  <c r="AH31" i="18"/>
  <c r="AG31" i="18"/>
  <c r="AW31" i="18"/>
  <c r="Y31" i="18"/>
  <c r="X31" i="18"/>
  <c r="W31" i="18"/>
  <c r="U31" i="18"/>
  <c r="T31" i="18"/>
  <c r="S31" i="18"/>
  <c r="Q31" i="18"/>
  <c r="P31" i="18"/>
  <c r="O31" i="18"/>
  <c r="M31" i="18"/>
  <c r="L31" i="18"/>
  <c r="K31" i="18"/>
  <c r="I31" i="18"/>
  <c r="G31" i="18"/>
  <c r="E31" i="18"/>
  <c r="AU30" i="18"/>
  <c r="AT30" i="18"/>
  <c r="AS30" i="18"/>
  <c r="AQ30" i="18"/>
  <c r="AP30" i="18"/>
  <c r="AO30" i="18"/>
  <c r="AM30" i="18"/>
  <c r="AL30" i="18"/>
  <c r="AK30" i="18"/>
  <c r="AI30" i="18"/>
  <c r="AH30" i="18"/>
  <c r="AG30" i="18"/>
  <c r="AW30" i="18"/>
  <c r="Y30" i="18"/>
  <c r="X30" i="18"/>
  <c r="W30" i="18"/>
  <c r="U30" i="18"/>
  <c r="T30" i="18"/>
  <c r="S30" i="18"/>
  <c r="Q30" i="18"/>
  <c r="P30" i="18"/>
  <c r="O30" i="18"/>
  <c r="M30" i="18"/>
  <c r="AV30" i="18"/>
  <c r="L30" i="18"/>
  <c r="K30" i="18"/>
  <c r="I30" i="18"/>
  <c r="G30" i="18"/>
  <c r="E30" i="18"/>
  <c r="AU29" i="18"/>
  <c r="AT29" i="18"/>
  <c r="AS29" i="18"/>
  <c r="AQ29" i="18"/>
  <c r="AP29" i="18"/>
  <c r="AO29" i="18"/>
  <c r="AM29" i="18"/>
  <c r="AL29" i="18"/>
  <c r="AK29" i="18"/>
  <c r="AI29" i="18"/>
  <c r="AH29" i="18"/>
  <c r="AG29" i="18"/>
  <c r="AW29" i="18"/>
  <c r="Y29" i="18"/>
  <c r="X29" i="18"/>
  <c r="W29" i="18"/>
  <c r="U29" i="18"/>
  <c r="T29" i="18"/>
  <c r="S29" i="18"/>
  <c r="Q29" i="18"/>
  <c r="P29" i="18"/>
  <c r="O29" i="18"/>
  <c r="M29" i="18"/>
  <c r="L29" i="18"/>
  <c r="K29" i="18"/>
  <c r="I29" i="18"/>
  <c r="G29" i="18"/>
  <c r="E29" i="18"/>
  <c r="AU28" i="18"/>
  <c r="AT28" i="18"/>
  <c r="AS28" i="18"/>
  <c r="AQ28" i="18"/>
  <c r="AP28" i="18"/>
  <c r="AO28" i="18"/>
  <c r="AM28" i="18"/>
  <c r="AL28" i="18"/>
  <c r="AK28" i="18"/>
  <c r="AI28" i="18"/>
  <c r="AH28" i="18"/>
  <c r="AG28" i="18"/>
  <c r="AW28" i="18"/>
  <c r="Y28" i="18"/>
  <c r="X28" i="18"/>
  <c r="W28" i="18"/>
  <c r="U28" i="18"/>
  <c r="T28" i="18"/>
  <c r="S28" i="18"/>
  <c r="Q28" i="18"/>
  <c r="P28" i="18"/>
  <c r="O28" i="18"/>
  <c r="M28" i="18"/>
  <c r="L28" i="18"/>
  <c r="K28" i="18"/>
  <c r="I28" i="18"/>
  <c r="G28" i="18"/>
  <c r="E28" i="18"/>
  <c r="AU27" i="18"/>
  <c r="AT27" i="18"/>
  <c r="AS27" i="18"/>
  <c r="AQ27" i="18"/>
  <c r="AP27" i="18"/>
  <c r="AO27" i="18"/>
  <c r="AM27" i="18"/>
  <c r="AL27" i="18"/>
  <c r="AK27" i="18"/>
  <c r="AI27" i="18"/>
  <c r="AH27" i="18"/>
  <c r="AG27" i="18"/>
  <c r="AW27" i="18"/>
  <c r="Y27" i="18"/>
  <c r="X27" i="18"/>
  <c r="W27" i="18"/>
  <c r="U27" i="18"/>
  <c r="T27" i="18"/>
  <c r="S27" i="18"/>
  <c r="Q27" i="18"/>
  <c r="P27" i="18"/>
  <c r="O27" i="18"/>
  <c r="M27" i="18"/>
  <c r="L27" i="18"/>
  <c r="K27" i="18"/>
  <c r="I27" i="18"/>
  <c r="G27" i="18"/>
  <c r="E27" i="18"/>
  <c r="AU26" i="18"/>
  <c r="AT26" i="18"/>
  <c r="AS26" i="18"/>
  <c r="AQ26" i="18"/>
  <c r="AP26" i="18"/>
  <c r="AO26" i="18"/>
  <c r="AM26" i="18"/>
  <c r="AL26" i="18"/>
  <c r="AK26" i="18"/>
  <c r="AI26" i="18"/>
  <c r="AH26" i="18"/>
  <c r="AG26" i="18"/>
  <c r="AW26" i="18"/>
  <c r="Y26" i="18"/>
  <c r="X26" i="18"/>
  <c r="W26" i="18"/>
  <c r="U26" i="18"/>
  <c r="T26" i="18"/>
  <c r="S26" i="18"/>
  <c r="Q26" i="18"/>
  <c r="P26" i="18"/>
  <c r="O26" i="18"/>
  <c r="M26" i="18"/>
  <c r="L26" i="18"/>
  <c r="K26" i="18"/>
  <c r="I26" i="18"/>
  <c r="G26" i="18"/>
  <c r="E26" i="18"/>
  <c r="AU25" i="18"/>
  <c r="AT25" i="18"/>
  <c r="AS25" i="18"/>
  <c r="AQ25" i="18"/>
  <c r="AP25" i="18"/>
  <c r="AO25" i="18"/>
  <c r="AM25" i="18"/>
  <c r="AL25" i="18"/>
  <c r="AK25" i="18"/>
  <c r="AI25" i="18"/>
  <c r="AH25" i="18"/>
  <c r="AG25" i="18"/>
  <c r="AW25" i="18"/>
  <c r="Y25" i="18"/>
  <c r="X25" i="18"/>
  <c r="W25" i="18"/>
  <c r="U25" i="18"/>
  <c r="T25" i="18"/>
  <c r="S25" i="18"/>
  <c r="Q25" i="18"/>
  <c r="P25" i="18"/>
  <c r="O25" i="18"/>
  <c r="M25" i="18"/>
  <c r="L25" i="18"/>
  <c r="K25" i="18"/>
  <c r="I25" i="18"/>
  <c r="G25" i="18"/>
  <c r="E25" i="18"/>
  <c r="AU24" i="18"/>
  <c r="AT24" i="18"/>
  <c r="AS24" i="18"/>
  <c r="AQ24" i="18"/>
  <c r="AP24" i="18"/>
  <c r="AO24" i="18"/>
  <c r="AM24" i="18"/>
  <c r="AL24" i="18"/>
  <c r="AK24" i="18"/>
  <c r="AI24" i="18"/>
  <c r="AH24" i="18"/>
  <c r="AG24" i="18"/>
  <c r="AW24" i="18"/>
  <c r="Y24" i="18"/>
  <c r="X24" i="18"/>
  <c r="W24" i="18"/>
  <c r="U24" i="18"/>
  <c r="T24" i="18"/>
  <c r="S24" i="18"/>
  <c r="Q24" i="18"/>
  <c r="P24" i="18"/>
  <c r="O24" i="18"/>
  <c r="M24" i="18"/>
  <c r="AV24" i="18" s="1"/>
  <c r="L24" i="18"/>
  <c r="K24" i="18"/>
  <c r="I24" i="18"/>
  <c r="G24" i="18"/>
  <c r="E24" i="18"/>
  <c r="AU23" i="18"/>
  <c r="AT23" i="18"/>
  <c r="AS23" i="18"/>
  <c r="AQ23" i="18"/>
  <c r="AP23" i="18"/>
  <c r="AO23" i="18"/>
  <c r="AM23" i="18"/>
  <c r="AL23" i="18"/>
  <c r="AK23" i="18"/>
  <c r="AI23" i="18"/>
  <c r="AH23" i="18"/>
  <c r="AG23" i="18"/>
  <c r="AW23" i="18"/>
  <c r="Y23" i="18"/>
  <c r="X23" i="18"/>
  <c r="W23" i="18"/>
  <c r="U23" i="18"/>
  <c r="T23" i="18"/>
  <c r="S23" i="18"/>
  <c r="Q23" i="18"/>
  <c r="P23" i="18"/>
  <c r="O23" i="18"/>
  <c r="M23" i="18"/>
  <c r="L23" i="18"/>
  <c r="K23" i="18"/>
  <c r="I23" i="18"/>
  <c r="G23" i="18"/>
  <c r="E23" i="18"/>
  <c r="AU22" i="18"/>
  <c r="AT22" i="18"/>
  <c r="AS22" i="18"/>
  <c r="AQ22" i="18"/>
  <c r="AP22" i="18"/>
  <c r="AO22" i="18"/>
  <c r="AM22" i="18"/>
  <c r="AL22" i="18"/>
  <c r="AK22" i="18"/>
  <c r="AI22" i="18"/>
  <c r="AH22" i="18"/>
  <c r="AG22" i="18"/>
  <c r="AW22" i="18"/>
  <c r="Y22" i="18"/>
  <c r="X22" i="18"/>
  <c r="W22" i="18"/>
  <c r="U22" i="18"/>
  <c r="T22" i="18"/>
  <c r="S22" i="18"/>
  <c r="Q22" i="18"/>
  <c r="P22" i="18"/>
  <c r="O22" i="18"/>
  <c r="M22" i="18"/>
  <c r="L22" i="18"/>
  <c r="K22" i="18"/>
  <c r="I22" i="18"/>
  <c r="G22" i="18"/>
  <c r="E22" i="18"/>
  <c r="AU21" i="18"/>
  <c r="AT21" i="18"/>
  <c r="AS21" i="18"/>
  <c r="AQ21" i="18"/>
  <c r="AP21" i="18"/>
  <c r="AO21" i="18"/>
  <c r="AM21" i="18"/>
  <c r="AL21" i="18"/>
  <c r="AK21" i="18"/>
  <c r="AI21" i="18"/>
  <c r="AH21" i="18"/>
  <c r="AG21" i="18"/>
  <c r="AW21" i="18"/>
  <c r="Y21" i="18"/>
  <c r="X21" i="18"/>
  <c r="W21" i="18"/>
  <c r="U21" i="18"/>
  <c r="T21" i="18"/>
  <c r="S21" i="18"/>
  <c r="Q21" i="18"/>
  <c r="P21" i="18"/>
  <c r="O21" i="18"/>
  <c r="M21" i="18"/>
  <c r="L21" i="18"/>
  <c r="K21" i="18"/>
  <c r="I21" i="18"/>
  <c r="G21" i="18"/>
  <c r="E21" i="18"/>
  <c r="AU20" i="18"/>
  <c r="AT20" i="18"/>
  <c r="AS20" i="18"/>
  <c r="AQ20" i="18"/>
  <c r="AP20" i="18"/>
  <c r="AO20" i="18"/>
  <c r="AM20" i="18"/>
  <c r="AL20" i="18"/>
  <c r="AK20" i="18"/>
  <c r="AI20" i="18"/>
  <c r="AH20" i="18"/>
  <c r="AG20" i="18"/>
  <c r="AW20" i="18"/>
  <c r="Y20" i="18"/>
  <c r="X20" i="18"/>
  <c r="W20" i="18"/>
  <c r="U20" i="18"/>
  <c r="T20" i="18"/>
  <c r="S20" i="18"/>
  <c r="Q20" i="18"/>
  <c r="P20" i="18"/>
  <c r="O20" i="18"/>
  <c r="M20" i="18"/>
  <c r="AV20" i="18" s="1"/>
  <c r="L20" i="18"/>
  <c r="K20" i="18"/>
  <c r="I20" i="18"/>
  <c r="G20" i="18"/>
  <c r="E20" i="18"/>
  <c r="AU19" i="18"/>
  <c r="AT19" i="18"/>
  <c r="AS19" i="18"/>
  <c r="AQ19" i="18"/>
  <c r="AP19" i="18"/>
  <c r="AO19" i="18"/>
  <c r="AM19" i="18"/>
  <c r="AL19" i="18"/>
  <c r="AK19" i="18"/>
  <c r="AI19" i="18"/>
  <c r="AH19" i="18"/>
  <c r="AG19" i="18"/>
  <c r="AW19" i="18"/>
  <c r="Y19" i="18"/>
  <c r="X19" i="18"/>
  <c r="W19" i="18"/>
  <c r="U19" i="18"/>
  <c r="T19" i="18"/>
  <c r="S19" i="18"/>
  <c r="Q19" i="18"/>
  <c r="P19" i="18"/>
  <c r="O19" i="18"/>
  <c r="M19" i="18"/>
  <c r="L19" i="18"/>
  <c r="K19" i="18"/>
  <c r="I19" i="18"/>
  <c r="G19" i="18"/>
  <c r="E19" i="18"/>
  <c r="AU18" i="18"/>
  <c r="AT18" i="18"/>
  <c r="AS18" i="18"/>
  <c r="AQ18" i="18"/>
  <c r="AP18" i="18"/>
  <c r="AO18" i="18"/>
  <c r="AM18" i="18"/>
  <c r="AL18" i="18"/>
  <c r="AK18" i="18"/>
  <c r="AI18" i="18"/>
  <c r="AH18" i="18"/>
  <c r="AG18" i="18"/>
  <c r="AW18" i="18"/>
  <c r="Y18" i="18"/>
  <c r="X18" i="18"/>
  <c r="W18" i="18"/>
  <c r="U18" i="18"/>
  <c r="T18" i="18"/>
  <c r="S18" i="18"/>
  <c r="Q18" i="18"/>
  <c r="P18" i="18"/>
  <c r="O18" i="18"/>
  <c r="M18" i="18"/>
  <c r="L18" i="18"/>
  <c r="K18" i="18"/>
  <c r="I18" i="18"/>
  <c r="G18" i="18"/>
  <c r="E18" i="18"/>
  <c r="AU17" i="18"/>
  <c r="AT17" i="18"/>
  <c r="AS17" i="18"/>
  <c r="AQ17" i="18"/>
  <c r="AP17" i="18"/>
  <c r="AO17" i="18"/>
  <c r="AM17" i="18"/>
  <c r="AL17" i="18"/>
  <c r="AK17" i="18"/>
  <c r="AI17" i="18"/>
  <c r="AH17" i="18"/>
  <c r="AG17" i="18"/>
  <c r="AW17" i="18"/>
  <c r="Y17" i="18"/>
  <c r="X17" i="18"/>
  <c r="W17" i="18"/>
  <c r="U17" i="18"/>
  <c r="AV17" i="18" s="1"/>
  <c r="T17" i="18"/>
  <c r="S17" i="18"/>
  <c r="Q17" i="18"/>
  <c r="P17" i="18"/>
  <c r="O17" i="18"/>
  <c r="M17" i="18"/>
  <c r="L17" i="18"/>
  <c r="K17" i="18"/>
  <c r="I17" i="18"/>
  <c r="G17" i="18"/>
  <c r="E17" i="18"/>
  <c r="AU16" i="18"/>
  <c r="AT16" i="18"/>
  <c r="AS16" i="18"/>
  <c r="AQ16" i="18"/>
  <c r="AP16" i="18"/>
  <c r="AO16" i="18"/>
  <c r="AM16" i="18"/>
  <c r="AL16" i="18"/>
  <c r="AK16" i="18"/>
  <c r="AI16" i="18"/>
  <c r="AH16" i="18"/>
  <c r="AG16" i="18"/>
  <c r="AW16" i="18"/>
  <c r="Y16" i="18"/>
  <c r="X16" i="18"/>
  <c r="W16" i="18"/>
  <c r="U16" i="18"/>
  <c r="T16" i="18"/>
  <c r="S16" i="18"/>
  <c r="Q16" i="18"/>
  <c r="P16" i="18"/>
  <c r="O16" i="18"/>
  <c r="M16" i="18"/>
  <c r="AV16" i="18" s="1"/>
  <c r="L16" i="18"/>
  <c r="K16" i="18"/>
  <c r="I16" i="18"/>
  <c r="G16" i="18"/>
  <c r="E16" i="18"/>
  <c r="AU15" i="18"/>
  <c r="AT15" i="18"/>
  <c r="AS15" i="18"/>
  <c r="AQ15" i="18"/>
  <c r="AP15" i="18"/>
  <c r="AO15" i="18"/>
  <c r="AM15" i="18"/>
  <c r="AL15" i="18"/>
  <c r="AK15" i="18"/>
  <c r="AI15" i="18"/>
  <c r="AH15" i="18"/>
  <c r="AG15" i="18"/>
  <c r="AW15" i="18"/>
  <c r="Y15" i="18"/>
  <c r="X15" i="18"/>
  <c r="W15" i="18"/>
  <c r="U15" i="18"/>
  <c r="T15" i="18"/>
  <c r="S15" i="18"/>
  <c r="Q15" i="18"/>
  <c r="P15" i="18"/>
  <c r="O15" i="18"/>
  <c r="M15" i="18"/>
  <c r="L15" i="18"/>
  <c r="K15" i="18"/>
  <c r="I15" i="18"/>
  <c r="G15" i="18"/>
  <c r="E15" i="18"/>
  <c r="AU14" i="18"/>
  <c r="AT14" i="18"/>
  <c r="AS14" i="18"/>
  <c r="AQ14" i="18"/>
  <c r="AP14" i="18"/>
  <c r="AO14" i="18"/>
  <c r="AM14" i="18"/>
  <c r="AL14" i="18"/>
  <c r="AK14" i="18"/>
  <c r="AI14" i="18"/>
  <c r="AH14" i="18"/>
  <c r="AG14" i="18"/>
  <c r="AW14" i="18"/>
  <c r="Y14" i="18"/>
  <c r="X14" i="18"/>
  <c r="W14" i="18"/>
  <c r="U14" i="18"/>
  <c r="T14" i="18"/>
  <c r="S14" i="18"/>
  <c r="Q14" i="18"/>
  <c r="P14" i="18"/>
  <c r="O14" i="18"/>
  <c r="M14" i="18"/>
  <c r="AV14" i="18" s="1"/>
  <c r="L14" i="18"/>
  <c r="K14" i="18"/>
  <c r="I14" i="18"/>
  <c r="G14" i="18"/>
  <c r="E14" i="18"/>
  <c r="AU13" i="18"/>
  <c r="AT13" i="18"/>
  <c r="AS13" i="18"/>
  <c r="AQ13" i="18"/>
  <c r="AP13" i="18"/>
  <c r="AO13" i="18"/>
  <c r="AM13" i="18"/>
  <c r="AL13" i="18"/>
  <c r="AK13" i="18"/>
  <c r="AH13" i="18"/>
  <c r="AG13" i="18"/>
  <c r="AW13" i="18"/>
  <c r="Y13" i="18"/>
  <c r="X13" i="18"/>
  <c r="W13" i="18"/>
  <c r="U13" i="18"/>
  <c r="T13" i="18"/>
  <c r="S13" i="18"/>
  <c r="Q13" i="18"/>
  <c r="AV13" i="18" s="1"/>
  <c r="P13" i="18"/>
  <c r="O13" i="18"/>
  <c r="M13" i="18"/>
  <c r="L13" i="18"/>
  <c r="K13" i="18"/>
  <c r="I13" i="18"/>
  <c r="G13" i="18"/>
  <c r="E13" i="18"/>
  <c r="AU12" i="18"/>
  <c r="AT12" i="18"/>
  <c r="AS12" i="18"/>
  <c r="AQ12" i="18"/>
  <c r="AP12" i="18"/>
  <c r="AO12" i="18"/>
  <c r="AM12" i="18"/>
  <c r="AL12" i="18"/>
  <c r="AK12" i="18"/>
  <c r="AI12" i="18"/>
  <c r="AH12" i="18"/>
  <c r="AG12" i="18"/>
  <c r="AW12" i="18"/>
  <c r="Y12" i="18"/>
  <c r="X12" i="18"/>
  <c r="W12" i="18"/>
  <c r="U12" i="18"/>
  <c r="T12" i="18"/>
  <c r="S12" i="18"/>
  <c r="Q12" i="18"/>
  <c r="P12" i="18"/>
  <c r="O12" i="18"/>
  <c r="M12" i="18"/>
  <c r="L12" i="18"/>
  <c r="K12" i="18"/>
  <c r="I12" i="18"/>
  <c r="G12" i="18"/>
  <c r="E12" i="18"/>
  <c r="AU11" i="18"/>
  <c r="AT11" i="18"/>
  <c r="AS11" i="18"/>
  <c r="AQ11" i="18"/>
  <c r="AP11" i="18"/>
  <c r="AO11" i="18"/>
  <c r="AM11" i="18"/>
  <c r="AL11" i="18"/>
  <c r="AK11" i="18"/>
  <c r="AI11" i="18"/>
  <c r="AH11" i="18"/>
  <c r="AG11" i="18"/>
  <c r="AW11" i="18"/>
  <c r="Y11" i="18"/>
  <c r="X11" i="18"/>
  <c r="W11" i="18"/>
  <c r="U11" i="18"/>
  <c r="T11" i="18"/>
  <c r="S11" i="18"/>
  <c r="Q11" i="18"/>
  <c r="P11" i="18"/>
  <c r="O11" i="18"/>
  <c r="M11" i="18"/>
  <c r="L11" i="18"/>
  <c r="K11" i="18"/>
  <c r="I11" i="18"/>
  <c r="G11" i="18"/>
  <c r="E11" i="18"/>
  <c r="AU10" i="18"/>
  <c r="AT10" i="18"/>
  <c r="AQ10" i="18"/>
  <c r="J21" i="22"/>
  <c r="AP10" i="18"/>
  <c r="AM10" i="18"/>
  <c r="I21" i="22"/>
  <c r="AI10" i="18"/>
  <c r="H21" i="22"/>
  <c r="AH10" i="18"/>
  <c r="Y10" i="18"/>
  <c r="X10" i="18"/>
  <c r="U10" i="18"/>
  <c r="F21" i="22"/>
  <c r="T10" i="18"/>
  <c r="Q10" i="18"/>
  <c r="E21" i="22"/>
  <c r="P10" i="18"/>
  <c r="M10" i="18"/>
  <c r="L10" i="18"/>
  <c r="I10" i="18"/>
  <c r="G10" i="18"/>
  <c r="E10" i="18"/>
  <c r="AR4" i="18"/>
  <c r="AN4" i="18"/>
  <c r="AJ4" i="18"/>
  <c r="AF4" i="18"/>
  <c r="V4" i="18"/>
  <c r="R4" i="18"/>
  <c r="N4" i="18"/>
  <c r="J4" i="18"/>
  <c r="H4" i="18"/>
  <c r="F4" i="18"/>
  <c r="D4" i="18"/>
  <c r="AR3" i="18"/>
  <c r="AR6" i="18" s="1"/>
  <c r="AN3" i="18"/>
  <c r="AN6" i="18" s="1"/>
  <c r="AJ3" i="18"/>
  <c r="AF3" i="18"/>
  <c r="V3" i="18"/>
  <c r="V6" i="18" s="1"/>
  <c r="R3" i="18"/>
  <c r="R6" i="18" s="1"/>
  <c r="N3" i="18"/>
  <c r="N6" i="18" s="1"/>
  <c r="J3" i="18"/>
  <c r="J5" i="18" s="1"/>
  <c r="H3" i="18"/>
  <c r="H5" i="18" s="1"/>
  <c r="F3" i="18"/>
  <c r="D3" i="18"/>
  <c r="AU309" i="17"/>
  <c r="AT309" i="17"/>
  <c r="AS309" i="17"/>
  <c r="AQ309" i="17"/>
  <c r="AP309" i="17"/>
  <c r="AO309" i="17"/>
  <c r="AM309" i="17"/>
  <c r="AL309" i="17"/>
  <c r="AK309" i="17"/>
  <c r="AI309" i="17"/>
  <c r="AH309" i="17"/>
  <c r="AG309" i="17"/>
  <c r="AE309" i="17"/>
  <c r="AD309" i="17"/>
  <c r="AC309" i="17"/>
  <c r="AB309" i="17"/>
  <c r="AW309" i="17" s="1"/>
  <c r="Y309" i="17"/>
  <c r="X309" i="17"/>
  <c r="W309" i="17"/>
  <c r="U309" i="17"/>
  <c r="AV309" i="17"/>
  <c r="T309" i="17"/>
  <c r="S309" i="17"/>
  <c r="Q309" i="17"/>
  <c r="P309" i="17"/>
  <c r="O309" i="17"/>
  <c r="M309" i="17"/>
  <c r="L309" i="17"/>
  <c r="K309" i="17"/>
  <c r="I309" i="17"/>
  <c r="G309" i="17"/>
  <c r="E309" i="17"/>
  <c r="AU308" i="17"/>
  <c r="AT308" i="17"/>
  <c r="AS308" i="17"/>
  <c r="AQ308" i="17"/>
  <c r="AP308" i="17"/>
  <c r="AO308" i="17"/>
  <c r="AM308" i="17"/>
  <c r="AL308" i="17"/>
  <c r="AK308" i="17"/>
  <c r="AI308" i="17"/>
  <c r="AH308" i="17"/>
  <c r="AG308" i="17"/>
  <c r="AE308" i="17"/>
  <c r="AD308" i="17"/>
  <c r="AC308" i="17"/>
  <c r="AB308" i="17"/>
  <c r="AW308" i="17"/>
  <c r="Y308" i="17"/>
  <c r="X308" i="17"/>
  <c r="W308" i="17"/>
  <c r="U308" i="17"/>
  <c r="T308" i="17"/>
  <c r="S308" i="17"/>
  <c r="Q308" i="17"/>
  <c r="P308" i="17"/>
  <c r="O308" i="17"/>
  <c r="M308" i="17"/>
  <c r="L308" i="17"/>
  <c r="K308" i="17"/>
  <c r="I308" i="17"/>
  <c r="G308" i="17"/>
  <c r="E308" i="17"/>
  <c r="AU307" i="17"/>
  <c r="AT307" i="17"/>
  <c r="AS307" i="17"/>
  <c r="AQ307" i="17"/>
  <c r="AP307" i="17"/>
  <c r="AO307" i="17"/>
  <c r="AM307" i="17"/>
  <c r="AL307" i="17"/>
  <c r="AK307" i="17"/>
  <c r="AI307" i="17"/>
  <c r="AH307" i="17"/>
  <c r="AG307" i="17"/>
  <c r="AE307" i="17"/>
  <c r="AD307" i="17"/>
  <c r="AC307" i="17"/>
  <c r="AB307" i="17"/>
  <c r="AW307" i="17" s="1"/>
  <c r="Y307" i="17"/>
  <c r="X307" i="17"/>
  <c r="W307" i="17"/>
  <c r="U307" i="17"/>
  <c r="T307" i="17"/>
  <c r="S307" i="17"/>
  <c r="Q307" i="17"/>
  <c r="P307" i="17"/>
  <c r="O307" i="17"/>
  <c r="M307" i="17"/>
  <c r="L307" i="17"/>
  <c r="K307" i="17"/>
  <c r="I307" i="17"/>
  <c r="G307" i="17"/>
  <c r="E307" i="17"/>
  <c r="AU306" i="17"/>
  <c r="AT306" i="17"/>
  <c r="AS306" i="17"/>
  <c r="AQ306" i="17"/>
  <c r="AP306" i="17"/>
  <c r="AO306" i="17"/>
  <c r="AM306" i="17"/>
  <c r="AL306" i="17"/>
  <c r="AK306" i="17"/>
  <c r="AI306" i="17"/>
  <c r="AH306" i="17"/>
  <c r="AG306" i="17"/>
  <c r="AE306" i="17"/>
  <c r="AD306" i="17"/>
  <c r="AC306" i="17"/>
  <c r="AB306" i="17"/>
  <c r="AW306" i="17"/>
  <c r="Y306" i="17"/>
  <c r="X306" i="17"/>
  <c r="W306" i="17"/>
  <c r="U306" i="17"/>
  <c r="T306" i="17"/>
  <c r="S306" i="17"/>
  <c r="Q306" i="17"/>
  <c r="P306" i="17"/>
  <c r="O306" i="17"/>
  <c r="M306" i="17"/>
  <c r="L306" i="17"/>
  <c r="K306" i="17"/>
  <c r="I306" i="17"/>
  <c r="G306" i="17"/>
  <c r="E306" i="17"/>
  <c r="AU305" i="17"/>
  <c r="AT305" i="17"/>
  <c r="AS305" i="17"/>
  <c r="AQ305" i="17"/>
  <c r="AV305" i="17" s="1"/>
  <c r="AP305" i="17"/>
  <c r="AO305" i="17"/>
  <c r="AM305" i="17"/>
  <c r="AL305" i="17"/>
  <c r="AK305" i="17"/>
  <c r="AI305" i="17"/>
  <c r="AH305" i="17"/>
  <c r="AG305" i="17"/>
  <c r="AE305" i="17"/>
  <c r="AD305" i="17"/>
  <c r="AC305" i="17"/>
  <c r="AB305" i="17"/>
  <c r="AW305" i="17" s="1"/>
  <c r="Y305" i="17"/>
  <c r="X305" i="17"/>
  <c r="W305" i="17"/>
  <c r="U305" i="17"/>
  <c r="T305" i="17"/>
  <c r="S305" i="17"/>
  <c r="Q305" i="17"/>
  <c r="P305" i="17"/>
  <c r="O305" i="17"/>
  <c r="M305" i="17"/>
  <c r="L305" i="17"/>
  <c r="K305" i="17"/>
  <c r="I305" i="17"/>
  <c r="G305" i="17"/>
  <c r="E305" i="17"/>
  <c r="AU304" i="17"/>
  <c r="AT304" i="17"/>
  <c r="AS304" i="17"/>
  <c r="AQ304" i="17"/>
  <c r="AP304" i="17"/>
  <c r="AO304" i="17"/>
  <c r="AM304" i="17"/>
  <c r="AL304" i="17"/>
  <c r="AK304" i="17"/>
  <c r="AI304" i="17"/>
  <c r="AH304" i="17"/>
  <c r="AG304" i="17"/>
  <c r="AE304" i="17"/>
  <c r="AD304" i="17"/>
  <c r="AC304" i="17"/>
  <c r="AB304" i="17"/>
  <c r="AW304" i="17"/>
  <c r="Y304" i="17"/>
  <c r="AV304" i="17"/>
  <c r="X304" i="17"/>
  <c r="W304" i="17"/>
  <c r="U304" i="17"/>
  <c r="T304" i="17"/>
  <c r="S304" i="17"/>
  <c r="Q304" i="17"/>
  <c r="P304" i="17"/>
  <c r="O304" i="17"/>
  <c r="M304" i="17"/>
  <c r="L304" i="17"/>
  <c r="K304" i="17"/>
  <c r="I304" i="17"/>
  <c r="G304" i="17"/>
  <c r="E304" i="17"/>
  <c r="AU303" i="17"/>
  <c r="AT303" i="17"/>
  <c r="AS303" i="17"/>
  <c r="AQ303" i="17"/>
  <c r="AP303" i="17"/>
  <c r="AO303" i="17"/>
  <c r="AM303" i="17"/>
  <c r="AL303" i="17"/>
  <c r="AK303" i="17"/>
  <c r="AI303" i="17"/>
  <c r="AH303" i="17"/>
  <c r="AG303" i="17"/>
  <c r="AE303" i="17"/>
  <c r="AD303" i="17"/>
  <c r="AC303" i="17"/>
  <c r="AB303" i="17"/>
  <c r="AW303" i="17"/>
  <c r="Y303" i="17"/>
  <c r="X303" i="17"/>
  <c r="W303" i="17"/>
  <c r="U303" i="17"/>
  <c r="T303" i="17"/>
  <c r="S303" i="17"/>
  <c r="Q303" i="17"/>
  <c r="P303" i="17"/>
  <c r="O303" i="17"/>
  <c r="M303" i="17"/>
  <c r="AV303" i="17" s="1"/>
  <c r="L303" i="17"/>
  <c r="K303" i="17"/>
  <c r="I303" i="17"/>
  <c r="G303" i="17"/>
  <c r="E303" i="17"/>
  <c r="AU302" i="17"/>
  <c r="AT302" i="17"/>
  <c r="AS302" i="17"/>
  <c r="AQ302" i="17"/>
  <c r="AP302" i="17"/>
  <c r="AO302" i="17"/>
  <c r="AM302" i="17"/>
  <c r="AL302" i="17"/>
  <c r="AK302" i="17"/>
  <c r="AI302" i="17"/>
  <c r="AH302" i="17"/>
  <c r="AG302" i="17"/>
  <c r="AE302" i="17"/>
  <c r="AD302" i="17"/>
  <c r="AC302" i="17"/>
  <c r="AB302" i="17"/>
  <c r="AW302" i="17" s="1"/>
  <c r="Y302" i="17"/>
  <c r="X302" i="17"/>
  <c r="W302" i="17"/>
  <c r="U302" i="17"/>
  <c r="T302" i="17"/>
  <c r="S302" i="17"/>
  <c r="Q302" i="17"/>
  <c r="P302" i="17"/>
  <c r="O302" i="17"/>
  <c r="M302" i="17"/>
  <c r="L302" i="17"/>
  <c r="K302" i="17"/>
  <c r="I302" i="17"/>
  <c r="G302" i="17"/>
  <c r="E302" i="17"/>
  <c r="AU301" i="17"/>
  <c r="AT301" i="17"/>
  <c r="AS301" i="17"/>
  <c r="AQ301" i="17"/>
  <c r="AP301" i="17"/>
  <c r="AO301" i="17"/>
  <c r="AM301" i="17"/>
  <c r="AL301" i="17"/>
  <c r="AK301" i="17"/>
  <c r="AI301" i="17"/>
  <c r="AH301" i="17"/>
  <c r="AG301" i="17"/>
  <c r="AE301" i="17"/>
  <c r="AD301" i="17"/>
  <c r="AC301" i="17"/>
  <c r="AB301" i="17"/>
  <c r="AW301" i="17"/>
  <c r="Y301" i="17"/>
  <c r="X301" i="17"/>
  <c r="W301" i="17"/>
  <c r="U301" i="17"/>
  <c r="T301" i="17"/>
  <c r="S301" i="17"/>
  <c r="Q301" i="17"/>
  <c r="AV301" i="17" s="1"/>
  <c r="P301" i="17"/>
  <c r="O301" i="17"/>
  <c r="M301" i="17"/>
  <c r="L301" i="17"/>
  <c r="K301" i="17"/>
  <c r="I301" i="17"/>
  <c r="G301" i="17"/>
  <c r="E301" i="17"/>
  <c r="AU300" i="17"/>
  <c r="AT300" i="17"/>
  <c r="AS300" i="17"/>
  <c r="AQ300" i="17"/>
  <c r="AP300" i="17"/>
  <c r="AO300" i="17"/>
  <c r="AM300" i="17"/>
  <c r="AL300" i="17"/>
  <c r="AK300" i="17"/>
  <c r="AI300" i="17"/>
  <c r="AH300" i="17"/>
  <c r="AG300" i="17"/>
  <c r="AE300" i="17"/>
  <c r="AD300" i="17"/>
  <c r="AC300" i="17"/>
  <c r="AB300" i="17"/>
  <c r="AW300" i="17" s="1"/>
  <c r="Y300" i="17"/>
  <c r="X300" i="17"/>
  <c r="W300" i="17"/>
  <c r="U300" i="17"/>
  <c r="T300" i="17"/>
  <c r="S300" i="17"/>
  <c r="Q300" i="17"/>
  <c r="P300" i="17"/>
  <c r="O300" i="17"/>
  <c r="M300" i="17"/>
  <c r="L300" i="17"/>
  <c r="K300" i="17"/>
  <c r="I300" i="17"/>
  <c r="G300" i="17"/>
  <c r="E300" i="17"/>
  <c r="AU299" i="17"/>
  <c r="AT299" i="17"/>
  <c r="AS299" i="17"/>
  <c r="AQ299" i="17"/>
  <c r="AP299" i="17"/>
  <c r="AO299" i="17"/>
  <c r="AM299" i="17"/>
  <c r="AL299" i="17"/>
  <c r="AK299" i="17"/>
  <c r="AI299" i="17"/>
  <c r="AH299" i="17"/>
  <c r="AG299" i="17"/>
  <c r="AE299" i="17"/>
  <c r="AD299" i="17"/>
  <c r="AC299" i="17"/>
  <c r="AB299" i="17"/>
  <c r="AW299" i="17" s="1"/>
  <c r="Y299" i="17"/>
  <c r="X299" i="17"/>
  <c r="W299" i="17"/>
  <c r="U299" i="17"/>
  <c r="T299" i="17"/>
  <c r="S299" i="17"/>
  <c r="Q299" i="17"/>
  <c r="AV299" i="17" s="1"/>
  <c r="P299" i="17"/>
  <c r="O299" i="17"/>
  <c r="M299" i="17"/>
  <c r="L299" i="17"/>
  <c r="K299" i="17"/>
  <c r="I299" i="17"/>
  <c r="G299" i="17"/>
  <c r="E299" i="17"/>
  <c r="AU298" i="17"/>
  <c r="AT298" i="17"/>
  <c r="AS298" i="17"/>
  <c r="AQ298" i="17"/>
  <c r="AP298" i="17"/>
  <c r="AO298" i="17"/>
  <c r="AM298" i="17"/>
  <c r="AL298" i="17"/>
  <c r="AK298" i="17"/>
  <c r="AI298" i="17"/>
  <c r="AH298" i="17"/>
  <c r="AG298" i="17"/>
  <c r="AE298" i="17"/>
  <c r="AD298" i="17"/>
  <c r="AC298" i="17"/>
  <c r="AB298" i="17"/>
  <c r="AW298" i="17"/>
  <c r="Y298" i="17"/>
  <c r="X298" i="17"/>
  <c r="W298" i="17"/>
  <c r="U298" i="17"/>
  <c r="T298" i="17"/>
  <c r="S298" i="17"/>
  <c r="Q298" i="17"/>
  <c r="P298" i="17"/>
  <c r="O298" i="17"/>
  <c r="M298" i="17"/>
  <c r="L298" i="17"/>
  <c r="K298" i="17"/>
  <c r="I298" i="17"/>
  <c r="G298" i="17"/>
  <c r="E298" i="17"/>
  <c r="AU297" i="17"/>
  <c r="AT297" i="17"/>
  <c r="AS297" i="17"/>
  <c r="AQ297" i="17"/>
  <c r="AP297" i="17"/>
  <c r="AO297" i="17"/>
  <c r="AM297" i="17"/>
  <c r="AL297" i="17"/>
  <c r="AK297" i="17"/>
  <c r="AI297" i="17"/>
  <c r="AH297" i="17"/>
  <c r="AG297" i="17"/>
  <c r="AE297" i="17"/>
  <c r="AD297" i="17"/>
  <c r="AC297" i="17"/>
  <c r="AB297" i="17"/>
  <c r="AW297" i="17" s="1"/>
  <c r="Y297" i="17"/>
  <c r="X297" i="17"/>
  <c r="W297" i="17"/>
  <c r="U297" i="17"/>
  <c r="T297" i="17"/>
  <c r="S297" i="17"/>
  <c r="Q297" i="17"/>
  <c r="P297" i="17"/>
  <c r="O297" i="17"/>
  <c r="M297" i="17"/>
  <c r="AV297" i="17" s="1"/>
  <c r="L297" i="17"/>
  <c r="K297" i="17"/>
  <c r="I297" i="17"/>
  <c r="G297" i="17"/>
  <c r="E297" i="17"/>
  <c r="AU296" i="17"/>
  <c r="AT296" i="17"/>
  <c r="AS296" i="17"/>
  <c r="AQ296" i="17"/>
  <c r="AP296" i="17"/>
  <c r="AO296" i="17"/>
  <c r="AM296" i="17"/>
  <c r="AL296" i="17"/>
  <c r="AK296" i="17"/>
  <c r="AI296" i="17"/>
  <c r="AH296" i="17"/>
  <c r="AG296" i="17"/>
  <c r="AE296" i="17"/>
  <c r="AD296" i="17"/>
  <c r="AC296" i="17"/>
  <c r="AB296" i="17"/>
  <c r="AW296" i="17"/>
  <c r="Y296" i="17"/>
  <c r="X296" i="17"/>
  <c r="W296" i="17"/>
  <c r="U296" i="17"/>
  <c r="T296" i="17"/>
  <c r="S296" i="17"/>
  <c r="Q296" i="17"/>
  <c r="P296" i="17"/>
  <c r="O296" i="17"/>
  <c r="M296" i="17"/>
  <c r="AV296" i="17" s="1"/>
  <c r="L296" i="17"/>
  <c r="K296" i="17"/>
  <c r="I296" i="17"/>
  <c r="G296" i="17"/>
  <c r="E296" i="17"/>
  <c r="AU295" i="17"/>
  <c r="AT295" i="17"/>
  <c r="AS295" i="17"/>
  <c r="AQ295" i="17"/>
  <c r="AP295" i="17"/>
  <c r="AO295" i="17"/>
  <c r="AM295" i="17"/>
  <c r="AL295" i="17"/>
  <c r="AK295" i="17"/>
  <c r="AI295" i="17"/>
  <c r="AH295" i="17"/>
  <c r="AG295" i="17"/>
  <c r="AE295" i="17"/>
  <c r="AD295" i="17"/>
  <c r="AC295" i="17"/>
  <c r="AB295" i="17"/>
  <c r="AW295" i="17" s="1"/>
  <c r="Y295" i="17"/>
  <c r="X295" i="17"/>
  <c r="W295" i="17"/>
  <c r="U295" i="17"/>
  <c r="T295" i="17"/>
  <c r="S295" i="17"/>
  <c r="Q295" i="17"/>
  <c r="P295" i="17"/>
  <c r="O295" i="17"/>
  <c r="M295" i="17"/>
  <c r="AV295" i="17" s="1"/>
  <c r="L295" i="17"/>
  <c r="K295" i="17"/>
  <c r="I295" i="17"/>
  <c r="G295" i="17"/>
  <c r="E295" i="17"/>
  <c r="AU294" i="17"/>
  <c r="AT294" i="17"/>
  <c r="AS294" i="17"/>
  <c r="AQ294" i="17"/>
  <c r="AP294" i="17"/>
  <c r="AO294" i="17"/>
  <c r="AM294" i="17"/>
  <c r="AL294" i="17"/>
  <c r="AK294" i="17"/>
  <c r="AI294" i="17"/>
  <c r="AH294" i="17"/>
  <c r="AG294" i="17"/>
  <c r="AE294" i="17"/>
  <c r="AD294" i="17"/>
  <c r="AC294" i="17"/>
  <c r="AB294" i="17"/>
  <c r="AW294" i="17" s="1"/>
  <c r="Y294" i="17"/>
  <c r="X294" i="17"/>
  <c r="W294" i="17"/>
  <c r="U294" i="17"/>
  <c r="T294" i="17"/>
  <c r="S294" i="17"/>
  <c r="Q294" i="17"/>
  <c r="P294" i="17"/>
  <c r="O294" i="17"/>
  <c r="M294" i="17"/>
  <c r="AV294" i="17" s="1"/>
  <c r="L294" i="17"/>
  <c r="K294" i="17"/>
  <c r="I294" i="17"/>
  <c r="G294" i="17"/>
  <c r="E294" i="17"/>
  <c r="AU293" i="17"/>
  <c r="AT293" i="17"/>
  <c r="AS293" i="17"/>
  <c r="AQ293" i="17"/>
  <c r="AP293" i="17"/>
  <c r="AO293" i="17"/>
  <c r="AM293" i="17"/>
  <c r="AL293" i="17"/>
  <c r="AK293" i="17"/>
  <c r="AI293" i="17"/>
  <c r="AH293" i="17"/>
  <c r="AG293" i="17"/>
  <c r="AE293" i="17"/>
  <c r="AD293" i="17"/>
  <c r="AC293" i="17"/>
  <c r="AB293" i="17"/>
  <c r="AW293" i="17" s="1"/>
  <c r="Y293" i="17"/>
  <c r="X293" i="17"/>
  <c r="W293" i="17"/>
  <c r="U293" i="17"/>
  <c r="T293" i="17"/>
  <c r="S293" i="17"/>
  <c r="Q293" i="17"/>
  <c r="P293" i="17"/>
  <c r="O293" i="17"/>
  <c r="M293" i="17"/>
  <c r="AV293" i="17" s="1"/>
  <c r="L293" i="17"/>
  <c r="K293" i="17"/>
  <c r="I293" i="17"/>
  <c r="G293" i="17"/>
  <c r="E293" i="17"/>
  <c r="AU292" i="17"/>
  <c r="AT292" i="17"/>
  <c r="AS292" i="17"/>
  <c r="AQ292" i="17"/>
  <c r="AP292" i="17"/>
  <c r="AO292" i="17"/>
  <c r="AM292" i="17"/>
  <c r="AL292" i="17"/>
  <c r="AK292" i="17"/>
  <c r="AI292" i="17"/>
  <c r="AH292" i="17"/>
  <c r="AG292" i="17"/>
  <c r="AE292" i="17"/>
  <c r="AD292" i="17"/>
  <c r="AC292" i="17"/>
  <c r="AB292" i="17"/>
  <c r="AW292" i="17"/>
  <c r="Y292" i="17"/>
  <c r="X292" i="17"/>
  <c r="W292" i="17"/>
  <c r="U292" i="17"/>
  <c r="T292" i="17"/>
  <c r="S292" i="17"/>
  <c r="Q292" i="17"/>
  <c r="P292" i="17"/>
  <c r="O292" i="17"/>
  <c r="M292" i="17"/>
  <c r="L292" i="17"/>
  <c r="K292" i="17"/>
  <c r="I292" i="17"/>
  <c r="G292" i="17"/>
  <c r="E292" i="17"/>
  <c r="AU291" i="17"/>
  <c r="AT291" i="17"/>
  <c r="AS291" i="17"/>
  <c r="AQ291" i="17"/>
  <c r="AP291" i="17"/>
  <c r="AO291" i="17"/>
  <c r="AM291" i="17"/>
  <c r="AL291" i="17"/>
  <c r="AK291" i="17"/>
  <c r="AI291" i="17"/>
  <c r="AH291" i="17"/>
  <c r="AG291" i="17"/>
  <c r="AE291" i="17"/>
  <c r="AD291" i="17"/>
  <c r="AC291" i="17"/>
  <c r="AB291" i="17"/>
  <c r="AW291" i="17" s="1"/>
  <c r="Y291" i="17"/>
  <c r="X291" i="17"/>
  <c r="W291" i="17"/>
  <c r="U291" i="17"/>
  <c r="T291" i="17"/>
  <c r="S291" i="17"/>
  <c r="Q291" i="17"/>
  <c r="P291" i="17"/>
  <c r="O291" i="17"/>
  <c r="M291" i="17"/>
  <c r="AV291" i="17" s="1"/>
  <c r="L291" i="17"/>
  <c r="K291" i="17"/>
  <c r="I291" i="17"/>
  <c r="G291" i="17"/>
  <c r="E291" i="17"/>
  <c r="AU290" i="17"/>
  <c r="AT290" i="17"/>
  <c r="AS290" i="17"/>
  <c r="AQ290" i="17"/>
  <c r="AP290" i="17"/>
  <c r="AO290" i="17"/>
  <c r="AM290" i="17"/>
  <c r="AL290" i="17"/>
  <c r="AK290" i="17"/>
  <c r="AI290" i="17"/>
  <c r="AH290" i="17"/>
  <c r="AG290" i="17"/>
  <c r="AE290" i="17"/>
  <c r="AD290" i="17"/>
  <c r="AC290" i="17"/>
  <c r="AB290" i="17"/>
  <c r="AW290" i="17" s="1"/>
  <c r="Y290" i="17"/>
  <c r="X290" i="17"/>
  <c r="W290" i="17"/>
  <c r="U290" i="17"/>
  <c r="T290" i="17"/>
  <c r="S290" i="17"/>
  <c r="Q290" i="17"/>
  <c r="AV290" i="17" s="1"/>
  <c r="P290" i="17"/>
  <c r="O290" i="17"/>
  <c r="M290" i="17"/>
  <c r="L290" i="17"/>
  <c r="K290" i="17"/>
  <c r="I290" i="17"/>
  <c r="G290" i="17"/>
  <c r="E290" i="17"/>
  <c r="AU289" i="17"/>
  <c r="AT289" i="17"/>
  <c r="AS289" i="17"/>
  <c r="AQ289" i="17"/>
  <c r="AP289" i="17"/>
  <c r="AO289" i="17"/>
  <c r="AM289" i="17"/>
  <c r="AL289" i="17"/>
  <c r="AK289" i="17"/>
  <c r="AI289" i="17"/>
  <c r="AH289" i="17"/>
  <c r="AG289" i="17"/>
  <c r="AE289" i="17"/>
  <c r="AD289" i="17"/>
  <c r="AC289" i="17"/>
  <c r="AB289" i="17"/>
  <c r="AW289" i="17"/>
  <c r="Y289" i="17"/>
  <c r="X289" i="17"/>
  <c r="W289" i="17"/>
  <c r="U289" i="17"/>
  <c r="T289" i="17"/>
  <c r="S289" i="17"/>
  <c r="Q289" i="17"/>
  <c r="P289" i="17"/>
  <c r="O289" i="17"/>
  <c r="M289" i="17"/>
  <c r="L289" i="17"/>
  <c r="K289" i="17"/>
  <c r="I289" i="17"/>
  <c r="G289" i="17"/>
  <c r="E289" i="17"/>
  <c r="AU288" i="17"/>
  <c r="AT288" i="17"/>
  <c r="AS288" i="17"/>
  <c r="AQ288" i="17"/>
  <c r="AP288" i="17"/>
  <c r="AO288" i="17"/>
  <c r="AM288" i="17"/>
  <c r="AL288" i="17"/>
  <c r="AK288" i="17"/>
  <c r="AI288" i="17"/>
  <c r="AH288" i="17"/>
  <c r="AG288" i="17"/>
  <c r="AE288" i="17"/>
  <c r="AD288" i="17"/>
  <c r="AC288" i="17"/>
  <c r="AB288" i="17"/>
  <c r="AW288" i="17" s="1"/>
  <c r="Y288" i="17"/>
  <c r="X288" i="17"/>
  <c r="W288" i="17"/>
  <c r="U288" i="17"/>
  <c r="AV288" i="17" s="1"/>
  <c r="T288" i="17"/>
  <c r="S288" i="17"/>
  <c r="Q288" i="17"/>
  <c r="P288" i="17"/>
  <c r="O288" i="17"/>
  <c r="M288" i="17"/>
  <c r="L288" i="17"/>
  <c r="K288" i="17"/>
  <c r="I288" i="17"/>
  <c r="G288" i="17"/>
  <c r="E288" i="17"/>
  <c r="AU287" i="17"/>
  <c r="AT287" i="17"/>
  <c r="AS287" i="17"/>
  <c r="AQ287" i="17"/>
  <c r="AP287" i="17"/>
  <c r="AO287" i="17"/>
  <c r="AM287" i="17"/>
  <c r="AL287" i="17"/>
  <c r="AK287" i="17"/>
  <c r="AI287" i="17"/>
  <c r="AH287" i="17"/>
  <c r="AG287" i="17"/>
  <c r="AE287" i="17"/>
  <c r="AD287" i="17"/>
  <c r="AC287" i="17"/>
  <c r="AB287" i="17"/>
  <c r="AW287" i="17"/>
  <c r="Y287" i="17"/>
  <c r="X287" i="17"/>
  <c r="W287" i="17"/>
  <c r="U287" i="17"/>
  <c r="T287" i="17"/>
  <c r="S287" i="17"/>
  <c r="Q287" i="17"/>
  <c r="AV287" i="17" s="1"/>
  <c r="P287" i="17"/>
  <c r="O287" i="17"/>
  <c r="M287" i="17"/>
  <c r="L287" i="17"/>
  <c r="K287" i="17"/>
  <c r="I287" i="17"/>
  <c r="G287" i="17"/>
  <c r="E287" i="17"/>
  <c r="AU286" i="17"/>
  <c r="AT286" i="17"/>
  <c r="AS286" i="17"/>
  <c r="AQ286" i="17"/>
  <c r="AP286" i="17"/>
  <c r="AO286" i="17"/>
  <c r="AM286" i="17"/>
  <c r="AL286" i="17"/>
  <c r="AK286" i="17"/>
  <c r="AI286" i="17"/>
  <c r="AH286" i="17"/>
  <c r="AG286" i="17"/>
  <c r="AE286" i="17"/>
  <c r="AD286" i="17"/>
  <c r="AC286" i="17"/>
  <c r="AB286" i="17"/>
  <c r="AW286" i="17" s="1"/>
  <c r="Y286" i="17"/>
  <c r="X286" i="17"/>
  <c r="W286" i="17"/>
  <c r="U286" i="17"/>
  <c r="T286" i="17"/>
  <c r="S286" i="17"/>
  <c r="Q286" i="17"/>
  <c r="P286" i="17"/>
  <c r="O286" i="17"/>
  <c r="M286" i="17"/>
  <c r="AV286" i="17"/>
  <c r="L286" i="17"/>
  <c r="K286" i="17"/>
  <c r="I286" i="17"/>
  <c r="G286" i="17"/>
  <c r="E286" i="17"/>
  <c r="AU285" i="17"/>
  <c r="AT285" i="17"/>
  <c r="AS285" i="17"/>
  <c r="AQ285" i="17"/>
  <c r="AP285" i="17"/>
  <c r="AO285" i="17"/>
  <c r="AM285" i="17"/>
  <c r="AL285" i="17"/>
  <c r="AK285" i="17"/>
  <c r="AI285" i="17"/>
  <c r="AH285" i="17"/>
  <c r="AG285" i="17"/>
  <c r="AE285" i="17"/>
  <c r="AD285" i="17"/>
  <c r="AC285" i="17"/>
  <c r="AB285" i="17"/>
  <c r="AW285" i="17" s="1"/>
  <c r="Y285" i="17"/>
  <c r="X285" i="17"/>
  <c r="W285" i="17"/>
  <c r="U285" i="17"/>
  <c r="T285" i="17"/>
  <c r="S285" i="17"/>
  <c r="Q285" i="17"/>
  <c r="P285" i="17"/>
  <c r="O285" i="17"/>
  <c r="M285" i="17"/>
  <c r="AV285" i="17" s="1"/>
  <c r="L285" i="17"/>
  <c r="K285" i="17"/>
  <c r="I285" i="17"/>
  <c r="G285" i="17"/>
  <c r="E285" i="17"/>
  <c r="AU284" i="17"/>
  <c r="AT284" i="17"/>
  <c r="AS284" i="17"/>
  <c r="AQ284" i="17"/>
  <c r="AP284" i="17"/>
  <c r="AO284" i="17"/>
  <c r="AM284" i="17"/>
  <c r="AL284" i="17"/>
  <c r="AK284" i="17"/>
  <c r="AI284" i="17"/>
  <c r="AH284" i="17"/>
  <c r="AG284" i="17"/>
  <c r="AE284" i="17"/>
  <c r="AD284" i="17"/>
  <c r="AC284" i="17"/>
  <c r="AB284" i="17"/>
  <c r="AW284" i="17"/>
  <c r="Y284" i="17"/>
  <c r="X284" i="17"/>
  <c r="W284" i="17"/>
  <c r="U284" i="17"/>
  <c r="T284" i="17"/>
  <c r="S284" i="17"/>
  <c r="Q284" i="17"/>
  <c r="P284" i="17"/>
  <c r="O284" i="17"/>
  <c r="M284" i="17"/>
  <c r="L284" i="17"/>
  <c r="K284" i="17"/>
  <c r="I284" i="17"/>
  <c r="G284" i="17"/>
  <c r="E284" i="17"/>
  <c r="AU283" i="17"/>
  <c r="AT283" i="17"/>
  <c r="AS283" i="17"/>
  <c r="AQ283" i="17"/>
  <c r="AP283" i="17"/>
  <c r="AO283" i="17"/>
  <c r="AM283" i="17"/>
  <c r="AL283" i="17"/>
  <c r="AK283" i="17"/>
  <c r="AI283" i="17"/>
  <c r="AH283" i="17"/>
  <c r="AG283" i="17"/>
  <c r="AE283" i="17"/>
  <c r="AD283" i="17"/>
  <c r="AC283" i="17"/>
  <c r="AB283" i="17"/>
  <c r="AW283" i="17" s="1"/>
  <c r="Y283" i="17"/>
  <c r="X283" i="17"/>
  <c r="W283" i="17"/>
  <c r="U283" i="17"/>
  <c r="T283" i="17"/>
  <c r="S283" i="17"/>
  <c r="Q283" i="17"/>
  <c r="P283" i="17"/>
  <c r="O283" i="17"/>
  <c r="M283" i="17"/>
  <c r="L283" i="17"/>
  <c r="K283" i="17"/>
  <c r="I283" i="17"/>
  <c r="G283" i="17"/>
  <c r="E283" i="17"/>
  <c r="AU282" i="17"/>
  <c r="AT282" i="17"/>
  <c r="AS282" i="17"/>
  <c r="AQ282" i="17"/>
  <c r="AP282" i="17"/>
  <c r="AO282" i="17"/>
  <c r="AM282" i="17"/>
  <c r="AL282" i="17"/>
  <c r="AK282" i="17"/>
  <c r="AI282" i="17"/>
  <c r="AH282" i="17"/>
  <c r="AG282" i="17"/>
  <c r="AE282" i="17"/>
  <c r="AD282" i="17"/>
  <c r="AC282" i="17"/>
  <c r="AB282" i="17"/>
  <c r="AW282" i="17"/>
  <c r="Y282" i="17"/>
  <c r="X282" i="17"/>
  <c r="W282" i="17"/>
  <c r="U282" i="17"/>
  <c r="T282" i="17"/>
  <c r="S282" i="17"/>
  <c r="Q282" i="17"/>
  <c r="P282" i="17"/>
  <c r="O282" i="17"/>
  <c r="M282" i="17"/>
  <c r="L282" i="17"/>
  <c r="K282" i="17"/>
  <c r="I282" i="17"/>
  <c r="G282" i="17"/>
  <c r="E282" i="17"/>
  <c r="AU281" i="17"/>
  <c r="AT281" i="17"/>
  <c r="AS281" i="17"/>
  <c r="AQ281" i="17"/>
  <c r="AP281" i="17"/>
  <c r="AO281" i="17"/>
  <c r="AM281" i="17"/>
  <c r="AL281" i="17"/>
  <c r="AK281" i="17"/>
  <c r="AI281" i="17"/>
  <c r="AH281" i="17"/>
  <c r="AG281" i="17"/>
  <c r="AE281" i="17"/>
  <c r="AD281" i="17"/>
  <c r="AC281" i="17"/>
  <c r="AB281" i="17"/>
  <c r="AW281" i="17" s="1"/>
  <c r="Y281" i="17"/>
  <c r="X281" i="17"/>
  <c r="W281" i="17"/>
  <c r="U281" i="17"/>
  <c r="T281" i="17"/>
  <c r="S281" i="17"/>
  <c r="Q281" i="17"/>
  <c r="AV281" i="17" s="1"/>
  <c r="P281" i="17"/>
  <c r="O281" i="17"/>
  <c r="M281" i="17"/>
  <c r="L281" i="17"/>
  <c r="K281" i="17"/>
  <c r="I281" i="17"/>
  <c r="G281" i="17"/>
  <c r="E281" i="17"/>
  <c r="AU280" i="17"/>
  <c r="AT280" i="17"/>
  <c r="AS280" i="17"/>
  <c r="AQ280" i="17"/>
  <c r="AP280" i="17"/>
  <c r="AO280" i="17"/>
  <c r="AM280" i="17"/>
  <c r="AL280" i="17"/>
  <c r="AK280" i="17"/>
  <c r="AI280" i="17"/>
  <c r="AH280" i="17"/>
  <c r="AG280" i="17"/>
  <c r="AE280" i="17"/>
  <c r="AD280" i="17"/>
  <c r="AC280" i="17"/>
  <c r="AB280" i="17"/>
  <c r="AW280" i="17"/>
  <c r="Y280" i="17"/>
  <c r="X280" i="17"/>
  <c r="W280" i="17"/>
  <c r="U280" i="17"/>
  <c r="T280" i="17"/>
  <c r="S280" i="17"/>
  <c r="Q280" i="17"/>
  <c r="P280" i="17"/>
  <c r="O280" i="17"/>
  <c r="M280" i="17"/>
  <c r="L280" i="17"/>
  <c r="K280" i="17"/>
  <c r="I280" i="17"/>
  <c r="G280" i="17"/>
  <c r="E280" i="17"/>
  <c r="AU279" i="17"/>
  <c r="AT279" i="17"/>
  <c r="AS279" i="17"/>
  <c r="AQ279" i="17"/>
  <c r="AP279" i="17"/>
  <c r="AO279" i="17"/>
  <c r="AM279" i="17"/>
  <c r="AL279" i="17"/>
  <c r="AK279" i="17"/>
  <c r="AI279" i="17"/>
  <c r="AH279" i="17"/>
  <c r="AG279" i="17"/>
  <c r="AE279" i="17"/>
  <c r="AD279" i="17"/>
  <c r="AC279" i="17"/>
  <c r="AB279" i="17"/>
  <c r="AW279" i="17"/>
  <c r="Y279" i="17"/>
  <c r="X279" i="17"/>
  <c r="W279" i="17"/>
  <c r="U279" i="17"/>
  <c r="T279" i="17"/>
  <c r="S279" i="17"/>
  <c r="Q279" i="17"/>
  <c r="P279" i="17"/>
  <c r="O279" i="17"/>
  <c r="M279" i="17"/>
  <c r="L279" i="17"/>
  <c r="K279" i="17"/>
  <c r="I279" i="17"/>
  <c r="G279" i="17"/>
  <c r="E279" i="17"/>
  <c r="AU278" i="17"/>
  <c r="AT278" i="17"/>
  <c r="AS278" i="17"/>
  <c r="AQ278" i="17"/>
  <c r="AP278" i="17"/>
  <c r="AO278" i="17"/>
  <c r="AM278" i="17"/>
  <c r="AL278" i="17"/>
  <c r="AK278" i="17"/>
  <c r="AI278" i="17"/>
  <c r="AH278" i="17"/>
  <c r="AG278" i="17"/>
  <c r="AE278" i="17"/>
  <c r="AD278" i="17"/>
  <c r="AC278" i="17"/>
  <c r="AB278" i="17"/>
  <c r="AW278" i="17" s="1"/>
  <c r="Y278" i="17"/>
  <c r="X278" i="17"/>
  <c r="W278" i="17"/>
  <c r="U278" i="17"/>
  <c r="AV278" i="17" s="1"/>
  <c r="T278" i="17"/>
  <c r="S278" i="17"/>
  <c r="Q278" i="17"/>
  <c r="P278" i="17"/>
  <c r="O278" i="17"/>
  <c r="M278" i="17"/>
  <c r="L278" i="17"/>
  <c r="K278" i="17"/>
  <c r="I278" i="17"/>
  <c r="G278" i="17"/>
  <c r="E278" i="17"/>
  <c r="AU277" i="17"/>
  <c r="AT277" i="17"/>
  <c r="AS277" i="17"/>
  <c r="AQ277" i="17"/>
  <c r="AP277" i="17"/>
  <c r="AO277" i="17"/>
  <c r="AM277" i="17"/>
  <c r="AL277" i="17"/>
  <c r="AK277" i="17"/>
  <c r="AI277" i="17"/>
  <c r="AH277" i="17"/>
  <c r="AG277" i="17"/>
  <c r="AE277" i="17"/>
  <c r="AD277" i="17"/>
  <c r="AC277" i="17"/>
  <c r="AB277" i="17"/>
  <c r="AW277" i="17"/>
  <c r="Y277" i="17"/>
  <c r="X277" i="17"/>
  <c r="W277" i="17"/>
  <c r="U277" i="17"/>
  <c r="T277" i="17"/>
  <c r="S277" i="17"/>
  <c r="Q277" i="17"/>
  <c r="P277" i="17"/>
  <c r="O277" i="17"/>
  <c r="M277" i="17"/>
  <c r="AV277" i="17" s="1"/>
  <c r="L277" i="17"/>
  <c r="K277" i="17"/>
  <c r="I277" i="17"/>
  <c r="G277" i="17"/>
  <c r="E277" i="17"/>
  <c r="AU276" i="17"/>
  <c r="AT276" i="17"/>
  <c r="AS276" i="17"/>
  <c r="AQ276" i="17"/>
  <c r="AP276" i="17"/>
  <c r="AO276" i="17"/>
  <c r="AM276" i="17"/>
  <c r="AL276" i="17"/>
  <c r="AK276" i="17"/>
  <c r="AI276" i="17"/>
  <c r="AH276" i="17"/>
  <c r="AG276" i="17"/>
  <c r="AE276" i="17"/>
  <c r="AD276" i="17"/>
  <c r="AC276" i="17"/>
  <c r="AB276" i="17"/>
  <c r="AW276" i="17" s="1"/>
  <c r="Y276" i="17"/>
  <c r="X276" i="17"/>
  <c r="W276" i="17"/>
  <c r="U276" i="17"/>
  <c r="T276" i="17"/>
  <c r="S276" i="17"/>
  <c r="Q276" i="17"/>
  <c r="P276" i="17"/>
  <c r="O276" i="17"/>
  <c r="M276" i="17"/>
  <c r="AV276" i="17" s="1"/>
  <c r="L276" i="17"/>
  <c r="K276" i="17"/>
  <c r="I276" i="17"/>
  <c r="G276" i="17"/>
  <c r="E276" i="17"/>
  <c r="AU275" i="17"/>
  <c r="AT275" i="17"/>
  <c r="AS275" i="17"/>
  <c r="AQ275" i="17"/>
  <c r="AP275" i="17"/>
  <c r="AO275" i="17"/>
  <c r="AM275" i="17"/>
  <c r="AL275" i="17"/>
  <c r="AK275" i="17"/>
  <c r="AI275" i="17"/>
  <c r="AH275" i="17"/>
  <c r="AG275" i="17"/>
  <c r="AE275" i="17"/>
  <c r="AD275" i="17"/>
  <c r="AC275" i="17"/>
  <c r="AB275" i="17"/>
  <c r="AW275" i="17" s="1"/>
  <c r="Y275" i="17"/>
  <c r="X275" i="17"/>
  <c r="W275" i="17"/>
  <c r="U275" i="17"/>
  <c r="T275" i="17"/>
  <c r="S275" i="17"/>
  <c r="Q275" i="17"/>
  <c r="P275" i="17"/>
  <c r="O275" i="17"/>
  <c r="M275" i="17"/>
  <c r="L275" i="17"/>
  <c r="K275" i="17"/>
  <c r="I275" i="17"/>
  <c r="G275" i="17"/>
  <c r="E275" i="17"/>
  <c r="AU274" i="17"/>
  <c r="AT274" i="17"/>
  <c r="AS274" i="17"/>
  <c r="AQ274" i="17"/>
  <c r="AP274" i="17"/>
  <c r="AO274" i="17"/>
  <c r="AM274" i="17"/>
  <c r="AL274" i="17"/>
  <c r="AK274" i="17"/>
  <c r="AI274" i="17"/>
  <c r="AH274" i="17"/>
  <c r="AG274" i="17"/>
  <c r="AE274" i="17"/>
  <c r="AD274" i="17"/>
  <c r="AC274" i="17"/>
  <c r="AB274" i="17"/>
  <c r="AW274" i="17"/>
  <c r="Y274" i="17"/>
  <c r="AV274" i="17" s="1"/>
  <c r="X274" i="17"/>
  <c r="W274" i="17"/>
  <c r="U274" i="17"/>
  <c r="T274" i="17"/>
  <c r="S274" i="17"/>
  <c r="Q274" i="17"/>
  <c r="P274" i="17"/>
  <c r="O274" i="17"/>
  <c r="M274" i="17"/>
  <c r="L274" i="17"/>
  <c r="K274" i="17"/>
  <c r="I274" i="17"/>
  <c r="G274" i="17"/>
  <c r="E274" i="17"/>
  <c r="AU273" i="17"/>
  <c r="AT273" i="17"/>
  <c r="AS273" i="17"/>
  <c r="AQ273" i="17"/>
  <c r="AP273" i="17"/>
  <c r="AO273" i="17"/>
  <c r="AM273" i="17"/>
  <c r="AL273" i="17"/>
  <c r="AK273" i="17"/>
  <c r="AI273" i="17"/>
  <c r="AH273" i="17"/>
  <c r="AG273" i="17"/>
  <c r="AE273" i="17"/>
  <c r="AD273" i="17"/>
  <c r="AC273" i="17"/>
  <c r="AB273" i="17"/>
  <c r="AW273" i="17"/>
  <c r="Y273" i="17"/>
  <c r="X273" i="17"/>
  <c r="W273" i="17"/>
  <c r="U273" i="17"/>
  <c r="T273" i="17"/>
  <c r="S273" i="17"/>
  <c r="Q273" i="17"/>
  <c r="P273" i="17"/>
  <c r="O273" i="17"/>
  <c r="M273" i="17"/>
  <c r="L273" i="17"/>
  <c r="K273" i="17"/>
  <c r="I273" i="17"/>
  <c r="G273" i="17"/>
  <c r="E273" i="17"/>
  <c r="AU272" i="17"/>
  <c r="AT272" i="17"/>
  <c r="AS272" i="17"/>
  <c r="AQ272" i="17"/>
  <c r="AP272" i="17"/>
  <c r="AO272" i="17"/>
  <c r="AM272" i="17"/>
  <c r="AL272" i="17"/>
  <c r="AK272" i="17"/>
  <c r="AI272" i="17"/>
  <c r="AH272" i="17"/>
  <c r="AG272" i="17"/>
  <c r="AE272" i="17"/>
  <c r="AD272" i="17"/>
  <c r="AC272" i="17"/>
  <c r="AB272" i="17"/>
  <c r="AW272" i="17" s="1"/>
  <c r="Y272" i="17"/>
  <c r="X272" i="17"/>
  <c r="W272" i="17"/>
  <c r="U272" i="17"/>
  <c r="T272" i="17"/>
  <c r="S272" i="17"/>
  <c r="Q272" i="17"/>
  <c r="P272" i="17"/>
  <c r="O272" i="17"/>
  <c r="M272" i="17"/>
  <c r="AV272" i="17" s="1"/>
  <c r="L272" i="17"/>
  <c r="K272" i="17"/>
  <c r="I272" i="17"/>
  <c r="G272" i="17"/>
  <c r="E272" i="17"/>
  <c r="AU271" i="17"/>
  <c r="AT271" i="17"/>
  <c r="AS271" i="17"/>
  <c r="AQ271" i="17"/>
  <c r="AP271" i="17"/>
  <c r="AO271" i="17"/>
  <c r="AM271" i="17"/>
  <c r="AL271" i="17"/>
  <c r="AK271" i="17"/>
  <c r="AI271" i="17"/>
  <c r="AH271" i="17"/>
  <c r="AG271" i="17"/>
  <c r="AE271" i="17"/>
  <c r="AD271" i="17"/>
  <c r="AC271" i="17"/>
  <c r="AB271" i="17"/>
  <c r="AW271" i="17" s="1"/>
  <c r="Y271" i="17"/>
  <c r="X271" i="17"/>
  <c r="W271" i="17"/>
  <c r="U271" i="17"/>
  <c r="T271" i="17"/>
  <c r="S271" i="17"/>
  <c r="Q271" i="17"/>
  <c r="AV271" i="17" s="1"/>
  <c r="P271" i="17"/>
  <c r="O271" i="17"/>
  <c r="M271" i="17"/>
  <c r="L271" i="17"/>
  <c r="K271" i="17"/>
  <c r="I271" i="17"/>
  <c r="G271" i="17"/>
  <c r="E271" i="17"/>
  <c r="AU270" i="17"/>
  <c r="AT270" i="17"/>
  <c r="AS270" i="17"/>
  <c r="AQ270" i="17"/>
  <c r="AP270" i="17"/>
  <c r="AO270" i="17"/>
  <c r="AM270" i="17"/>
  <c r="AL270" i="17"/>
  <c r="AK270" i="17"/>
  <c r="AI270" i="17"/>
  <c r="AH270" i="17"/>
  <c r="AG270" i="17"/>
  <c r="AE270" i="17"/>
  <c r="AD270" i="17"/>
  <c r="AC270" i="17"/>
  <c r="AB270" i="17"/>
  <c r="AW270" i="17" s="1"/>
  <c r="Y270" i="17"/>
  <c r="X270" i="17"/>
  <c r="W270" i="17"/>
  <c r="U270" i="17"/>
  <c r="T270" i="17"/>
  <c r="S270" i="17"/>
  <c r="Q270" i="17"/>
  <c r="P270" i="17"/>
  <c r="O270" i="17"/>
  <c r="M270" i="17"/>
  <c r="L270" i="17"/>
  <c r="K270" i="17"/>
  <c r="I270" i="17"/>
  <c r="G270" i="17"/>
  <c r="E270" i="17"/>
  <c r="AU269" i="17"/>
  <c r="AT269" i="17"/>
  <c r="AS269" i="17"/>
  <c r="AQ269" i="17"/>
  <c r="AP269" i="17"/>
  <c r="AO269" i="17"/>
  <c r="AM269" i="17"/>
  <c r="AL269" i="17"/>
  <c r="AK269" i="17"/>
  <c r="AI269" i="17"/>
  <c r="AH269" i="17"/>
  <c r="AG269" i="17"/>
  <c r="AE269" i="17"/>
  <c r="AD269" i="17"/>
  <c r="AC269" i="17"/>
  <c r="AB269" i="17"/>
  <c r="AW269" i="17" s="1"/>
  <c r="Y269" i="17"/>
  <c r="X269" i="17"/>
  <c r="W269" i="17"/>
  <c r="U269" i="17"/>
  <c r="AV269" i="17"/>
  <c r="T269" i="17"/>
  <c r="S269" i="17"/>
  <c r="Q269" i="17"/>
  <c r="P269" i="17"/>
  <c r="O269" i="17"/>
  <c r="M269" i="17"/>
  <c r="L269" i="17"/>
  <c r="K269" i="17"/>
  <c r="I269" i="17"/>
  <c r="G269" i="17"/>
  <c r="E269" i="17"/>
  <c r="AU268" i="17"/>
  <c r="AT268" i="17"/>
  <c r="AS268" i="17"/>
  <c r="AQ268" i="17"/>
  <c r="AP268" i="17"/>
  <c r="AO268" i="17"/>
  <c r="AM268" i="17"/>
  <c r="AL268" i="17"/>
  <c r="AK268" i="17"/>
  <c r="AI268" i="17"/>
  <c r="AH268" i="17"/>
  <c r="AG268" i="17"/>
  <c r="AE268" i="17"/>
  <c r="AD268" i="17"/>
  <c r="AC268" i="17"/>
  <c r="AB268" i="17"/>
  <c r="AW268" i="17"/>
  <c r="Y268" i="17"/>
  <c r="X268" i="17"/>
  <c r="W268" i="17"/>
  <c r="U268" i="17"/>
  <c r="AV268" i="17" s="1"/>
  <c r="T268" i="17"/>
  <c r="S268" i="17"/>
  <c r="Q268" i="17"/>
  <c r="P268" i="17"/>
  <c r="O268" i="17"/>
  <c r="M268" i="17"/>
  <c r="L268" i="17"/>
  <c r="K268" i="17"/>
  <c r="I268" i="17"/>
  <c r="G268" i="17"/>
  <c r="E268" i="17"/>
  <c r="AU267" i="17"/>
  <c r="AT267" i="17"/>
  <c r="AS267" i="17"/>
  <c r="AQ267" i="17"/>
  <c r="AP267" i="17"/>
  <c r="AO267" i="17"/>
  <c r="AM267" i="17"/>
  <c r="AL267" i="17"/>
  <c r="AK267" i="17"/>
  <c r="AI267" i="17"/>
  <c r="AH267" i="17"/>
  <c r="AG267" i="17"/>
  <c r="AE267" i="17"/>
  <c r="AD267" i="17"/>
  <c r="AC267" i="17"/>
  <c r="AB267" i="17"/>
  <c r="AW267" i="17" s="1"/>
  <c r="Y267" i="17"/>
  <c r="X267" i="17"/>
  <c r="W267" i="17"/>
  <c r="U267" i="17"/>
  <c r="T267" i="17"/>
  <c r="S267" i="17"/>
  <c r="Q267" i="17"/>
  <c r="P267" i="17"/>
  <c r="O267" i="17"/>
  <c r="M267" i="17"/>
  <c r="L267" i="17"/>
  <c r="K267" i="17"/>
  <c r="I267" i="17"/>
  <c r="G267" i="17"/>
  <c r="E267" i="17"/>
  <c r="AU266" i="17"/>
  <c r="AT266" i="17"/>
  <c r="AS266" i="17"/>
  <c r="AQ266" i="17"/>
  <c r="AP266" i="17"/>
  <c r="AO266" i="17"/>
  <c r="AM266" i="17"/>
  <c r="AL266" i="17"/>
  <c r="AK266" i="17"/>
  <c r="AI266" i="17"/>
  <c r="AH266" i="17"/>
  <c r="AG266" i="17"/>
  <c r="AE266" i="17"/>
  <c r="AD266" i="17"/>
  <c r="AC266" i="17"/>
  <c r="AB266" i="17"/>
  <c r="AW266" i="17"/>
  <c r="Y266" i="17"/>
  <c r="X266" i="17"/>
  <c r="W266" i="17"/>
  <c r="U266" i="17"/>
  <c r="T266" i="17"/>
  <c r="S266" i="17"/>
  <c r="Q266" i="17"/>
  <c r="P266" i="17"/>
  <c r="O266" i="17"/>
  <c r="M266" i="17"/>
  <c r="AV266" i="17"/>
  <c r="L266" i="17"/>
  <c r="K266" i="17"/>
  <c r="I266" i="17"/>
  <c r="G266" i="17"/>
  <c r="E266" i="17"/>
  <c r="AU265" i="17"/>
  <c r="AT265" i="17"/>
  <c r="AS265" i="17"/>
  <c r="AQ265" i="17"/>
  <c r="AP265" i="17"/>
  <c r="AO265" i="17"/>
  <c r="AM265" i="17"/>
  <c r="AL265" i="17"/>
  <c r="AK265" i="17"/>
  <c r="AI265" i="17"/>
  <c r="AH265" i="17"/>
  <c r="AG265" i="17"/>
  <c r="AE265" i="17"/>
  <c r="AD265" i="17"/>
  <c r="AC265" i="17"/>
  <c r="AB265" i="17"/>
  <c r="AW265" i="17" s="1"/>
  <c r="Y265" i="17"/>
  <c r="X265" i="17"/>
  <c r="W265" i="17"/>
  <c r="U265" i="17"/>
  <c r="T265" i="17"/>
  <c r="S265" i="17"/>
  <c r="Q265" i="17"/>
  <c r="P265" i="17"/>
  <c r="O265" i="17"/>
  <c r="M265" i="17"/>
  <c r="AV265" i="17" s="1"/>
  <c r="L265" i="17"/>
  <c r="K265" i="17"/>
  <c r="I265" i="17"/>
  <c r="G265" i="17"/>
  <c r="E265" i="17"/>
  <c r="AU264" i="17"/>
  <c r="AT264" i="17"/>
  <c r="AS264" i="17"/>
  <c r="AQ264" i="17"/>
  <c r="AP264" i="17"/>
  <c r="AO264" i="17"/>
  <c r="AM264" i="17"/>
  <c r="AL264" i="17"/>
  <c r="AK264" i="17"/>
  <c r="AI264" i="17"/>
  <c r="AH264" i="17"/>
  <c r="AG264" i="17"/>
  <c r="AE264" i="17"/>
  <c r="AD264" i="17"/>
  <c r="AC264" i="17"/>
  <c r="AB264" i="17"/>
  <c r="AW264" i="17"/>
  <c r="Y264" i="17"/>
  <c r="X264" i="17"/>
  <c r="W264" i="17"/>
  <c r="U264" i="17"/>
  <c r="T264" i="17"/>
  <c r="S264" i="17"/>
  <c r="Q264" i="17"/>
  <c r="P264" i="17"/>
  <c r="O264" i="17"/>
  <c r="M264" i="17"/>
  <c r="L264" i="17"/>
  <c r="K264" i="17"/>
  <c r="I264" i="17"/>
  <c r="G264" i="17"/>
  <c r="E264" i="17"/>
  <c r="AU263" i="17"/>
  <c r="AT263" i="17"/>
  <c r="AS263" i="17"/>
  <c r="AQ263" i="17"/>
  <c r="AP263" i="17"/>
  <c r="AO263" i="17"/>
  <c r="AM263" i="17"/>
  <c r="AL263" i="17"/>
  <c r="AK263" i="17"/>
  <c r="AI263" i="17"/>
  <c r="AH263" i="17"/>
  <c r="AG263" i="17"/>
  <c r="AE263" i="17"/>
  <c r="AD263" i="17"/>
  <c r="AC263" i="17"/>
  <c r="AB263" i="17"/>
  <c r="AW263" i="17" s="1"/>
  <c r="Y263" i="17"/>
  <c r="X263" i="17"/>
  <c r="W263" i="17"/>
  <c r="U263" i="17"/>
  <c r="T263" i="17"/>
  <c r="S263" i="17"/>
  <c r="Q263" i="17"/>
  <c r="AV263" i="17" s="1"/>
  <c r="P263" i="17"/>
  <c r="O263" i="17"/>
  <c r="M263" i="17"/>
  <c r="L263" i="17"/>
  <c r="K263" i="17"/>
  <c r="I263" i="17"/>
  <c r="G263" i="17"/>
  <c r="E263" i="17"/>
  <c r="AU262" i="17"/>
  <c r="AT262" i="17"/>
  <c r="AS262" i="17"/>
  <c r="AQ262" i="17"/>
  <c r="AP262" i="17"/>
  <c r="AO262" i="17"/>
  <c r="AM262" i="17"/>
  <c r="AL262" i="17"/>
  <c r="AK262" i="17"/>
  <c r="AI262" i="17"/>
  <c r="AH262" i="17"/>
  <c r="AG262" i="17"/>
  <c r="AE262" i="17"/>
  <c r="AD262" i="17"/>
  <c r="AC262" i="17"/>
  <c r="AB262" i="17"/>
  <c r="AW262" i="17" s="1"/>
  <c r="Y262" i="17"/>
  <c r="X262" i="17"/>
  <c r="W262" i="17"/>
  <c r="U262" i="17"/>
  <c r="T262" i="17"/>
  <c r="S262" i="17"/>
  <c r="Q262" i="17"/>
  <c r="P262" i="17"/>
  <c r="O262" i="17"/>
  <c r="M262" i="17"/>
  <c r="L262" i="17"/>
  <c r="K262" i="17"/>
  <c r="I262" i="17"/>
  <c r="G262" i="17"/>
  <c r="E262" i="17"/>
  <c r="AU261" i="17"/>
  <c r="AT261" i="17"/>
  <c r="AS261" i="17"/>
  <c r="AQ261" i="17"/>
  <c r="AP261" i="17"/>
  <c r="AO261" i="17"/>
  <c r="AM261" i="17"/>
  <c r="AL261" i="17"/>
  <c r="AK261" i="17"/>
  <c r="AI261" i="17"/>
  <c r="AH261" i="17"/>
  <c r="AG261" i="17"/>
  <c r="AE261" i="17"/>
  <c r="AD261" i="17"/>
  <c r="AC261" i="17"/>
  <c r="AB261" i="17"/>
  <c r="AW261" i="17" s="1"/>
  <c r="Y261" i="17"/>
  <c r="X261" i="17"/>
  <c r="W261" i="17"/>
  <c r="U261" i="17"/>
  <c r="T261" i="17"/>
  <c r="S261" i="17"/>
  <c r="Q261" i="17"/>
  <c r="P261" i="17"/>
  <c r="O261" i="17"/>
  <c r="M261" i="17"/>
  <c r="AV261" i="17" s="1"/>
  <c r="L261" i="17"/>
  <c r="K261" i="17"/>
  <c r="I261" i="17"/>
  <c r="G261" i="17"/>
  <c r="E261" i="17"/>
  <c r="AU260" i="17"/>
  <c r="AT260" i="17"/>
  <c r="AS260" i="17"/>
  <c r="AQ260" i="17"/>
  <c r="AP260" i="17"/>
  <c r="AO260" i="17"/>
  <c r="AM260" i="17"/>
  <c r="AL260" i="17"/>
  <c r="AK260" i="17"/>
  <c r="AI260" i="17"/>
  <c r="AH260" i="17"/>
  <c r="AG260" i="17"/>
  <c r="AE260" i="17"/>
  <c r="AD260" i="17"/>
  <c r="AC260" i="17"/>
  <c r="AB260" i="17"/>
  <c r="AW260" i="17"/>
  <c r="Y260" i="17"/>
  <c r="X260" i="17"/>
  <c r="W260" i="17"/>
  <c r="U260" i="17"/>
  <c r="T260" i="17"/>
  <c r="S260" i="17"/>
  <c r="Q260" i="17"/>
  <c r="AV260" i="17" s="1"/>
  <c r="P260" i="17"/>
  <c r="O260" i="17"/>
  <c r="M260" i="17"/>
  <c r="L260" i="17"/>
  <c r="K260" i="17"/>
  <c r="I260" i="17"/>
  <c r="G260" i="17"/>
  <c r="E260" i="17"/>
  <c r="AU259" i="17"/>
  <c r="AT259" i="17"/>
  <c r="AS259" i="17"/>
  <c r="AQ259" i="17"/>
  <c r="AP259" i="17"/>
  <c r="AO259" i="17"/>
  <c r="AM259" i="17"/>
  <c r="AL259" i="17"/>
  <c r="AK259" i="17"/>
  <c r="AI259" i="17"/>
  <c r="AH259" i="17"/>
  <c r="AG259" i="17"/>
  <c r="AE259" i="17"/>
  <c r="AD259" i="17"/>
  <c r="AC259" i="17"/>
  <c r="AB259" i="17"/>
  <c r="AW259" i="17" s="1"/>
  <c r="Y259" i="17"/>
  <c r="X259" i="17"/>
  <c r="W259" i="17"/>
  <c r="U259" i="17"/>
  <c r="T259" i="17"/>
  <c r="S259" i="17"/>
  <c r="Q259" i="17"/>
  <c r="P259" i="17"/>
  <c r="O259" i="17"/>
  <c r="M259" i="17"/>
  <c r="AV259" i="17" s="1"/>
  <c r="L259" i="17"/>
  <c r="K259" i="17"/>
  <c r="I259" i="17"/>
  <c r="G259" i="17"/>
  <c r="E259" i="17"/>
  <c r="AU258" i="17"/>
  <c r="AT258" i="17"/>
  <c r="AS258" i="17"/>
  <c r="AQ258" i="17"/>
  <c r="AP258" i="17"/>
  <c r="AO258" i="17"/>
  <c r="AM258" i="17"/>
  <c r="AL258" i="17"/>
  <c r="AK258" i="17"/>
  <c r="AI258" i="17"/>
  <c r="AH258" i="17"/>
  <c r="AG258" i="17"/>
  <c r="AE258" i="17"/>
  <c r="AD258" i="17"/>
  <c r="AC258" i="17"/>
  <c r="AB258" i="17"/>
  <c r="AW258" i="17"/>
  <c r="Y258" i="17"/>
  <c r="X258" i="17"/>
  <c r="W258" i="17"/>
  <c r="U258" i="17"/>
  <c r="AV258" i="17" s="1"/>
  <c r="T258" i="17"/>
  <c r="S258" i="17"/>
  <c r="Q258" i="17"/>
  <c r="P258" i="17"/>
  <c r="O258" i="17"/>
  <c r="M258" i="17"/>
  <c r="L258" i="17"/>
  <c r="K258" i="17"/>
  <c r="I258" i="17"/>
  <c r="G258" i="17"/>
  <c r="E258" i="17"/>
  <c r="AU257" i="17"/>
  <c r="AT257" i="17"/>
  <c r="AS257" i="17"/>
  <c r="AQ257" i="17"/>
  <c r="AP257" i="17"/>
  <c r="AO257" i="17"/>
  <c r="AM257" i="17"/>
  <c r="AL257" i="17"/>
  <c r="AK257" i="17"/>
  <c r="AI257" i="17"/>
  <c r="AH257" i="17"/>
  <c r="AG257" i="17"/>
  <c r="AE257" i="17"/>
  <c r="AD257" i="17"/>
  <c r="AC257" i="17"/>
  <c r="AB257" i="17"/>
  <c r="AW257" i="17"/>
  <c r="Y257" i="17"/>
  <c r="X257" i="17"/>
  <c r="W257" i="17"/>
  <c r="U257" i="17"/>
  <c r="T257" i="17"/>
  <c r="S257" i="17"/>
  <c r="Q257" i="17"/>
  <c r="P257" i="17"/>
  <c r="O257" i="17"/>
  <c r="M257" i="17"/>
  <c r="AV257" i="17"/>
  <c r="L257" i="17"/>
  <c r="K257" i="17"/>
  <c r="I257" i="17"/>
  <c r="G257" i="17"/>
  <c r="E257" i="17"/>
  <c r="AU256" i="17"/>
  <c r="AT256" i="17"/>
  <c r="AS256" i="17"/>
  <c r="AQ256" i="17"/>
  <c r="AP256" i="17"/>
  <c r="AO256" i="17"/>
  <c r="AM256" i="17"/>
  <c r="AL256" i="17"/>
  <c r="AK256" i="17"/>
  <c r="AI256" i="17"/>
  <c r="AH256" i="17"/>
  <c r="AG256" i="17"/>
  <c r="AE256" i="17"/>
  <c r="AD256" i="17"/>
  <c r="AC256" i="17"/>
  <c r="AB256" i="17"/>
  <c r="AW256" i="17" s="1"/>
  <c r="Y256" i="17"/>
  <c r="AV256" i="17"/>
  <c r="X256" i="17"/>
  <c r="W256" i="17"/>
  <c r="U256" i="17"/>
  <c r="T256" i="17"/>
  <c r="S256" i="17"/>
  <c r="Q256" i="17"/>
  <c r="P256" i="17"/>
  <c r="O256" i="17"/>
  <c r="M256" i="17"/>
  <c r="L256" i="17"/>
  <c r="K256" i="17"/>
  <c r="I256" i="17"/>
  <c r="G256" i="17"/>
  <c r="E256" i="17"/>
  <c r="AU255" i="17"/>
  <c r="AT255" i="17"/>
  <c r="AS255" i="17"/>
  <c r="AQ255" i="17"/>
  <c r="AP255" i="17"/>
  <c r="AO255" i="17"/>
  <c r="AM255" i="17"/>
  <c r="AL255" i="17"/>
  <c r="AK255" i="17"/>
  <c r="AI255" i="17"/>
  <c r="AH255" i="17"/>
  <c r="AG255" i="17"/>
  <c r="AE255" i="17"/>
  <c r="AD255" i="17"/>
  <c r="AC255" i="17"/>
  <c r="AB255" i="17"/>
  <c r="AW255" i="17"/>
  <c r="Y255" i="17"/>
  <c r="X255" i="17"/>
  <c r="W255" i="17"/>
  <c r="U255" i="17"/>
  <c r="T255" i="17"/>
  <c r="S255" i="17"/>
  <c r="Q255" i="17"/>
  <c r="P255" i="17"/>
  <c r="O255" i="17"/>
  <c r="M255" i="17"/>
  <c r="AV255" i="17" s="1"/>
  <c r="L255" i="17"/>
  <c r="K255" i="17"/>
  <c r="I255" i="17"/>
  <c r="G255" i="17"/>
  <c r="E255" i="17"/>
  <c r="AU254" i="17"/>
  <c r="AT254" i="17"/>
  <c r="AS254" i="17"/>
  <c r="AQ254" i="17"/>
  <c r="AP254" i="17"/>
  <c r="AO254" i="17"/>
  <c r="AM254" i="17"/>
  <c r="AL254" i="17"/>
  <c r="AK254" i="17"/>
  <c r="AI254" i="17"/>
  <c r="AH254" i="17"/>
  <c r="AG254" i="17"/>
  <c r="AE254" i="17"/>
  <c r="AD254" i="17"/>
  <c r="AC254" i="17"/>
  <c r="AB254" i="17"/>
  <c r="AW254" i="17" s="1"/>
  <c r="Y254" i="17"/>
  <c r="X254" i="17"/>
  <c r="W254" i="17"/>
  <c r="U254" i="17"/>
  <c r="T254" i="17"/>
  <c r="S254" i="17"/>
  <c r="Q254" i="17"/>
  <c r="P254" i="17"/>
  <c r="O254" i="17"/>
  <c r="M254" i="17"/>
  <c r="L254" i="17"/>
  <c r="K254" i="17"/>
  <c r="I254" i="17"/>
  <c r="G254" i="17"/>
  <c r="E254" i="17"/>
  <c r="AU253" i="17"/>
  <c r="AT253" i="17"/>
  <c r="AS253" i="17"/>
  <c r="AQ253" i="17"/>
  <c r="AP253" i="17"/>
  <c r="AO253" i="17"/>
  <c r="AM253" i="17"/>
  <c r="AL253" i="17"/>
  <c r="AK253" i="17"/>
  <c r="AI253" i="17"/>
  <c r="AH253" i="17"/>
  <c r="AG253" i="17"/>
  <c r="AE253" i="17"/>
  <c r="AD253" i="17"/>
  <c r="AC253" i="17"/>
  <c r="AB253" i="17"/>
  <c r="AW253" i="17"/>
  <c r="Y253" i="17"/>
  <c r="X253" i="17"/>
  <c r="W253" i="17"/>
  <c r="U253" i="17"/>
  <c r="T253" i="17"/>
  <c r="S253" i="17"/>
  <c r="Q253" i="17"/>
  <c r="AV253" i="17" s="1"/>
  <c r="P253" i="17"/>
  <c r="O253" i="17"/>
  <c r="M253" i="17"/>
  <c r="L253" i="17"/>
  <c r="K253" i="17"/>
  <c r="I253" i="17"/>
  <c r="G253" i="17"/>
  <c r="E253" i="17"/>
  <c r="AU252" i="17"/>
  <c r="AT252" i="17"/>
  <c r="AS252" i="17"/>
  <c r="AQ252" i="17"/>
  <c r="AP252" i="17"/>
  <c r="AO252" i="17"/>
  <c r="AM252" i="17"/>
  <c r="AL252" i="17"/>
  <c r="AK252" i="17"/>
  <c r="AI252" i="17"/>
  <c r="AH252" i="17"/>
  <c r="AG252" i="17"/>
  <c r="AE252" i="17"/>
  <c r="AD252" i="17"/>
  <c r="AC252" i="17"/>
  <c r="AB252" i="17"/>
  <c r="AW252" i="17" s="1"/>
  <c r="Y252" i="17"/>
  <c r="X252" i="17"/>
  <c r="W252" i="17"/>
  <c r="U252" i="17"/>
  <c r="T252" i="17"/>
  <c r="S252" i="17"/>
  <c r="Q252" i="17"/>
  <c r="P252" i="17"/>
  <c r="O252" i="17"/>
  <c r="M252" i="17"/>
  <c r="L252" i="17"/>
  <c r="K252" i="17"/>
  <c r="I252" i="17"/>
  <c r="G252" i="17"/>
  <c r="E252" i="17"/>
  <c r="AU251" i="17"/>
  <c r="AT251" i="17"/>
  <c r="AS251" i="17"/>
  <c r="AQ251" i="17"/>
  <c r="AP251" i="17"/>
  <c r="AO251" i="17"/>
  <c r="AM251" i="17"/>
  <c r="AL251" i="17"/>
  <c r="AK251" i="17"/>
  <c r="AI251" i="17"/>
  <c r="AH251" i="17"/>
  <c r="AG251" i="17"/>
  <c r="AE251" i="17"/>
  <c r="AD251" i="17"/>
  <c r="AC251" i="17"/>
  <c r="AB251" i="17"/>
  <c r="AW251" i="17" s="1"/>
  <c r="Y251" i="17"/>
  <c r="X251" i="17"/>
  <c r="W251" i="17"/>
  <c r="U251" i="17"/>
  <c r="T251" i="17"/>
  <c r="S251" i="17"/>
  <c r="Q251" i="17"/>
  <c r="AV251" i="17" s="1"/>
  <c r="P251" i="17"/>
  <c r="O251" i="17"/>
  <c r="M251" i="17"/>
  <c r="L251" i="17"/>
  <c r="K251" i="17"/>
  <c r="I251" i="17"/>
  <c r="G251" i="17"/>
  <c r="E251" i="17"/>
  <c r="AU250" i="17"/>
  <c r="AT250" i="17"/>
  <c r="AS250" i="17"/>
  <c r="AQ250" i="17"/>
  <c r="AP250" i="17"/>
  <c r="AO250" i="17"/>
  <c r="AM250" i="17"/>
  <c r="AL250" i="17"/>
  <c r="AK250" i="17"/>
  <c r="AI250" i="17"/>
  <c r="AH250" i="17"/>
  <c r="AG250" i="17"/>
  <c r="AE250" i="17"/>
  <c r="AD250" i="17"/>
  <c r="AC250" i="17"/>
  <c r="AB250" i="17"/>
  <c r="AW250" i="17"/>
  <c r="Y250" i="17"/>
  <c r="X250" i="17"/>
  <c r="W250" i="17"/>
  <c r="U250" i="17"/>
  <c r="T250" i="17"/>
  <c r="S250" i="17"/>
  <c r="Q250" i="17"/>
  <c r="AV250" i="17" s="1"/>
  <c r="P250" i="17"/>
  <c r="O250" i="17"/>
  <c r="M250" i="17"/>
  <c r="L250" i="17"/>
  <c r="K250" i="17"/>
  <c r="I250" i="17"/>
  <c r="G250" i="17"/>
  <c r="E250" i="17"/>
  <c r="AU249" i="17"/>
  <c r="AT249" i="17"/>
  <c r="AS249" i="17"/>
  <c r="AQ249" i="17"/>
  <c r="AP249" i="17"/>
  <c r="AO249" i="17"/>
  <c r="AM249" i="17"/>
  <c r="AL249" i="17"/>
  <c r="AK249" i="17"/>
  <c r="AI249" i="17"/>
  <c r="AH249" i="17"/>
  <c r="AG249" i="17"/>
  <c r="AE249" i="17"/>
  <c r="AD249" i="17"/>
  <c r="AC249" i="17"/>
  <c r="AB249" i="17"/>
  <c r="AW249" i="17" s="1"/>
  <c r="Y249" i="17"/>
  <c r="X249" i="17"/>
  <c r="W249" i="17"/>
  <c r="U249" i="17"/>
  <c r="T249" i="17"/>
  <c r="S249" i="17"/>
  <c r="Q249" i="17"/>
  <c r="P249" i="17"/>
  <c r="O249" i="17"/>
  <c r="M249" i="17"/>
  <c r="AV249" i="17" s="1"/>
  <c r="L249" i="17"/>
  <c r="K249" i="17"/>
  <c r="I249" i="17"/>
  <c r="G249" i="17"/>
  <c r="E249" i="17"/>
  <c r="AU248" i="17"/>
  <c r="AT248" i="17"/>
  <c r="AS248" i="17"/>
  <c r="AQ248" i="17"/>
  <c r="AP248" i="17"/>
  <c r="AO248" i="17"/>
  <c r="AM248" i="17"/>
  <c r="AL248" i="17"/>
  <c r="AK248" i="17"/>
  <c r="AI248" i="17"/>
  <c r="AH248" i="17"/>
  <c r="AG248" i="17"/>
  <c r="AE248" i="17"/>
  <c r="AD248" i="17"/>
  <c r="AC248" i="17"/>
  <c r="AB248" i="17"/>
  <c r="AW248" i="17"/>
  <c r="Y248" i="17"/>
  <c r="X248" i="17"/>
  <c r="W248" i="17"/>
  <c r="U248" i="17"/>
  <c r="T248" i="17"/>
  <c r="S248" i="17"/>
  <c r="Q248" i="17"/>
  <c r="P248" i="17"/>
  <c r="O248" i="17"/>
  <c r="M248" i="17"/>
  <c r="AV248" i="17" s="1"/>
  <c r="L248" i="17"/>
  <c r="K248" i="17"/>
  <c r="I248" i="17"/>
  <c r="G248" i="17"/>
  <c r="E248" i="17"/>
  <c r="AU247" i="17"/>
  <c r="AT247" i="17"/>
  <c r="AS247" i="17"/>
  <c r="AQ247" i="17"/>
  <c r="AP247" i="17"/>
  <c r="AO247" i="17"/>
  <c r="AM247" i="17"/>
  <c r="AL247" i="17"/>
  <c r="AK247" i="17"/>
  <c r="AI247" i="17"/>
  <c r="AH247" i="17"/>
  <c r="AG247" i="17"/>
  <c r="AE247" i="17"/>
  <c r="AD247" i="17"/>
  <c r="AC247" i="17"/>
  <c r="AB247" i="17"/>
  <c r="AW247" i="17" s="1"/>
  <c r="Y247" i="17"/>
  <c r="X247" i="17"/>
  <c r="W247" i="17"/>
  <c r="U247" i="17"/>
  <c r="T247" i="17"/>
  <c r="S247" i="17"/>
  <c r="Q247" i="17"/>
  <c r="P247" i="17"/>
  <c r="O247" i="17"/>
  <c r="M247" i="17"/>
  <c r="AV247" i="17" s="1"/>
  <c r="L247" i="17"/>
  <c r="K247" i="17"/>
  <c r="I247" i="17"/>
  <c r="G247" i="17"/>
  <c r="E247" i="17"/>
  <c r="AU246" i="17"/>
  <c r="AT246" i="17"/>
  <c r="AS246" i="17"/>
  <c r="AQ246" i="17"/>
  <c r="AP246" i="17"/>
  <c r="AO246" i="17"/>
  <c r="AM246" i="17"/>
  <c r="AL246" i="17"/>
  <c r="AK246" i="17"/>
  <c r="AI246" i="17"/>
  <c r="AH246" i="17"/>
  <c r="AG246" i="17"/>
  <c r="AE246" i="17"/>
  <c r="AD246" i="17"/>
  <c r="AC246" i="17"/>
  <c r="AB246" i="17"/>
  <c r="AW246" i="17" s="1"/>
  <c r="Y246" i="17"/>
  <c r="X246" i="17"/>
  <c r="W246" i="17"/>
  <c r="U246" i="17"/>
  <c r="T246" i="17"/>
  <c r="S246" i="17"/>
  <c r="Q246" i="17"/>
  <c r="P246" i="17"/>
  <c r="O246" i="17"/>
  <c r="M246" i="17"/>
  <c r="AV246" i="17" s="1"/>
  <c r="L246" i="17"/>
  <c r="K246" i="17"/>
  <c r="I246" i="17"/>
  <c r="G246" i="17"/>
  <c r="E246" i="17"/>
  <c r="AU245" i="17"/>
  <c r="AT245" i="17"/>
  <c r="AS245" i="17"/>
  <c r="AQ245" i="17"/>
  <c r="AP245" i="17"/>
  <c r="AO245" i="17"/>
  <c r="AM245" i="17"/>
  <c r="AL245" i="17"/>
  <c r="AK245" i="17"/>
  <c r="AI245" i="17"/>
  <c r="AH245" i="17"/>
  <c r="AG245" i="17"/>
  <c r="AE245" i="17"/>
  <c r="AD245" i="17"/>
  <c r="AC245" i="17"/>
  <c r="AB245" i="17"/>
  <c r="AW245" i="17"/>
  <c r="Y245" i="17"/>
  <c r="X245" i="17"/>
  <c r="W245" i="17"/>
  <c r="U245" i="17"/>
  <c r="T245" i="17"/>
  <c r="S245" i="17"/>
  <c r="Q245" i="17"/>
  <c r="P245" i="17"/>
  <c r="O245" i="17"/>
  <c r="M245" i="17"/>
  <c r="AV245" i="17" s="1"/>
  <c r="L245" i="17"/>
  <c r="K245" i="17"/>
  <c r="I245" i="17"/>
  <c r="G245" i="17"/>
  <c r="E245" i="17"/>
  <c r="AU244" i="17"/>
  <c r="AT244" i="17"/>
  <c r="AS244" i="17"/>
  <c r="AQ244" i="17"/>
  <c r="AP244" i="17"/>
  <c r="AO244" i="17"/>
  <c r="AM244" i="17"/>
  <c r="AL244" i="17"/>
  <c r="AK244" i="17"/>
  <c r="AI244" i="17"/>
  <c r="AH244" i="17"/>
  <c r="AG244" i="17"/>
  <c r="AE244" i="17"/>
  <c r="AD244" i="17"/>
  <c r="AC244" i="17"/>
  <c r="AB244" i="17"/>
  <c r="AW244" i="17"/>
  <c r="Y244" i="17"/>
  <c r="X244" i="17"/>
  <c r="W244" i="17"/>
  <c r="U244" i="17"/>
  <c r="T244" i="17"/>
  <c r="S244" i="17"/>
  <c r="Q244" i="17"/>
  <c r="P244" i="17"/>
  <c r="O244" i="17"/>
  <c r="M244" i="17"/>
  <c r="L244" i="17"/>
  <c r="K244" i="17"/>
  <c r="I244" i="17"/>
  <c r="G244" i="17"/>
  <c r="E244" i="17"/>
  <c r="AU243" i="17"/>
  <c r="AT243" i="17"/>
  <c r="AS243" i="17"/>
  <c r="AQ243" i="17"/>
  <c r="AP243" i="17"/>
  <c r="AO243" i="17"/>
  <c r="AM243" i="17"/>
  <c r="AL243" i="17"/>
  <c r="AK243" i="17"/>
  <c r="AI243" i="17"/>
  <c r="AH243" i="17"/>
  <c r="AG243" i="17"/>
  <c r="AE243" i="17"/>
  <c r="AD243" i="17"/>
  <c r="AC243" i="17"/>
  <c r="AB243" i="17"/>
  <c r="AW243" i="17" s="1"/>
  <c r="Y243" i="17"/>
  <c r="X243" i="17"/>
  <c r="W243" i="17"/>
  <c r="U243" i="17"/>
  <c r="T243" i="17"/>
  <c r="S243" i="17"/>
  <c r="Q243" i="17"/>
  <c r="P243" i="17"/>
  <c r="O243" i="17"/>
  <c r="M243" i="17"/>
  <c r="L243" i="17"/>
  <c r="K243" i="17"/>
  <c r="I243" i="17"/>
  <c r="G243" i="17"/>
  <c r="E243" i="17"/>
  <c r="AU242" i="17"/>
  <c r="AT242" i="17"/>
  <c r="AS242" i="17"/>
  <c r="AQ242" i="17"/>
  <c r="AP242" i="17"/>
  <c r="AO242" i="17"/>
  <c r="AM242" i="17"/>
  <c r="AL242" i="17"/>
  <c r="AK242" i="17"/>
  <c r="AI242" i="17"/>
  <c r="AH242" i="17"/>
  <c r="AG242" i="17"/>
  <c r="AE242" i="17"/>
  <c r="AD242" i="17"/>
  <c r="AC242" i="17"/>
  <c r="AB242" i="17"/>
  <c r="AW242" i="17"/>
  <c r="Y242" i="17"/>
  <c r="X242" i="17"/>
  <c r="W242" i="17"/>
  <c r="U242" i="17"/>
  <c r="T242" i="17"/>
  <c r="S242" i="17"/>
  <c r="Q242" i="17"/>
  <c r="P242" i="17"/>
  <c r="O242" i="17"/>
  <c r="M242" i="17"/>
  <c r="AV242" i="17" s="1"/>
  <c r="L242" i="17"/>
  <c r="K242" i="17"/>
  <c r="I242" i="17"/>
  <c r="G242" i="17"/>
  <c r="E242" i="17"/>
  <c r="AU241" i="17"/>
  <c r="AT241" i="17"/>
  <c r="AS241" i="17"/>
  <c r="AQ241" i="17"/>
  <c r="AP241" i="17"/>
  <c r="AO241" i="17"/>
  <c r="AM241" i="17"/>
  <c r="AL241" i="17"/>
  <c r="AK241" i="17"/>
  <c r="AI241" i="17"/>
  <c r="AH241" i="17"/>
  <c r="AG241" i="17"/>
  <c r="AE241" i="17"/>
  <c r="AD241" i="17"/>
  <c r="AC241" i="17"/>
  <c r="AB241" i="17"/>
  <c r="AW241" i="17" s="1"/>
  <c r="Y241" i="17"/>
  <c r="X241" i="17"/>
  <c r="W241" i="17"/>
  <c r="U241" i="17"/>
  <c r="T241" i="17"/>
  <c r="S241" i="17"/>
  <c r="Q241" i="17"/>
  <c r="AV241" i="17" s="1"/>
  <c r="P241" i="17"/>
  <c r="O241" i="17"/>
  <c r="M241" i="17"/>
  <c r="L241" i="17"/>
  <c r="K241" i="17"/>
  <c r="I241" i="17"/>
  <c r="G241" i="17"/>
  <c r="E241" i="17"/>
  <c r="AU240" i="17"/>
  <c r="AT240" i="17"/>
  <c r="AS240" i="17"/>
  <c r="AQ240" i="17"/>
  <c r="AP240" i="17"/>
  <c r="AO240" i="17"/>
  <c r="AM240" i="17"/>
  <c r="AL240" i="17"/>
  <c r="AK240" i="17"/>
  <c r="AI240" i="17"/>
  <c r="AH240" i="17"/>
  <c r="AG240" i="17"/>
  <c r="AE240" i="17"/>
  <c r="AD240" i="17"/>
  <c r="AC240" i="17"/>
  <c r="AB240" i="17"/>
  <c r="AW240" i="17"/>
  <c r="Y240" i="17"/>
  <c r="X240" i="17"/>
  <c r="W240" i="17"/>
  <c r="U240" i="17"/>
  <c r="T240" i="17"/>
  <c r="S240" i="17"/>
  <c r="Q240" i="17"/>
  <c r="P240" i="17"/>
  <c r="O240" i="17"/>
  <c r="M240" i="17"/>
  <c r="L240" i="17"/>
  <c r="K240" i="17"/>
  <c r="I240" i="17"/>
  <c r="G240" i="17"/>
  <c r="E240" i="17"/>
  <c r="AU239" i="17"/>
  <c r="AT239" i="17"/>
  <c r="AS239" i="17"/>
  <c r="AQ239" i="17"/>
  <c r="AP239" i="17"/>
  <c r="AO239" i="17"/>
  <c r="AM239" i="17"/>
  <c r="AL239" i="17"/>
  <c r="AK239" i="17"/>
  <c r="AI239" i="17"/>
  <c r="AH239" i="17"/>
  <c r="AG239" i="17"/>
  <c r="AE239" i="17"/>
  <c r="AD239" i="17"/>
  <c r="AC239" i="17"/>
  <c r="AB239" i="17"/>
  <c r="AW239" i="17"/>
  <c r="Y239" i="17"/>
  <c r="X239" i="17"/>
  <c r="W239" i="17"/>
  <c r="U239" i="17"/>
  <c r="T239" i="17"/>
  <c r="S239" i="17"/>
  <c r="Q239" i="17"/>
  <c r="AV239" i="17" s="1"/>
  <c r="P239" i="17"/>
  <c r="O239" i="17"/>
  <c r="M239" i="17"/>
  <c r="L239" i="17"/>
  <c r="K239" i="17"/>
  <c r="I239" i="17"/>
  <c r="G239" i="17"/>
  <c r="E239" i="17"/>
  <c r="AU238" i="17"/>
  <c r="AT238" i="17"/>
  <c r="AS238" i="17"/>
  <c r="AQ238" i="17"/>
  <c r="AP238" i="17"/>
  <c r="AO238" i="17"/>
  <c r="AM238" i="17"/>
  <c r="AL238" i="17"/>
  <c r="AK238" i="17"/>
  <c r="AI238" i="17"/>
  <c r="AH238" i="17"/>
  <c r="AG238" i="17"/>
  <c r="AE238" i="17"/>
  <c r="AD238" i="17"/>
  <c r="AC238" i="17"/>
  <c r="AB238" i="17"/>
  <c r="AW238" i="17" s="1"/>
  <c r="Y238" i="17"/>
  <c r="X238" i="17"/>
  <c r="W238" i="17"/>
  <c r="U238" i="17"/>
  <c r="T238" i="17"/>
  <c r="S238" i="17"/>
  <c r="Q238" i="17"/>
  <c r="P238" i="17"/>
  <c r="O238" i="17"/>
  <c r="M238" i="17"/>
  <c r="L238" i="17"/>
  <c r="K238" i="17"/>
  <c r="I238" i="17"/>
  <c r="G238" i="17"/>
  <c r="E238" i="17"/>
  <c r="AU237" i="17"/>
  <c r="AT237" i="17"/>
  <c r="AS237" i="17"/>
  <c r="AQ237" i="17"/>
  <c r="AP237" i="17"/>
  <c r="AO237" i="17"/>
  <c r="AM237" i="17"/>
  <c r="AL237" i="17"/>
  <c r="AK237" i="17"/>
  <c r="AI237" i="17"/>
  <c r="AH237" i="17"/>
  <c r="AG237" i="17"/>
  <c r="AE237" i="17"/>
  <c r="AD237" i="17"/>
  <c r="AC237" i="17"/>
  <c r="AB237" i="17"/>
  <c r="AW237" i="17"/>
  <c r="Y237" i="17"/>
  <c r="X237" i="17"/>
  <c r="W237" i="17"/>
  <c r="U237" i="17"/>
  <c r="T237" i="17"/>
  <c r="S237" i="17"/>
  <c r="Q237" i="17"/>
  <c r="P237" i="17"/>
  <c r="O237" i="17"/>
  <c r="M237" i="17"/>
  <c r="L237" i="17"/>
  <c r="K237" i="17"/>
  <c r="I237" i="17"/>
  <c r="G237" i="17"/>
  <c r="E237" i="17"/>
  <c r="AU236" i="17"/>
  <c r="AT236" i="17"/>
  <c r="AS236" i="17"/>
  <c r="AQ236" i="17"/>
  <c r="AP236" i="17"/>
  <c r="AO236" i="17"/>
  <c r="AM236" i="17"/>
  <c r="AL236" i="17"/>
  <c r="AK236" i="17"/>
  <c r="AI236" i="17"/>
  <c r="AH236" i="17"/>
  <c r="AG236" i="17"/>
  <c r="AE236" i="17"/>
  <c r="AD236" i="17"/>
  <c r="AC236" i="17"/>
  <c r="AB236" i="17"/>
  <c r="AW236" i="17" s="1"/>
  <c r="Y236" i="17"/>
  <c r="X236" i="17"/>
  <c r="W236" i="17"/>
  <c r="U236" i="17"/>
  <c r="T236" i="17"/>
  <c r="S236" i="17"/>
  <c r="Q236" i="17"/>
  <c r="P236" i="17"/>
  <c r="O236" i="17"/>
  <c r="M236" i="17"/>
  <c r="L236" i="17"/>
  <c r="K236" i="17"/>
  <c r="I236" i="17"/>
  <c r="G236" i="17"/>
  <c r="E236" i="17"/>
  <c r="AU235" i="17"/>
  <c r="AT235" i="17"/>
  <c r="AS235" i="17"/>
  <c r="AQ235" i="17"/>
  <c r="AP235" i="17"/>
  <c r="AO235" i="17"/>
  <c r="AM235" i="17"/>
  <c r="AL235" i="17"/>
  <c r="AK235" i="17"/>
  <c r="AI235" i="17"/>
  <c r="AH235" i="17"/>
  <c r="AG235" i="17"/>
  <c r="AE235" i="17"/>
  <c r="AD235" i="17"/>
  <c r="AC235" i="17"/>
  <c r="AB235" i="17"/>
  <c r="AW235" i="17" s="1"/>
  <c r="Y235" i="17"/>
  <c r="X235" i="17"/>
  <c r="W235" i="17"/>
  <c r="U235" i="17"/>
  <c r="T235" i="17"/>
  <c r="S235" i="17"/>
  <c r="Q235" i="17"/>
  <c r="P235" i="17"/>
  <c r="O235" i="17"/>
  <c r="M235" i="17"/>
  <c r="AV235" i="17"/>
  <c r="L235" i="17"/>
  <c r="K235" i="17"/>
  <c r="I235" i="17"/>
  <c r="G235" i="17"/>
  <c r="E235" i="17"/>
  <c r="AU234" i="17"/>
  <c r="AT234" i="17"/>
  <c r="AS234" i="17"/>
  <c r="AQ234" i="17"/>
  <c r="AP234" i="17"/>
  <c r="AO234" i="17"/>
  <c r="AM234" i="17"/>
  <c r="AL234" i="17"/>
  <c r="AK234" i="17"/>
  <c r="AI234" i="17"/>
  <c r="AH234" i="17"/>
  <c r="AG234" i="17"/>
  <c r="AE234" i="17"/>
  <c r="AD234" i="17"/>
  <c r="AC234" i="17"/>
  <c r="AB234" i="17"/>
  <c r="AW234" i="17" s="1"/>
  <c r="Y234" i="17"/>
  <c r="X234" i="17"/>
  <c r="W234" i="17"/>
  <c r="U234" i="17"/>
  <c r="T234" i="17"/>
  <c r="S234" i="17"/>
  <c r="Q234" i="17"/>
  <c r="P234" i="17"/>
  <c r="O234" i="17"/>
  <c r="M234" i="17"/>
  <c r="AV234" i="17" s="1"/>
  <c r="L234" i="17"/>
  <c r="K234" i="17"/>
  <c r="I234" i="17"/>
  <c r="G234" i="17"/>
  <c r="E234" i="17"/>
  <c r="AU233" i="17"/>
  <c r="AT233" i="17"/>
  <c r="AS233" i="17"/>
  <c r="AQ233" i="17"/>
  <c r="AP233" i="17"/>
  <c r="AO233" i="17"/>
  <c r="AM233" i="17"/>
  <c r="AL233" i="17"/>
  <c r="AK233" i="17"/>
  <c r="AI233" i="17"/>
  <c r="AH233" i="17"/>
  <c r="AG233" i="17"/>
  <c r="AE233" i="17"/>
  <c r="AD233" i="17"/>
  <c r="AC233" i="17"/>
  <c r="AB233" i="17"/>
  <c r="AW233" i="17"/>
  <c r="Y233" i="17"/>
  <c r="AV233" i="17" s="1"/>
  <c r="X233" i="17"/>
  <c r="W233" i="17"/>
  <c r="U233" i="17"/>
  <c r="T233" i="17"/>
  <c r="S233" i="17"/>
  <c r="Q233" i="17"/>
  <c r="P233" i="17"/>
  <c r="O233" i="17"/>
  <c r="M233" i="17"/>
  <c r="L233" i="17"/>
  <c r="K233" i="17"/>
  <c r="I233" i="17"/>
  <c r="G233" i="17"/>
  <c r="E233" i="17"/>
  <c r="AU232" i="17"/>
  <c r="AT232" i="17"/>
  <c r="AS232" i="17"/>
  <c r="AQ232" i="17"/>
  <c r="AP232" i="17"/>
  <c r="AO232" i="17"/>
  <c r="AM232" i="17"/>
  <c r="AL232" i="17"/>
  <c r="AK232" i="17"/>
  <c r="AI232" i="17"/>
  <c r="AH232" i="17"/>
  <c r="AG232" i="17"/>
  <c r="AE232" i="17"/>
  <c r="AD232" i="17"/>
  <c r="AC232" i="17"/>
  <c r="AB232" i="17"/>
  <c r="AW232" i="17" s="1"/>
  <c r="Y232" i="17"/>
  <c r="X232" i="17"/>
  <c r="W232" i="17"/>
  <c r="U232" i="17"/>
  <c r="T232" i="17"/>
  <c r="S232" i="17"/>
  <c r="Q232" i="17"/>
  <c r="AV232" i="17"/>
  <c r="P232" i="17"/>
  <c r="O232" i="17"/>
  <c r="M232" i="17"/>
  <c r="L232" i="17"/>
  <c r="K232" i="17"/>
  <c r="I232" i="17"/>
  <c r="G232" i="17"/>
  <c r="E232" i="17"/>
  <c r="AU231" i="17"/>
  <c r="AT231" i="17"/>
  <c r="AS231" i="17"/>
  <c r="AQ231" i="17"/>
  <c r="AP231" i="17"/>
  <c r="AO231" i="17"/>
  <c r="AM231" i="17"/>
  <c r="AL231" i="17"/>
  <c r="AK231" i="17"/>
  <c r="AI231" i="17"/>
  <c r="AH231" i="17"/>
  <c r="AG231" i="17"/>
  <c r="AE231" i="17"/>
  <c r="AD231" i="17"/>
  <c r="AC231" i="17"/>
  <c r="AB231" i="17"/>
  <c r="AW231" i="17"/>
  <c r="Y231" i="17"/>
  <c r="X231" i="17"/>
  <c r="W231" i="17"/>
  <c r="U231" i="17"/>
  <c r="T231" i="17"/>
  <c r="S231" i="17"/>
  <c r="Q231" i="17"/>
  <c r="AV231" i="17" s="1"/>
  <c r="P231" i="17"/>
  <c r="O231" i="17"/>
  <c r="M231" i="17"/>
  <c r="L231" i="17"/>
  <c r="K231" i="17"/>
  <c r="I231" i="17"/>
  <c r="G231" i="17"/>
  <c r="E231" i="17"/>
  <c r="AU230" i="17"/>
  <c r="AT230" i="17"/>
  <c r="AS230" i="17"/>
  <c r="AQ230" i="17"/>
  <c r="AP230" i="17"/>
  <c r="AO230" i="17"/>
  <c r="AM230" i="17"/>
  <c r="AL230" i="17"/>
  <c r="AK230" i="17"/>
  <c r="AI230" i="17"/>
  <c r="AH230" i="17"/>
  <c r="AG230" i="17"/>
  <c r="AE230" i="17"/>
  <c r="AD230" i="17"/>
  <c r="AC230" i="17"/>
  <c r="AB230" i="17"/>
  <c r="AW230" i="17" s="1"/>
  <c r="Y230" i="17"/>
  <c r="X230" i="17"/>
  <c r="W230" i="17"/>
  <c r="U230" i="17"/>
  <c r="T230" i="17"/>
  <c r="S230" i="17"/>
  <c r="Q230" i="17"/>
  <c r="P230" i="17"/>
  <c r="O230" i="17"/>
  <c r="M230" i="17"/>
  <c r="L230" i="17"/>
  <c r="K230" i="17"/>
  <c r="I230" i="17"/>
  <c r="G230" i="17"/>
  <c r="E230" i="17"/>
  <c r="AU229" i="17"/>
  <c r="AT229" i="17"/>
  <c r="AS229" i="17"/>
  <c r="AQ229" i="17"/>
  <c r="AP229" i="17"/>
  <c r="AO229" i="17"/>
  <c r="AM229" i="17"/>
  <c r="AL229" i="17"/>
  <c r="AK229" i="17"/>
  <c r="AI229" i="17"/>
  <c r="AH229" i="17"/>
  <c r="AG229" i="17"/>
  <c r="AE229" i="17"/>
  <c r="AD229" i="17"/>
  <c r="AC229" i="17"/>
  <c r="AB229" i="17"/>
  <c r="AW229" i="17"/>
  <c r="Y229" i="17"/>
  <c r="X229" i="17"/>
  <c r="W229" i="17"/>
  <c r="U229" i="17"/>
  <c r="T229" i="17"/>
  <c r="S229" i="17"/>
  <c r="Q229" i="17"/>
  <c r="P229" i="17"/>
  <c r="O229" i="17"/>
  <c r="M229" i="17"/>
  <c r="L229" i="17"/>
  <c r="K229" i="17"/>
  <c r="I229" i="17"/>
  <c r="G229" i="17"/>
  <c r="E229" i="17"/>
  <c r="AU228" i="17"/>
  <c r="AT228" i="17"/>
  <c r="AS228" i="17"/>
  <c r="AQ228" i="17"/>
  <c r="AP228" i="17"/>
  <c r="AO228" i="17"/>
  <c r="AM228" i="17"/>
  <c r="AL228" i="17"/>
  <c r="AK228" i="17"/>
  <c r="AI228" i="17"/>
  <c r="AH228" i="17"/>
  <c r="AG228" i="17"/>
  <c r="AE228" i="17"/>
  <c r="AD228" i="17"/>
  <c r="AC228" i="17"/>
  <c r="AB228" i="17"/>
  <c r="AW228" i="17" s="1"/>
  <c r="Y228" i="17"/>
  <c r="X228" i="17"/>
  <c r="W228" i="17"/>
  <c r="U228" i="17"/>
  <c r="AV228" i="17"/>
  <c r="T228" i="17"/>
  <c r="S228" i="17"/>
  <c r="Q228" i="17"/>
  <c r="P228" i="17"/>
  <c r="O228" i="17"/>
  <c r="M228" i="17"/>
  <c r="L228" i="17"/>
  <c r="K228" i="17"/>
  <c r="I228" i="17"/>
  <c r="G228" i="17"/>
  <c r="E228" i="17"/>
  <c r="AU227" i="17"/>
  <c r="AT227" i="17"/>
  <c r="AS227" i="17"/>
  <c r="AQ227" i="17"/>
  <c r="AP227" i="17"/>
  <c r="AO227" i="17"/>
  <c r="AM227" i="17"/>
  <c r="AL227" i="17"/>
  <c r="AK227" i="17"/>
  <c r="AI227" i="17"/>
  <c r="AH227" i="17"/>
  <c r="AG227" i="17"/>
  <c r="AE227" i="17"/>
  <c r="AD227" i="17"/>
  <c r="AC227" i="17"/>
  <c r="AB227" i="17"/>
  <c r="AW227" i="17" s="1"/>
  <c r="Y227" i="17"/>
  <c r="X227" i="17"/>
  <c r="W227" i="17"/>
  <c r="U227" i="17"/>
  <c r="T227" i="17"/>
  <c r="S227" i="17"/>
  <c r="Q227" i="17"/>
  <c r="P227" i="17"/>
  <c r="O227" i="17"/>
  <c r="M227" i="17"/>
  <c r="L227" i="17"/>
  <c r="K227" i="17"/>
  <c r="I227" i="17"/>
  <c r="G227" i="17"/>
  <c r="E227" i="17"/>
  <c r="AU226" i="17"/>
  <c r="AT226" i="17"/>
  <c r="AS226" i="17"/>
  <c r="AQ226" i="17"/>
  <c r="AP226" i="17"/>
  <c r="AO226" i="17"/>
  <c r="AM226" i="17"/>
  <c r="AL226" i="17"/>
  <c r="AK226" i="17"/>
  <c r="AI226" i="17"/>
  <c r="AH226" i="17"/>
  <c r="AG226" i="17"/>
  <c r="AE226" i="17"/>
  <c r="AD226" i="17"/>
  <c r="AC226" i="17"/>
  <c r="AB226" i="17"/>
  <c r="AW226" i="17"/>
  <c r="Y226" i="17"/>
  <c r="X226" i="17"/>
  <c r="W226" i="17"/>
  <c r="U226" i="17"/>
  <c r="AV226" i="17" s="1"/>
  <c r="T226" i="17"/>
  <c r="S226" i="17"/>
  <c r="Q226" i="17"/>
  <c r="P226" i="17"/>
  <c r="O226" i="17"/>
  <c r="M226" i="17"/>
  <c r="L226" i="17"/>
  <c r="K226" i="17"/>
  <c r="I226" i="17"/>
  <c r="G226" i="17"/>
  <c r="E226" i="17"/>
  <c r="AU225" i="17"/>
  <c r="AT225" i="17"/>
  <c r="AS225" i="17"/>
  <c r="AQ225" i="17"/>
  <c r="AV225" i="17" s="1"/>
  <c r="AP225" i="17"/>
  <c r="AO225" i="17"/>
  <c r="AM225" i="17"/>
  <c r="AL225" i="17"/>
  <c r="AK225" i="17"/>
  <c r="AI225" i="17"/>
  <c r="AH225" i="17"/>
  <c r="AG225" i="17"/>
  <c r="AE225" i="17"/>
  <c r="AD225" i="17"/>
  <c r="AC225" i="17"/>
  <c r="AB225" i="17"/>
  <c r="AW225" i="17" s="1"/>
  <c r="Y225" i="17"/>
  <c r="X225" i="17"/>
  <c r="W225" i="17"/>
  <c r="U225" i="17"/>
  <c r="T225" i="17"/>
  <c r="S225" i="17"/>
  <c r="Q225" i="17"/>
  <c r="P225" i="17"/>
  <c r="O225" i="17"/>
  <c r="M225" i="17"/>
  <c r="L225" i="17"/>
  <c r="K225" i="17"/>
  <c r="I225" i="17"/>
  <c r="G225" i="17"/>
  <c r="E225" i="17"/>
  <c r="AU224" i="17"/>
  <c r="AT224" i="17"/>
  <c r="AS224" i="17"/>
  <c r="AQ224" i="17"/>
  <c r="AP224" i="17"/>
  <c r="AO224" i="17"/>
  <c r="AM224" i="17"/>
  <c r="AL224" i="17"/>
  <c r="AK224" i="17"/>
  <c r="AI224" i="17"/>
  <c r="AH224" i="17"/>
  <c r="AG224" i="17"/>
  <c r="AE224" i="17"/>
  <c r="AD224" i="17"/>
  <c r="AC224" i="17"/>
  <c r="AB224" i="17"/>
  <c r="AW224" i="17" s="1"/>
  <c r="Y224" i="17"/>
  <c r="X224" i="17"/>
  <c r="W224" i="17"/>
  <c r="U224" i="17"/>
  <c r="T224" i="17"/>
  <c r="S224" i="17"/>
  <c r="Q224" i="17"/>
  <c r="P224" i="17"/>
  <c r="O224" i="17"/>
  <c r="M224" i="17"/>
  <c r="AV224" i="17" s="1"/>
  <c r="L224" i="17"/>
  <c r="K224" i="17"/>
  <c r="I224" i="17"/>
  <c r="G224" i="17"/>
  <c r="E224" i="17"/>
  <c r="AU223" i="17"/>
  <c r="AT223" i="17"/>
  <c r="AS223" i="17"/>
  <c r="AQ223" i="17"/>
  <c r="AP223" i="17"/>
  <c r="AO223" i="17"/>
  <c r="AM223" i="17"/>
  <c r="AL223" i="17"/>
  <c r="AK223" i="17"/>
  <c r="AI223" i="17"/>
  <c r="AH223" i="17"/>
  <c r="AG223" i="17"/>
  <c r="AE223" i="17"/>
  <c r="AD223" i="17"/>
  <c r="AC223" i="17"/>
  <c r="AB223" i="17"/>
  <c r="AW223" i="17"/>
  <c r="Y223" i="17"/>
  <c r="X223" i="17"/>
  <c r="W223" i="17"/>
  <c r="U223" i="17"/>
  <c r="T223" i="17"/>
  <c r="S223" i="17"/>
  <c r="Q223" i="17"/>
  <c r="P223" i="17"/>
  <c r="O223" i="17"/>
  <c r="M223" i="17"/>
  <c r="AV223" i="17" s="1"/>
  <c r="L223" i="17"/>
  <c r="K223" i="17"/>
  <c r="I223" i="17"/>
  <c r="G223" i="17"/>
  <c r="E223" i="17"/>
  <c r="AU222" i="17"/>
  <c r="AT222" i="17"/>
  <c r="AS222" i="17"/>
  <c r="AQ222" i="17"/>
  <c r="AP222" i="17"/>
  <c r="AO222" i="17"/>
  <c r="AM222" i="17"/>
  <c r="AL222" i="17"/>
  <c r="AK222" i="17"/>
  <c r="AI222" i="17"/>
  <c r="AH222" i="17"/>
  <c r="AG222" i="17"/>
  <c r="AE222" i="17"/>
  <c r="AD222" i="17"/>
  <c r="AC222" i="17"/>
  <c r="AB222" i="17"/>
  <c r="AW222" i="17" s="1"/>
  <c r="Y222" i="17"/>
  <c r="X222" i="17"/>
  <c r="W222" i="17"/>
  <c r="U222" i="17"/>
  <c r="T222" i="17"/>
  <c r="S222" i="17"/>
  <c r="Q222" i="17"/>
  <c r="P222" i="17"/>
  <c r="O222" i="17"/>
  <c r="M222" i="17"/>
  <c r="L222" i="17"/>
  <c r="K222" i="17"/>
  <c r="I222" i="17"/>
  <c r="G222" i="17"/>
  <c r="E222" i="17"/>
  <c r="AU221" i="17"/>
  <c r="AT221" i="17"/>
  <c r="AS221" i="17"/>
  <c r="AQ221" i="17"/>
  <c r="AP221" i="17"/>
  <c r="AO221" i="17"/>
  <c r="AM221" i="17"/>
  <c r="AL221" i="17"/>
  <c r="AK221" i="17"/>
  <c r="AI221" i="17"/>
  <c r="AH221" i="17"/>
  <c r="AG221" i="17"/>
  <c r="AE221" i="17"/>
  <c r="AD221" i="17"/>
  <c r="AC221" i="17"/>
  <c r="AB221" i="17"/>
  <c r="AW221" i="17"/>
  <c r="Y221" i="17"/>
  <c r="X221" i="17"/>
  <c r="W221" i="17"/>
  <c r="U221" i="17"/>
  <c r="T221" i="17"/>
  <c r="S221" i="17"/>
  <c r="Q221" i="17"/>
  <c r="P221" i="17"/>
  <c r="O221" i="17"/>
  <c r="M221" i="17"/>
  <c r="AV221" i="17" s="1"/>
  <c r="L221" i="17"/>
  <c r="K221" i="17"/>
  <c r="I221" i="17"/>
  <c r="G221" i="17"/>
  <c r="E221" i="17"/>
  <c r="AU220" i="17"/>
  <c r="AT220" i="17"/>
  <c r="AS220" i="17"/>
  <c r="AQ220" i="17"/>
  <c r="AP220" i="17"/>
  <c r="AO220" i="17"/>
  <c r="AM220" i="17"/>
  <c r="AL220" i="17"/>
  <c r="AK220" i="17"/>
  <c r="AI220" i="17"/>
  <c r="AH220" i="17"/>
  <c r="AG220" i="17"/>
  <c r="AE220" i="17"/>
  <c r="AD220" i="17"/>
  <c r="AC220" i="17"/>
  <c r="AB220" i="17"/>
  <c r="AW220" i="17" s="1"/>
  <c r="Y220" i="17"/>
  <c r="X220" i="17"/>
  <c r="W220" i="17"/>
  <c r="U220" i="17"/>
  <c r="T220" i="17"/>
  <c r="S220" i="17"/>
  <c r="Q220" i="17"/>
  <c r="P220" i="17"/>
  <c r="O220" i="17"/>
  <c r="M220" i="17"/>
  <c r="L220" i="17"/>
  <c r="K220" i="17"/>
  <c r="I220" i="17"/>
  <c r="G220" i="17"/>
  <c r="E220" i="17"/>
  <c r="AU219" i="17"/>
  <c r="AT219" i="17"/>
  <c r="AS219" i="17"/>
  <c r="AQ219" i="17"/>
  <c r="AP219" i="17"/>
  <c r="AO219" i="17"/>
  <c r="AM219" i="17"/>
  <c r="AL219" i="17"/>
  <c r="AK219" i="17"/>
  <c r="AI219" i="17"/>
  <c r="AH219" i="17"/>
  <c r="AG219" i="17"/>
  <c r="AE219" i="17"/>
  <c r="AD219" i="17"/>
  <c r="AC219" i="17"/>
  <c r="AB219" i="17"/>
  <c r="AW219" i="17" s="1"/>
  <c r="Y219" i="17"/>
  <c r="X219" i="17"/>
  <c r="W219" i="17"/>
  <c r="U219" i="17"/>
  <c r="T219" i="17"/>
  <c r="S219" i="17"/>
  <c r="Q219" i="17"/>
  <c r="P219" i="17"/>
  <c r="O219" i="17"/>
  <c r="M219" i="17"/>
  <c r="AV219" i="17" s="1"/>
  <c r="L219" i="17"/>
  <c r="K219" i="17"/>
  <c r="I219" i="17"/>
  <c r="G219" i="17"/>
  <c r="E219" i="17"/>
  <c r="AU218" i="17"/>
  <c r="AT218" i="17"/>
  <c r="AS218" i="17"/>
  <c r="AQ218" i="17"/>
  <c r="AP218" i="17"/>
  <c r="AO218" i="17"/>
  <c r="AM218" i="17"/>
  <c r="AL218" i="17"/>
  <c r="AK218" i="17"/>
  <c r="AI218" i="17"/>
  <c r="AH218" i="17"/>
  <c r="AG218" i="17"/>
  <c r="AE218" i="17"/>
  <c r="AD218" i="17"/>
  <c r="AC218" i="17"/>
  <c r="AB218" i="17"/>
  <c r="AW218" i="17"/>
  <c r="Y218" i="17"/>
  <c r="X218" i="17"/>
  <c r="W218" i="17"/>
  <c r="U218" i="17"/>
  <c r="T218" i="17"/>
  <c r="S218" i="17"/>
  <c r="Q218" i="17"/>
  <c r="P218" i="17"/>
  <c r="O218" i="17"/>
  <c r="M218" i="17"/>
  <c r="AV218" i="17" s="1"/>
  <c r="L218" i="17"/>
  <c r="K218" i="17"/>
  <c r="I218" i="17"/>
  <c r="G218" i="17"/>
  <c r="E218" i="17"/>
  <c r="AU217" i="17"/>
  <c r="AT217" i="17"/>
  <c r="AS217" i="17"/>
  <c r="AQ217" i="17"/>
  <c r="AP217" i="17"/>
  <c r="AO217" i="17"/>
  <c r="AM217" i="17"/>
  <c r="AL217" i="17"/>
  <c r="AK217" i="17"/>
  <c r="AI217" i="17"/>
  <c r="AH217" i="17"/>
  <c r="AG217" i="17"/>
  <c r="AE217" i="17"/>
  <c r="AD217" i="17"/>
  <c r="AC217" i="17"/>
  <c r="AB217" i="17"/>
  <c r="AW217" i="17" s="1"/>
  <c r="Y217" i="17"/>
  <c r="X217" i="17"/>
  <c r="W217" i="17"/>
  <c r="U217" i="17"/>
  <c r="T217" i="17"/>
  <c r="S217" i="17"/>
  <c r="Q217" i="17"/>
  <c r="P217" i="17"/>
  <c r="O217" i="17"/>
  <c r="M217" i="17"/>
  <c r="AV217" i="17" s="1"/>
  <c r="L217" i="17"/>
  <c r="K217" i="17"/>
  <c r="I217" i="17"/>
  <c r="G217" i="17"/>
  <c r="E217" i="17"/>
  <c r="AU216" i="17"/>
  <c r="AT216" i="17"/>
  <c r="AS216" i="17"/>
  <c r="AQ216" i="17"/>
  <c r="AP216" i="17"/>
  <c r="AO216" i="17"/>
  <c r="AM216" i="17"/>
  <c r="AL216" i="17"/>
  <c r="AK216" i="17"/>
  <c r="AI216" i="17"/>
  <c r="AH216" i="17"/>
  <c r="AG216" i="17"/>
  <c r="AE216" i="17"/>
  <c r="AD216" i="17"/>
  <c r="AC216" i="17"/>
  <c r="AB216" i="17"/>
  <c r="AW216" i="17" s="1"/>
  <c r="Y216" i="17"/>
  <c r="X216" i="17"/>
  <c r="W216" i="17"/>
  <c r="U216" i="17"/>
  <c r="T216" i="17"/>
  <c r="S216" i="17"/>
  <c r="Q216" i="17"/>
  <c r="P216" i="17"/>
  <c r="O216" i="17"/>
  <c r="M216" i="17"/>
  <c r="L216" i="17"/>
  <c r="K216" i="17"/>
  <c r="I216" i="17"/>
  <c r="G216" i="17"/>
  <c r="E216" i="17"/>
  <c r="AU215" i="17"/>
  <c r="AT215" i="17"/>
  <c r="AS215" i="17"/>
  <c r="AQ215" i="17"/>
  <c r="AP215" i="17"/>
  <c r="AO215" i="17"/>
  <c r="AM215" i="17"/>
  <c r="AL215" i="17"/>
  <c r="AK215" i="17"/>
  <c r="AI215" i="17"/>
  <c r="AH215" i="17"/>
  <c r="AG215" i="17"/>
  <c r="AE215" i="17"/>
  <c r="AD215" i="17"/>
  <c r="AC215" i="17"/>
  <c r="AB215" i="17"/>
  <c r="AW215" i="17" s="1"/>
  <c r="Y215" i="17"/>
  <c r="X215" i="17"/>
  <c r="W215" i="17"/>
  <c r="U215" i="17"/>
  <c r="T215" i="17"/>
  <c r="S215" i="17"/>
  <c r="Q215" i="17"/>
  <c r="P215" i="17"/>
  <c r="O215" i="17"/>
  <c r="M215" i="17"/>
  <c r="AV215" i="17" s="1"/>
  <c r="L215" i="17"/>
  <c r="K215" i="17"/>
  <c r="I215" i="17"/>
  <c r="G215" i="17"/>
  <c r="E215" i="17"/>
  <c r="AU214" i="17"/>
  <c r="AT214" i="17"/>
  <c r="AS214" i="17"/>
  <c r="AQ214" i="17"/>
  <c r="AP214" i="17"/>
  <c r="AO214" i="17"/>
  <c r="AM214" i="17"/>
  <c r="AL214" i="17"/>
  <c r="AK214" i="17"/>
  <c r="AI214" i="17"/>
  <c r="AH214" i="17"/>
  <c r="AG214" i="17"/>
  <c r="AE214" i="17"/>
  <c r="AD214" i="17"/>
  <c r="AC214" i="17"/>
  <c r="AB214" i="17"/>
  <c r="AW214" i="17" s="1"/>
  <c r="Y214" i="17"/>
  <c r="X214" i="17"/>
  <c r="W214" i="17"/>
  <c r="U214" i="17"/>
  <c r="T214" i="17"/>
  <c r="S214" i="17"/>
  <c r="Q214" i="17"/>
  <c r="P214" i="17"/>
  <c r="O214" i="17"/>
  <c r="M214" i="17"/>
  <c r="L214" i="17"/>
  <c r="K214" i="17"/>
  <c r="I214" i="17"/>
  <c r="G214" i="17"/>
  <c r="E214" i="17"/>
  <c r="AU213" i="17"/>
  <c r="AT213" i="17"/>
  <c r="AS213" i="17"/>
  <c r="AQ213" i="17"/>
  <c r="AP213" i="17"/>
  <c r="AO213" i="17"/>
  <c r="AM213" i="17"/>
  <c r="AL213" i="17"/>
  <c r="AK213" i="17"/>
  <c r="AI213" i="17"/>
  <c r="AH213" i="17"/>
  <c r="AG213" i="17"/>
  <c r="AE213" i="17"/>
  <c r="AD213" i="17"/>
  <c r="AC213" i="17"/>
  <c r="AB213" i="17"/>
  <c r="AW213" i="17" s="1"/>
  <c r="Y213" i="17"/>
  <c r="X213" i="17"/>
  <c r="W213" i="17"/>
  <c r="U213" i="17"/>
  <c r="T213" i="17"/>
  <c r="S213" i="17"/>
  <c r="Q213" i="17"/>
  <c r="P213" i="17"/>
  <c r="O213" i="17"/>
  <c r="M213" i="17"/>
  <c r="AV213" i="17" s="1"/>
  <c r="L213" i="17"/>
  <c r="K213" i="17"/>
  <c r="I213" i="17"/>
  <c r="G213" i="17"/>
  <c r="E213" i="17"/>
  <c r="AU212" i="17"/>
  <c r="AT212" i="17"/>
  <c r="AS212" i="17"/>
  <c r="AQ212" i="17"/>
  <c r="AP212" i="17"/>
  <c r="AO212" i="17"/>
  <c r="AM212" i="17"/>
  <c r="AL212" i="17"/>
  <c r="AK212" i="17"/>
  <c r="AI212" i="17"/>
  <c r="AH212" i="17"/>
  <c r="AG212" i="17"/>
  <c r="AE212" i="17"/>
  <c r="AD212" i="17"/>
  <c r="AC212" i="17"/>
  <c r="AB212" i="17"/>
  <c r="AW212" i="17"/>
  <c r="Y212" i="17"/>
  <c r="X212" i="17"/>
  <c r="W212" i="17"/>
  <c r="U212" i="17"/>
  <c r="T212" i="17"/>
  <c r="S212" i="17"/>
  <c r="Q212" i="17"/>
  <c r="P212" i="17"/>
  <c r="O212" i="17"/>
  <c r="M212" i="17"/>
  <c r="L212" i="17"/>
  <c r="K212" i="17"/>
  <c r="I212" i="17"/>
  <c r="G212" i="17"/>
  <c r="E212" i="17"/>
  <c r="AU211" i="17"/>
  <c r="AT211" i="17"/>
  <c r="AS211" i="17"/>
  <c r="AQ211" i="17"/>
  <c r="AP211" i="17"/>
  <c r="AO211" i="17"/>
  <c r="AM211" i="17"/>
  <c r="AL211" i="17"/>
  <c r="AK211" i="17"/>
  <c r="AI211" i="17"/>
  <c r="AH211" i="17"/>
  <c r="AG211" i="17"/>
  <c r="AE211" i="17"/>
  <c r="AD211" i="17"/>
  <c r="AC211" i="17"/>
  <c r="AB211" i="17"/>
  <c r="AW211" i="17" s="1"/>
  <c r="Y211" i="17"/>
  <c r="X211" i="17"/>
  <c r="W211" i="17"/>
  <c r="U211" i="17"/>
  <c r="T211" i="17"/>
  <c r="S211" i="17"/>
  <c r="Q211" i="17"/>
  <c r="P211" i="17"/>
  <c r="O211" i="17"/>
  <c r="M211" i="17"/>
  <c r="L211" i="17"/>
  <c r="K211" i="17"/>
  <c r="I211" i="17"/>
  <c r="G211" i="17"/>
  <c r="E211" i="17"/>
  <c r="AU210" i="17"/>
  <c r="AT210" i="17"/>
  <c r="AS210" i="17"/>
  <c r="AQ210" i="17"/>
  <c r="AP210" i="17"/>
  <c r="AO210" i="17"/>
  <c r="AM210" i="17"/>
  <c r="AL210" i="17"/>
  <c r="AK210" i="17"/>
  <c r="AI210" i="17"/>
  <c r="AH210" i="17"/>
  <c r="AG210" i="17"/>
  <c r="AE210" i="17"/>
  <c r="AD210" i="17"/>
  <c r="AC210" i="17"/>
  <c r="AB210" i="17"/>
  <c r="AW210" i="17"/>
  <c r="Y210" i="17"/>
  <c r="X210" i="17"/>
  <c r="W210" i="17"/>
  <c r="U210" i="17"/>
  <c r="T210" i="17"/>
  <c r="S210" i="17"/>
  <c r="Q210" i="17"/>
  <c r="P210" i="17"/>
  <c r="O210" i="17"/>
  <c r="M210" i="17"/>
  <c r="L210" i="17"/>
  <c r="K210" i="17"/>
  <c r="I210" i="17"/>
  <c r="G210" i="17"/>
  <c r="E210" i="17"/>
  <c r="AU209" i="17"/>
  <c r="AT209" i="17"/>
  <c r="AS209" i="17"/>
  <c r="AQ209" i="17"/>
  <c r="AP209" i="17"/>
  <c r="AO209" i="17"/>
  <c r="AM209" i="17"/>
  <c r="AL209" i="17"/>
  <c r="AK209" i="17"/>
  <c r="AI209" i="17"/>
  <c r="AH209" i="17"/>
  <c r="AG209" i="17"/>
  <c r="AE209" i="17"/>
  <c r="AD209" i="17"/>
  <c r="AC209" i="17"/>
  <c r="AB209" i="17"/>
  <c r="AW209" i="17" s="1"/>
  <c r="Y209" i="17"/>
  <c r="X209" i="17"/>
  <c r="W209" i="17"/>
  <c r="U209" i="17"/>
  <c r="T209" i="17"/>
  <c r="S209" i="17"/>
  <c r="Q209" i="17"/>
  <c r="P209" i="17"/>
  <c r="O209" i="17"/>
  <c r="M209" i="17"/>
  <c r="AV209" i="17" s="1"/>
  <c r="L209" i="17"/>
  <c r="K209" i="17"/>
  <c r="I209" i="17"/>
  <c r="G209" i="17"/>
  <c r="E209" i="17"/>
  <c r="AU208" i="17"/>
  <c r="AT208" i="17"/>
  <c r="AS208" i="17"/>
  <c r="AQ208" i="17"/>
  <c r="AP208" i="17"/>
  <c r="AO208" i="17"/>
  <c r="AM208" i="17"/>
  <c r="AL208" i="17"/>
  <c r="AK208" i="17"/>
  <c r="AI208" i="17"/>
  <c r="AH208" i="17"/>
  <c r="AG208" i="17"/>
  <c r="AE208" i="17"/>
  <c r="AD208" i="17"/>
  <c r="AC208" i="17"/>
  <c r="AB208" i="17"/>
  <c r="AW208" i="17" s="1"/>
  <c r="Y208" i="17"/>
  <c r="X208" i="17"/>
  <c r="W208" i="17"/>
  <c r="U208" i="17"/>
  <c r="T208" i="17"/>
  <c r="S208" i="17"/>
  <c r="Q208" i="17"/>
  <c r="AV208" i="17"/>
  <c r="P208" i="17"/>
  <c r="O208" i="17"/>
  <c r="M208" i="17"/>
  <c r="L208" i="17"/>
  <c r="K208" i="17"/>
  <c r="I208" i="17"/>
  <c r="G208" i="17"/>
  <c r="E208" i="17"/>
  <c r="AU207" i="17"/>
  <c r="AT207" i="17"/>
  <c r="AS207" i="17"/>
  <c r="AQ207" i="17"/>
  <c r="AP207" i="17"/>
  <c r="AO207" i="17"/>
  <c r="AM207" i="17"/>
  <c r="AL207" i="17"/>
  <c r="AK207" i="17"/>
  <c r="AI207" i="17"/>
  <c r="AH207" i="17"/>
  <c r="AG207" i="17"/>
  <c r="AE207" i="17"/>
  <c r="AD207" i="17"/>
  <c r="AC207" i="17"/>
  <c r="AB207" i="17"/>
  <c r="AW207" i="17" s="1"/>
  <c r="Y207" i="17"/>
  <c r="X207" i="17"/>
  <c r="W207" i="17"/>
  <c r="U207" i="17"/>
  <c r="T207" i="17"/>
  <c r="S207" i="17"/>
  <c r="Q207" i="17"/>
  <c r="P207" i="17"/>
  <c r="O207" i="17"/>
  <c r="M207" i="17"/>
  <c r="L207" i="17"/>
  <c r="K207" i="17"/>
  <c r="I207" i="17"/>
  <c r="G207" i="17"/>
  <c r="E207" i="17"/>
  <c r="AU206" i="17"/>
  <c r="AT206" i="17"/>
  <c r="AS206" i="17"/>
  <c r="AQ206" i="17"/>
  <c r="AP206" i="17"/>
  <c r="AO206" i="17"/>
  <c r="AM206" i="17"/>
  <c r="AL206" i="17"/>
  <c r="AK206" i="17"/>
  <c r="AI206" i="17"/>
  <c r="AH206" i="17"/>
  <c r="AG206" i="17"/>
  <c r="AE206" i="17"/>
  <c r="AD206" i="17"/>
  <c r="AC206" i="17"/>
  <c r="AB206" i="17"/>
  <c r="AW206" i="17" s="1"/>
  <c r="Y206" i="17"/>
  <c r="X206" i="17"/>
  <c r="W206" i="17"/>
  <c r="U206" i="17"/>
  <c r="T206" i="17"/>
  <c r="S206" i="17"/>
  <c r="Q206" i="17"/>
  <c r="P206" i="17"/>
  <c r="O206" i="17"/>
  <c r="M206" i="17"/>
  <c r="L206" i="17"/>
  <c r="K206" i="17"/>
  <c r="I206" i="17"/>
  <c r="G206" i="17"/>
  <c r="E206" i="17"/>
  <c r="AU205" i="17"/>
  <c r="AT205" i="17"/>
  <c r="AS205" i="17"/>
  <c r="AQ205" i="17"/>
  <c r="AP205" i="17"/>
  <c r="AO205" i="17"/>
  <c r="AM205" i="17"/>
  <c r="AL205" i="17"/>
  <c r="AK205" i="17"/>
  <c r="AI205" i="17"/>
  <c r="AH205" i="17"/>
  <c r="AG205" i="17"/>
  <c r="AE205" i="17"/>
  <c r="AD205" i="17"/>
  <c r="AC205" i="17"/>
  <c r="AB205" i="17"/>
  <c r="AW205" i="17" s="1"/>
  <c r="Y205" i="17"/>
  <c r="X205" i="17"/>
  <c r="W205" i="17"/>
  <c r="U205" i="17"/>
  <c r="T205" i="17"/>
  <c r="S205" i="17"/>
  <c r="Q205" i="17"/>
  <c r="P205" i="17"/>
  <c r="O205" i="17"/>
  <c r="M205" i="17"/>
  <c r="L205" i="17"/>
  <c r="K205" i="17"/>
  <c r="I205" i="17"/>
  <c r="G205" i="17"/>
  <c r="E205" i="17"/>
  <c r="AU204" i="17"/>
  <c r="AT204" i="17"/>
  <c r="AS204" i="17"/>
  <c r="AQ204" i="17"/>
  <c r="AP204" i="17"/>
  <c r="AO204" i="17"/>
  <c r="AM204" i="17"/>
  <c r="AL204" i="17"/>
  <c r="AK204" i="17"/>
  <c r="AI204" i="17"/>
  <c r="AH204" i="17"/>
  <c r="AG204" i="17"/>
  <c r="AE204" i="17"/>
  <c r="AD204" i="17"/>
  <c r="AC204" i="17"/>
  <c r="AB204" i="17"/>
  <c r="AW204" i="17" s="1"/>
  <c r="Y204" i="17"/>
  <c r="X204" i="17"/>
  <c r="W204" i="17"/>
  <c r="U204" i="17"/>
  <c r="T204" i="17"/>
  <c r="S204" i="17"/>
  <c r="Q204" i="17"/>
  <c r="P204" i="17"/>
  <c r="O204" i="17"/>
  <c r="M204" i="17"/>
  <c r="L204" i="17"/>
  <c r="K204" i="17"/>
  <c r="I204" i="17"/>
  <c r="G204" i="17"/>
  <c r="E204" i="17"/>
  <c r="AU203" i="17"/>
  <c r="AT203" i="17"/>
  <c r="AS203" i="17"/>
  <c r="AQ203" i="17"/>
  <c r="AP203" i="17"/>
  <c r="AO203" i="17"/>
  <c r="AM203" i="17"/>
  <c r="AL203" i="17"/>
  <c r="AK203" i="17"/>
  <c r="AI203" i="17"/>
  <c r="AH203" i="17"/>
  <c r="AG203" i="17"/>
  <c r="AE203" i="17"/>
  <c r="AD203" i="17"/>
  <c r="AC203" i="17"/>
  <c r="AB203" i="17"/>
  <c r="AW203" i="17" s="1"/>
  <c r="Y203" i="17"/>
  <c r="X203" i="17"/>
  <c r="W203" i="17"/>
  <c r="U203" i="17"/>
  <c r="T203" i="17"/>
  <c r="S203" i="17"/>
  <c r="Q203" i="17"/>
  <c r="P203" i="17"/>
  <c r="O203" i="17"/>
  <c r="M203" i="17"/>
  <c r="AV203" i="17"/>
  <c r="L203" i="17"/>
  <c r="K203" i="17"/>
  <c r="I203" i="17"/>
  <c r="G203" i="17"/>
  <c r="E203" i="17"/>
  <c r="AU202" i="17"/>
  <c r="AT202" i="17"/>
  <c r="AS202" i="17"/>
  <c r="AQ202" i="17"/>
  <c r="AP202" i="17"/>
  <c r="AO202" i="17"/>
  <c r="AM202" i="17"/>
  <c r="AL202" i="17"/>
  <c r="AK202" i="17"/>
  <c r="AI202" i="17"/>
  <c r="AH202" i="17"/>
  <c r="AG202" i="17"/>
  <c r="AE202" i="17"/>
  <c r="AD202" i="17"/>
  <c r="AC202" i="17"/>
  <c r="AB202" i="17"/>
  <c r="AW202" i="17" s="1"/>
  <c r="Y202" i="17"/>
  <c r="X202" i="17"/>
  <c r="W202" i="17"/>
  <c r="U202" i="17"/>
  <c r="T202" i="17"/>
  <c r="S202" i="17"/>
  <c r="Q202" i="17"/>
  <c r="P202" i="17"/>
  <c r="O202" i="17"/>
  <c r="M202" i="17"/>
  <c r="AV202" i="17" s="1"/>
  <c r="L202" i="17"/>
  <c r="K202" i="17"/>
  <c r="I202" i="17"/>
  <c r="G202" i="17"/>
  <c r="E202" i="17"/>
  <c r="AU201" i="17"/>
  <c r="AT201" i="17"/>
  <c r="AS201" i="17"/>
  <c r="AQ201" i="17"/>
  <c r="AP201" i="17"/>
  <c r="AO201" i="17"/>
  <c r="AM201" i="17"/>
  <c r="AL201" i="17"/>
  <c r="AK201" i="17"/>
  <c r="AI201" i="17"/>
  <c r="AH201" i="17"/>
  <c r="AG201" i="17"/>
  <c r="AE201" i="17"/>
  <c r="AD201" i="17"/>
  <c r="AC201" i="17"/>
  <c r="AB201" i="17"/>
  <c r="AW201" i="17"/>
  <c r="Y201" i="17"/>
  <c r="AV201" i="17" s="1"/>
  <c r="X201" i="17"/>
  <c r="W201" i="17"/>
  <c r="U201" i="17"/>
  <c r="T201" i="17"/>
  <c r="S201" i="17"/>
  <c r="Q201" i="17"/>
  <c r="P201" i="17"/>
  <c r="O201" i="17"/>
  <c r="M201" i="17"/>
  <c r="L201" i="17"/>
  <c r="K201" i="17"/>
  <c r="I201" i="17"/>
  <c r="G201" i="17"/>
  <c r="E201" i="17"/>
  <c r="AU200" i="17"/>
  <c r="AT200" i="17"/>
  <c r="AS200" i="17"/>
  <c r="AQ200" i="17"/>
  <c r="AP200" i="17"/>
  <c r="AO200" i="17"/>
  <c r="AM200" i="17"/>
  <c r="AL200" i="17"/>
  <c r="AK200" i="17"/>
  <c r="AI200" i="17"/>
  <c r="AH200" i="17"/>
  <c r="AG200" i="17"/>
  <c r="AE200" i="17"/>
  <c r="AD200" i="17"/>
  <c r="AC200" i="17"/>
  <c r="AB200" i="17"/>
  <c r="AW200" i="17" s="1"/>
  <c r="Y200" i="17"/>
  <c r="X200" i="17"/>
  <c r="W200" i="17"/>
  <c r="U200" i="17"/>
  <c r="T200" i="17"/>
  <c r="S200" i="17"/>
  <c r="Q200" i="17"/>
  <c r="AV200" i="17"/>
  <c r="P200" i="17"/>
  <c r="O200" i="17"/>
  <c r="M200" i="17"/>
  <c r="L200" i="17"/>
  <c r="K200" i="17"/>
  <c r="I200" i="17"/>
  <c r="G200" i="17"/>
  <c r="E200" i="17"/>
  <c r="AU199" i="17"/>
  <c r="AT199" i="17"/>
  <c r="AS199" i="17"/>
  <c r="AQ199" i="17"/>
  <c r="AP199" i="17"/>
  <c r="AO199" i="17"/>
  <c r="AM199" i="17"/>
  <c r="AL199" i="17"/>
  <c r="AK199" i="17"/>
  <c r="AI199" i="17"/>
  <c r="AH199" i="17"/>
  <c r="AG199" i="17"/>
  <c r="AE199" i="17"/>
  <c r="AD199" i="17"/>
  <c r="AC199" i="17"/>
  <c r="AB199" i="17"/>
  <c r="AW199" i="17"/>
  <c r="Y199" i="17"/>
  <c r="X199" i="17"/>
  <c r="W199" i="17"/>
  <c r="U199" i="17"/>
  <c r="T199" i="17"/>
  <c r="S199" i="17"/>
  <c r="Q199" i="17"/>
  <c r="P199" i="17"/>
  <c r="O199" i="17"/>
  <c r="M199" i="17"/>
  <c r="L199" i="17"/>
  <c r="K199" i="17"/>
  <c r="I199" i="17"/>
  <c r="G199" i="17"/>
  <c r="E199" i="17"/>
  <c r="AU198" i="17"/>
  <c r="AT198" i="17"/>
  <c r="AS198" i="17"/>
  <c r="AQ198" i="17"/>
  <c r="AP198" i="17"/>
  <c r="AO198" i="17"/>
  <c r="AM198" i="17"/>
  <c r="AL198" i="17"/>
  <c r="AK198" i="17"/>
  <c r="AI198" i="17"/>
  <c r="AH198" i="17"/>
  <c r="AG198" i="17"/>
  <c r="AE198" i="17"/>
  <c r="AD198" i="17"/>
  <c r="AC198" i="17"/>
  <c r="AB198" i="17"/>
  <c r="AW198" i="17" s="1"/>
  <c r="Y198" i="17"/>
  <c r="X198" i="17"/>
  <c r="W198" i="17"/>
  <c r="U198" i="17"/>
  <c r="T198" i="17"/>
  <c r="S198" i="17"/>
  <c r="Q198" i="17"/>
  <c r="P198" i="17"/>
  <c r="O198" i="17"/>
  <c r="M198" i="17"/>
  <c r="L198" i="17"/>
  <c r="K198" i="17"/>
  <c r="I198" i="17"/>
  <c r="G198" i="17"/>
  <c r="E198" i="17"/>
  <c r="AU197" i="17"/>
  <c r="AT197" i="17"/>
  <c r="AS197" i="17"/>
  <c r="AQ197" i="17"/>
  <c r="AP197" i="17"/>
  <c r="AO197" i="17"/>
  <c r="AM197" i="17"/>
  <c r="AL197" i="17"/>
  <c r="AK197" i="17"/>
  <c r="AI197" i="17"/>
  <c r="AH197" i="17"/>
  <c r="AG197" i="17"/>
  <c r="AE197" i="17"/>
  <c r="AD197" i="17"/>
  <c r="AC197" i="17"/>
  <c r="AB197" i="17"/>
  <c r="AW197" i="17"/>
  <c r="Y197" i="17"/>
  <c r="X197" i="17"/>
  <c r="W197" i="17"/>
  <c r="U197" i="17"/>
  <c r="T197" i="17"/>
  <c r="S197" i="17"/>
  <c r="Q197" i="17"/>
  <c r="AV197" i="17" s="1"/>
  <c r="P197" i="17"/>
  <c r="O197" i="17"/>
  <c r="M197" i="17"/>
  <c r="L197" i="17"/>
  <c r="K197" i="17"/>
  <c r="I197" i="17"/>
  <c r="G197" i="17"/>
  <c r="E197" i="17"/>
  <c r="AU196" i="17"/>
  <c r="AT196" i="17"/>
  <c r="AS196" i="17"/>
  <c r="AQ196" i="17"/>
  <c r="AP196" i="17"/>
  <c r="AO196" i="17"/>
  <c r="AM196" i="17"/>
  <c r="AL196" i="17"/>
  <c r="AK196" i="17"/>
  <c r="AI196" i="17"/>
  <c r="AH196" i="17"/>
  <c r="AG196" i="17"/>
  <c r="AE196" i="17"/>
  <c r="AD196" i="17"/>
  <c r="AC196" i="17"/>
  <c r="AB196" i="17"/>
  <c r="AW196" i="17" s="1"/>
  <c r="Y196" i="17"/>
  <c r="X196" i="17"/>
  <c r="W196" i="17"/>
  <c r="U196" i="17"/>
  <c r="AV196" i="17"/>
  <c r="T196" i="17"/>
  <c r="S196" i="17"/>
  <c r="Q196" i="17"/>
  <c r="P196" i="17"/>
  <c r="O196" i="17"/>
  <c r="M196" i="17"/>
  <c r="L196" i="17"/>
  <c r="K196" i="17"/>
  <c r="I196" i="17"/>
  <c r="G196" i="17"/>
  <c r="E196" i="17"/>
  <c r="AU195" i="17"/>
  <c r="AT195" i="17"/>
  <c r="AS195" i="17"/>
  <c r="AQ195" i="17"/>
  <c r="AP195" i="17"/>
  <c r="AO195" i="17"/>
  <c r="AM195" i="17"/>
  <c r="AL195" i="17"/>
  <c r="AK195" i="17"/>
  <c r="AI195" i="17"/>
  <c r="AH195" i="17"/>
  <c r="AG195" i="17"/>
  <c r="AE195" i="17"/>
  <c r="AD195" i="17"/>
  <c r="AC195" i="17"/>
  <c r="AB195" i="17"/>
  <c r="AW195" i="17" s="1"/>
  <c r="Y195" i="17"/>
  <c r="X195" i="17"/>
  <c r="W195" i="17"/>
  <c r="U195" i="17"/>
  <c r="T195" i="17"/>
  <c r="S195" i="17"/>
  <c r="Q195" i="17"/>
  <c r="P195" i="17"/>
  <c r="O195" i="17"/>
  <c r="M195" i="17"/>
  <c r="L195" i="17"/>
  <c r="K195" i="17"/>
  <c r="I195" i="17"/>
  <c r="G195" i="17"/>
  <c r="E195" i="17"/>
  <c r="AU194" i="17"/>
  <c r="AT194" i="17"/>
  <c r="AS194" i="17"/>
  <c r="AQ194" i="17"/>
  <c r="AP194" i="17"/>
  <c r="AO194" i="17"/>
  <c r="AM194" i="17"/>
  <c r="AL194" i="17"/>
  <c r="AK194" i="17"/>
  <c r="AI194" i="17"/>
  <c r="AH194" i="17"/>
  <c r="AG194" i="17"/>
  <c r="AE194" i="17"/>
  <c r="AD194" i="17"/>
  <c r="AC194" i="17"/>
  <c r="AB194" i="17"/>
  <c r="AW194" i="17" s="1"/>
  <c r="Y194" i="17"/>
  <c r="X194" i="17"/>
  <c r="W194" i="17"/>
  <c r="U194" i="17"/>
  <c r="AV194" i="17" s="1"/>
  <c r="T194" i="17"/>
  <c r="S194" i="17"/>
  <c r="Q194" i="17"/>
  <c r="P194" i="17"/>
  <c r="O194" i="17"/>
  <c r="M194" i="17"/>
  <c r="L194" i="17"/>
  <c r="K194" i="17"/>
  <c r="I194" i="17"/>
  <c r="G194" i="17"/>
  <c r="E194" i="17"/>
  <c r="AU193" i="17"/>
  <c r="AT193" i="17"/>
  <c r="AS193" i="17"/>
  <c r="AQ193" i="17"/>
  <c r="AV193" i="17" s="1"/>
  <c r="AP193" i="17"/>
  <c r="AO193" i="17"/>
  <c r="AM193" i="17"/>
  <c r="AL193" i="17"/>
  <c r="AK193" i="17"/>
  <c r="AI193" i="17"/>
  <c r="AH193" i="17"/>
  <c r="AG193" i="17"/>
  <c r="AE193" i="17"/>
  <c r="AD193" i="17"/>
  <c r="AC193" i="17"/>
  <c r="AB193" i="17"/>
  <c r="AW193" i="17" s="1"/>
  <c r="Y193" i="17"/>
  <c r="X193" i="17"/>
  <c r="W193" i="17"/>
  <c r="U193" i="17"/>
  <c r="T193" i="17"/>
  <c r="S193" i="17"/>
  <c r="Q193" i="17"/>
  <c r="P193" i="17"/>
  <c r="O193" i="17"/>
  <c r="M193" i="17"/>
  <c r="L193" i="17"/>
  <c r="K193" i="17"/>
  <c r="I193" i="17"/>
  <c r="G193" i="17"/>
  <c r="E193" i="17"/>
  <c r="AU192" i="17"/>
  <c r="AT192" i="17"/>
  <c r="AS192" i="17"/>
  <c r="AQ192" i="17"/>
  <c r="AP192" i="17"/>
  <c r="AO192" i="17"/>
  <c r="AM192" i="17"/>
  <c r="AL192" i="17"/>
  <c r="AK192" i="17"/>
  <c r="AI192" i="17"/>
  <c r="AH192" i="17"/>
  <c r="AG192" i="17"/>
  <c r="AE192" i="17"/>
  <c r="AD192" i="17"/>
  <c r="AC192" i="17"/>
  <c r="AB192" i="17"/>
  <c r="AW192" i="17" s="1"/>
  <c r="Y192" i="17"/>
  <c r="X192" i="17"/>
  <c r="W192" i="17"/>
  <c r="U192" i="17"/>
  <c r="T192" i="17"/>
  <c r="S192" i="17"/>
  <c r="Q192" i="17"/>
  <c r="P192" i="17"/>
  <c r="O192" i="17"/>
  <c r="M192" i="17"/>
  <c r="AV192" i="17" s="1"/>
  <c r="L192" i="17"/>
  <c r="K192" i="17"/>
  <c r="I192" i="17"/>
  <c r="G192" i="17"/>
  <c r="E192" i="17"/>
  <c r="AU191" i="17"/>
  <c r="AT191" i="17"/>
  <c r="AS191" i="17"/>
  <c r="AQ191" i="17"/>
  <c r="AP191" i="17"/>
  <c r="AO191" i="17"/>
  <c r="AM191" i="17"/>
  <c r="AL191" i="17"/>
  <c r="AK191" i="17"/>
  <c r="AI191" i="17"/>
  <c r="AH191" i="17"/>
  <c r="AG191" i="17"/>
  <c r="AE191" i="17"/>
  <c r="AD191" i="17"/>
  <c r="AC191" i="17"/>
  <c r="AB191" i="17"/>
  <c r="AW191" i="17"/>
  <c r="Y191" i="17"/>
  <c r="X191" i="17"/>
  <c r="W191" i="17"/>
  <c r="U191" i="17"/>
  <c r="T191" i="17"/>
  <c r="S191" i="17"/>
  <c r="Q191" i="17"/>
  <c r="P191" i="17"/>
  <c r="O191" i="17"/>
  <c r="M191" i="17"/>
  <c r="AV191" i="17" s="1"/>
  <c r="L191" i="17"/>
  <c r="K191" i="17"/>
  <c r="I191" i="17"/>
  <c r="G191" i="17"/>
  <c r="E191" i="17"/>
  <c r="AU190" i="17"/>
  <c r="AT190" i="17"/>
  <c r="AS190" i="17"/>
  <c r="AQ190" i="17"/>
  <c r="AP190" i="17"/>
  <c r="AO190" i="17"/>
  <c r="AM190" i="17"/>
  <c r="AL190" i="17"/>
  <c r="AK190" i="17"/>
  <c r="AI190" i="17"/>
  <c r="AH190" i="17"/>
  <c r="AG190" i="17"/>
  <c r="AE190" i="17"/>
  <c r="AD190" i="17"/>
  <c r="AC190" i="17"/>
  <c r="AB190" i="17"/>
  <c r="AW190" i="17" s="1"/>
  <c r="Y190" i="17"/>
  <c r="X190" i="17"/>
  <c r="W190" i="17"/>
  <c r="U190" i="17"/>
  <c r="T190" i="17"/>
  <c r="S190" i="17"/>
  <c r="Q190" i="17"/>
  <c r="P190" i="17"/>
  <c r="O190" i="17"/>
  <c r="M190" i="17"/>
  <c r="L190" i="17"/>
  <c r="K190" i="17"/>
  <c r="I190" i="17"/>
  <c r="G190" i="17"/>
  <c r="E190" i="17"/>
  <c r="AU189" i="17"/>
  <c r="AT189" i="17"/>
  <c r="AS189" i="17"/>
  <c r="AQ189" i="17"/>
  <c r="AP189" i="17"/>
  <c r="AO189" i="17"/>
  <c r="AM189" i="17"/>
  <c r="AL189" i="17"/>
  <c r="AK189" i="17"/>
  <c r="AI189" i="17"/>
  <c r="AH189" i="17"/>
  <c r="AG189" i="17"/>
  <c r="AE189" i="17"/>
  <c r="AD189" i="17"/>
  <c r="AC189" i="17"/>
  <c r="AB189" i="17"/>
  <c r="AW189" i="17"/>
  <c r="Y189" i="17"/>
  <c r="X189" i="17"/>
  <c r="W189" i="17"/>
  <c r="U189" i="17"/>
  <c r="T189" i="17"/>
  <c r="S189" i="17"/>
  <c r="Q189" i="17"/>
  <c r="P189" i="17"/>
  <c r="O189" i="17"/>
  <c r="M189" i="17"/>
  <c r="AV189" i="17" s="1"/>
  <c r="L189" i="17"/>
  <c r="K189" i="17"/>
  <c r="I189" i="17"/>
  <c r="G189" i="17"/>
  <c r="E189" i="17"/>
  <c r="AU188" i="17"/>
  <c r="AT188" i="17"/>
  <c r="AS188" i="17"/>
  <c r="AQ188" i="17"/>
  <c r="AP188" i="17"/>
  <c r="AO188" i="17"/>
  <c r="AM188" i="17"/>
  <c r="AL188" i="17"/>
  <c r="AK188" i="17"/>
  <c r="AI188" i="17"/>
  <c r="AH188" i="17"/>
  <c r="AG188" i="17"/>
  <c r="AE188" i="17"/>
  <c r="AD188" i="17"/>
  <c r="AC188" i="17"/>
  <c r="AB188" i="17"/>
  <c r="AW188" i="17" s="1"/>
  <c r="Y188" i="17"/>
  <c r="X188" i="17"/>
  <c r="W188" i="17"/>
  <c r="U188" i="17"/>
  <c r="T188" i="17"/>
  <c r="S188" i="17"/>
  <c r="Q188" i="17"/>
  <c r="P188" i="17"/>
  <c r="O188" i="17"/>
  <c r="M188" i="17"/>
  <c r="L188" i="17"/>
  <c r="K188" i="17"/>
  <c r="I188" i="17"/>
  <c r="G188" i="17"/>
  <c r="E188" i="17"/>
  <c r="AU187" i="17"/>
  <c r="AT187" i="17"/>
  <c r="AS187" i="17"/>
  <c r="AQ187" i="17"/>
  <c r="AP187" i="17"/>
  <c r="AO187" i="17"/>
  <c r="AM187" i="17"/>
  <c r="AL187" i="17"/>
  <c r="AK187" i="17"/>
  <c r="AI187" i="17"/>
  <c r="AH187" i="17"/>
  <c r="AG187" i="17"/>
  <c r="AE187" i="17"/>
  <c r="AD187" i="17"/>
  <c r="AC187" i="17"/>
  <c r="AB187" i="17"/>
  <c r="AW187" i="17" s="1"/>
  <c r="Y187" i="17"/>
  <c r="X187" i="17"/>
  <c r="W187" i="17"/>
  <c r="U187" i="17"/>
  <c r="T187" i="17"/>
  <c r="S187" i="17"/>
  <c r="Q187" i="17"/>
  <c r="P187" i="17"/>
  <c r="O187" i="17"/>
  <c r="M187" i="17"/>
  <c r="AV187" i="17" s="1"/>
  <c r="L187" i="17"/>
  <c r="K187" i="17"/>
  <c r="I187" i="17"/>
  <c r="G187" i="17"/>
  <c r="E187" i="17"/>
  <c r="AU186" i="17"/>
  <c r="AT186" i="17"/>
  <c r="AS186" i="17"/>
  <c r="AQ186" i="17"/>
  <c r="AP186" i="17"/>
  <c r="AO186" i="17"/>
  <c r="AM186" i="17"/>
  <c r="AL186" i="17"/>
  <c r="AK186" i="17"/>
  <c r="AI186" i="17"/>
  <c r="AH186" i="17"/>
  <c r="AG186" i="17"/>
  <c r="AE186" i="17"/>
  <c r="AD186" i="17"/>
  <c r="AC186" i="17"/>
  <c r="AB186" i="17"/>
  <c r="AW186" i="17"/>
  <c r="Y186" i="17"/>
  <c r="X186" i="17"/>
  <c r="W186" i="17"/>
  <c r="U186" i="17"/>
  <c r="T186" i="17"/>
  <c r="S186" i="17"/>
  <c r="Q186" i="17"/>
  <c r="P186" i="17"/>
  <c r="O186" i="17"/>
  <c r="M186" i="17"/>
  <c r="AV186" i="17" s="1"/>
  <c r="L186" i="17"/>
  <c r="K186" i="17"/>
  <c r="I186" i="17"/>
  <c r="G186" i="17"/>
  <c r="E186" i="17"/>
  <c r="AU185" i="17"/>
  <c r="AT185" i="17"/>
  <c r="AS185" i="17"/>
  <c r="AQ185" i="17"/>
  <c r="AP185" i="17"/>
  <c r="AO185" i="17"/>
  <c r="AM185" i="17"/>
  <c r="AL185" i="17"/>
  <c r="AK185" i="17"/>
  <c r="AI185" i="17"/>
  <c r="AH185" i="17"/>
  <c r="AG185" i="17"/>
  <c r="AE185" i="17"/>
  <c r="AD185" i="17"/>
  <c r="AC185" i="17"/>
  <c r="AB185" i="17"/>
  <c r="AW185" i="17" s="1"/>
  <c r="Y185" i="17"/>
  <c r="X185" i="17"/>
  <c r="W185" i="17"/>
  <c r="U185" i="17"/>
  <c r="T185" i="17"/>
  <c r="S185" i="17"/>
  <c r="Q185" i="17"/>
  <c r="P185" i="17"/>
  <c r="O185" i="17"/>
  <c r="M185" i="17"/>
  <c r="AV185" i="17" s="1"/>
  <c r="L185" i="17"/>
  <c r="K185" i="17"/>
  <c r="I185" i="17"/>
  <c r="G185" i="17"/>
  <c r="E185" i="17"/>
  <c r="AU184" i="17"/>
  <c r="AT184" i="17"/>
  <c r="AS184" i="17"/>
  <c r="AQ184" i="17"/>
  <c r="AP184" i="17"/>
  <c r="AO184" i="17"/>
  <c r="AM184" i="17"/>
  <c r="AL184" i="17"/>
  <c r="AK184" i="17"/>
  <c r="AI184" i="17"/>
  <c r="AH184" i="17"/>
  <c r="AG184" i="17"/>
  <c r="AE184" i="17"/>
  <c r="AD184" i="17"/>
  <c r="AC184" i="17"/>
  <c r="AB184" i="17"/>
  <c r="AW184" i="17" s="1"/>
  <c r="Y184" i="17"/>
  <c r="X184" i="17"/>
  <c r="W184" i="17"/>
  <c r="U184" i="17"/>
  <c r="T184" i="17"/>
  <c r="S184" i="17"/>
  <c r="Q184" i="17"/>
  <c r="P184" i="17"/>
  <c r="O184" i="17"/>
  <c r="M184" i="17"/>
  <c r="L184" i="17"/>
  <c r="K184" i="17"/>
  <c r="I184" i="17"/>
  <c r="G184" i="17"/>
  <c r="E184" i="17"/>
  <c r="AU183" i="17"/>
  <c r="AT183" i="17"/>
  <c r="AS183" i="17"/>
  <c r="AQ183" i="17"/>
  <c r="AP183" i="17"/>
  <c r="AO183" i="17"/>
  <c r="AM183" i="17"/>
  <c r="AL183" i="17"/>
  <c r="AK183" i="17"/>
  <c r="AI183" i="17"/>
  <c r="AH183" i="17"/>
  <c r="AG183" i="17"/>
  <c r="AE183" i="17"/>
  <c r="AD183" i="17"/>
  <c r="AC183" i="17"/>
  <c r="AB183" i="17"/>
  <c r="AW183" i="17" s="1"/>
  <c r="Y183" i="17"/>
  <c r="X183" i="17"/>
  <c r="W183" i="17"/>
  <c r="U183" i="17"/>
  <c r="T183" i="17"/>
  <c r="S183" i="17"/>
  <c r="Q183" i="17"/>
  <c r="P183" i="17"/>
  <c r="O183" i="17"/>
  <c r="M183" i="17"/>
  <c r="AV183" i="17" s="1"/>
  <c r="L183" i="17"/>
  <c r="K183" i="17"/>
  <c r="I183" i="17"/>
  <c r="G183" i="17"/>
  <c r="E183" i="17"/>
  <c r="AU182" i="17"/>
  <c r="AT182" i="17"/>
  <c r="AS182" i="17"/>
  <c r="AQ182" i="17"/>
  <c r="AP182" i="17"/>
  <c r="AO182" i="17"/>
  <c r="AM182" i="17"/>
  <c r="AL182" i="17"/>
  <c r="AK182" i="17"/>
  <c r="AI182" i="17"/>
  <c r="AH182" i="17"/>
  <c r="AG182" i="17"/>
  <c r="AE182" i="17"/>
  <c r="AD182" i="17"/>
  <c r="AC182" i="17"/>
  <c r="AB182" i="17"/>
  <c r="AW182" i="17" s="1"/>
  <c r="Y182" i="17"/>
  <c r="X182" i="17"/>
  <c r="W182" i="17"/>
  <c r="U182" i="17"/>
  <c r="T182" i="17"/>
  <c r="S182" i="17"/>
  <c r="Q182" i="17"/>
  <c r="P182" i="17"/>
  <c r="O182" i="17"/>
  <c r="M182" i="17"/>
  <c r="L182" i="17"/>
  <c r="K182" i="17"/>
  <c r="I182" i="17"/>
  <c r="G182" i="17"/>
  <c r="E182" i="17"/>
  <c r="AU181" i="17"/>
  <c r="AT181" i="17"/>
  <c r="AS181" i="17"/>
  <c r="AQ181" i="17"/>
  <c r="AP181" i="17"/>
  <c r="AO181" i="17"/>
  <c r="AM181" i="17"/>
  <c r="AL181" i="17"/>
  <c r="AK181" i="17"/>
  <c r="AI181" i="17"/>
  <c r="AH181" i="17"/>
  <c r="AG181" i="17"/>
  <c r="AE181" i="17"/>
  <c r="AD181" i="17"/>
  <c r="AC181" i="17"/>
  <c r="AB181" i="17"/>
  <c r="AW181" i="17" s="1"/>
  <c r="Y181" i="17"/>
  <c r="X181" i="17"/>
  <c r="W181" i="17"/>
  <c r="U181" i="17"/>
  <c r="T181" i="17"/>
  <c r="S181" i="17"/>
  <c r="Q181" i="17"/>
  <c r="P181" i="17"/>
  <c r="O181" i="17"/>
  <c r="M181" i="17"/>
  <c r="AV181" i="17" s="1"/>
  <c r="L181" i="17"/>
  <c r="K181" i="17"/>
  <c r="I181" i="17"/>
  <c r="G181" i="17"/>
  <c r="E181" i="17"/>
  <c r="AU180" i="17"/>
  <c r="AT180" i="17"/>
  <c r="AS180" i="17"/>
  <c r="AQ180" i="17"/>
  <c r="AP180" i="17"/>
  <c r="AO180" i="17"/>
  <c r="AM180" i="17"/>
  <c r="AL180" i="17"/>
  <c r="AK180" i="17"/>
  <c r="AI180" i="17"/>
  <c r="AH180" i="17"/>
  <c r="AG180" i="17"/>
  <c r="AE180" i="17"/>
  <c r="AD180" i="17"/>
  <c r="AC180" i="17"/>
  <c r="AB180" i="17"/>
  <c r="AW180" i="17"/>
  <c r="Y180" i="17"/>
  <c r="X180" i="17"/>
  <c r="W180" i="17"/>
  <c r="U180" i="17"/>
  <c r="T180" i="17"/>
  <c r="S180" i="17"/>
  <c r="Q180" i="17"/>
  <c r="P180" i="17"/>
  <c r="O180" i="17"/>
  <c r="M180" i="17"/>
  <c r="L180" i="17"/>
  <c r="K180" i="17"/>
  <c r="I180" i="17"/>
  <c r="G180" i="17"/>
  <c r="E180" i="17"/>
  <c r="AU179" i="17"/>
  <c r="AT179" i="17"/>
  <c r="AS179" i="17"/>
  <c r="AQ179" i="17"/>
  <c r="AP179" i="17"/>
  <c r="AO179" i="17"/>
  <c r="AM179" i="17"/>
  <c r="AL179" i="17"/>
  <c r="AK179" i="17"/>
  <c r="AI179" i="17"/>
  <c r="AH179" i="17"/>
  <c r="AG179" i="17"/>
  <c r="AE179" i="17"/>
  <c r="AD179" i="17"/>
  <c r="AC179" i="17"/>
  <c r="AB179" i="17"/>
  <c r="AW179" i="17" s="1"/>
  <c r="Y179" i="17"/>
  <c r="X179" i="17"/>
  <c r="W179" i="17"/>
  <c r="U179" i="17"/>
  <c r="T179" i="17"/>
  <c r="S179" i="17"/>
  <c r="Q179" i="17"/>
  <c r="P179" i="17"/>
  <c r="O179" i="17"/>
  <c r="M179" i="17"/>
  <c r="L179" i="17"/>
  <c r="K179" i="17"/>
  <c r="I179" i="17"/>
  <c r="G179" i="17"/>
  <c r="E179" i="17"/>
  <c r="AU178" i="17"/>
  <c r="AT178" i="17"/>
  <c r="AS178" i="17"/>
  <c r="AQ178" i="17"/>
  <c r="AP178" i="17"/>
  <c r="AO178" i="17"/>
  <c r="AM178" i="17"/>
  <c r="AL178" i="17"/>
  <c r="AK178" i="17"/>
  <c r="AI178" i="17"/>
  <c r="AH178" i="17"/>
  <c r="AG178" i="17"/>
  <c r="AE178" i="17"/>
  <c r="AD178" i="17"/>
  <c r="AC178" i="17"/>
  <c r="AB178" i="17"/>
  <c r="AW178" i="17"/>
  <c r="Y178" i="17"/>
  <c r="X178" i="17"/>
  <c r="W178" i="17"/>
  <c r="U178" i="17"/>
  <c r="T178" i="17"/>
  <c r="S178" i="17"/>
  <c r="Q178" i="17"/>
  <c r="P178" i="17"/>
  <c r="O178" i="17"/>
  <c r="M178" i="17"/>
  <c r="AV178" i="17" s="1"/>
  <c r="L178" i="17"/>
  <c r="K178" i="17"/>
  <c r="I178" i="17"/>
  <c r="G178" i="17"/>
  <c r="E178" i="17"/>
  <c r="AU177" i="17"/>
  <c r="AT177" i="17"/>
  <c r="AS177" i="17"/>
  <c r="AQ177" i="17"/>
  <c r="AP177" i="17"/>
  <c r="AO177" i="17"/>
  <c r="AM177" i="17"/>
  <c r="AL177" i="17"/>
  <c r="AK177" i="17"/>
  <c r="AI177" i="17"/>
  <c r="AH177" i="17"/>
  <c r="AG177" i="17"/>
  <c r="AE177" i="17"/>
  <c r="AD177" i="17"/>
  <c r="AC177" i="17"/>
  <c r="AB177" i="17"/>
  <c r="AW177" i="17" s="1"/>
  <c r="Y177" i="17"/>
  <c r="X177" i="17"/>
  <c r="W177" i="17"/>
  <c r="U177" i="17"/>
  <c r="T177" i="17"/>
  <c r="S177" i="17"/>
  <c r="Q177" i="17"/>
  <c r="P177" i="17"/>
  <c r="O177" i="17"/>
  <c r="M177" i="17"/>
  <c r="AV177" i="17" s="1"/>
  <c r="L177" i="17"/>
  <c r="K177" i="17"/>
  <c r="I177" i="17"/>
  <c r="G177" i="17"/>
  <c r="E177" i="17"/>
  <c r="AU176" i="17"/>
  <c r="AT176" i="17"/>
  <c r="AS176" i="17"/>
  <c r="AQ176" i="17"/>
  <c r="AP176" i="17"/>
  <c r="AO176" i="17"/>
  <c r="AM176" i="17"/>
  <c r="AL176" i="17"/>
  <c r="AK176" i="17"/>
  <c r="AI176" i="17"/>
  <c r="AH176" i="17"/>
  <c r="AG176" i="17"/>
  <c r="AE176" i="17"/>
  <c r="AD176" i="17"/>
  <c r="AC176" i="17"/>
  <c r="AB176" i="17"/>
  <c r="AW176" i="17" s="1"/>
  <c r="Y176" i="17"/>
  <c r="X176" i="17"/>
  <c r="W176" i="17"/>
  <c r="U176" i="17"/>
  <c r="T176" i="17"/>
  <c r="S176" i="17"/>
  <c r="Q176" i="17"/>
  <c r="AV176" i="17"/>
  <c r="P176" i="17"/>
  <c r="O176" i="17"/>
  <c r="M176" i="17"/>
  <c r="L176" i="17"/>
  <c r="K176" i="17"/>
  <c r="I176" i="17"/>
  <c r="G176" i="17"/>
  <c r="E176" i="17"/>
  <c r="AU175" i="17"/>
  <c r="AT175" i="17"/>
  <c r="AS175" i="17"/>
  <c r="AQ175" i="17"/>
  <c r="AP175" i="17"/>
  <c r="AO175" i="17"/>
  <c r="AM175" i="17"/>
  <c r="AL175" i="17"/>
  <c r="AK175" i="17"/>
  <c r="AI175" i="17"/>
  <c r="AH175" i="17"/>
  <c r="AG175" i="17"/>
  <c r="AE175" i="17"/>
  <c r="AD175" i="17"/>
  <c r="AC175" i="17"/>
  <c r="AB175" i="17"/>
  <c r="AW175" i="17" s="1"/>
  <c r="Y175" i="17"/>
  <c r="X175" i="17"/>
  <c r="W175" i="17"/>
  <c r="U175" i="17"/>
  <c r="T175" i="17"/>
  <c r="S175" i="17"/>
  <c r="Q175" i="17"/>
  <c r="P175" i="17"/>
  <c r="O175" i="17"/>
  <c r="M175" i="17"/>
  <c r="L175" i="17"/>
  <c r="K175" i="17"/>
  <c r="I175" i="17"/>
  <c r="G175" i="17"/>
  <c r="E175" i="17"/>
  <c r="AU174" i="17"/>
  <c r="AT174" i="17"/>
  <c r="AS174" i="17"/>
  <c r="AQ174" i="17"/>
  <c r="AP174" i="17"/>
  <c r="AO174" i="17"/>
  <c r="AM174" i="17"/>
  <c r="AL174" i="17"/>
  <c r="AK174" i="17"/>
  <c r="AI174" i="17"/>
  <c r="AH174" i="17"/>
  <c r="AG174" i="17"/>
  <c r="AE174" i="17"/>
  <c r="AD174" i="17"/>
  <c r="AC174" i="17"/>
  <c r="AB174" i="17"/>
  <c r="AW174" i="17" s="1"/>
  <c r="Y174" i="17"/>
  <c r="X174" i="17"/>
  <c r="W174" i="17"/>
  <c r="U174" i="17"/>
  <c r="T174" i="17"/>
  <c r="S174" i="17"/>
  <c r="Q174" i="17"/>
  <c r="P174" i="17"/>
  <c r="O174" i="17"/>
  <c r="M174" i="17"/>
  <c r="L174" i="17"/>
  <c r="K174" i="17"/>
  <c r="I174" i="17"/>
  <c r="G174" i="17"/>
  <c r="E174" i="17"/>
  <c r="AU173" i="17"/>
  <c r="AT173" i="17"/>
  <c r="AS173" i="17"/>
  <c r="AQ173" i="17"/>
  <c r="AP173" i="17"/>
  <c r="AO173" i="17"/>
  <c r="AM173" i="17"/>
  <c r="AL173" i="17"/>
  <c r="AK173" i="17"/>
  <c r="AI173" i="17"/>
  <c r="AH173" i="17"/>
  <c r="AG173" i="17"/>
  <c r="AE173" i="17"/>
  <c r="AD173" i="17"/>
  <c r="AC173" i="17"/>
  <c r="AB173" i="17"/>
  <c r="AW173" i="17" s="1"/>
  <c r="Y173" i="17"/>
  <c r="X173" i="17"/>
  <c r="W173" i="17"/>
  <c r="U173" i="17"/>
  <c r="T173" i="17"/>
  <c r="S173" i="17"/>
  <c r="Q173" i="17"/>
  <c r="P173" i="17"/>
  <c r="O173" i="17"/>
  <c r="M173" i="17"/>
  <c r="L173" i="17"/>
  <c r="K173" i="17"/>
  <c r="I173" i="17"/>
  <c r="G173" i="17"/>
  <c r="E173" i="17"/>
  <c r="AU172" i="17"/>
  <c r="AT172" i="17"/>
  <c r="AS172" i="17"/>
  <c r="AQ172" i="17"/>
  <c r="AP172" i="17"/>
  <c r="AO172" i="17"/>
  <c r="AM172" i="17"/>
  <c r="AL172" i="17"/>
  <c r="AK172" i="17"/>
  <c r="AI172" i="17"/>
  <c r="AH172" i="17"/>
  <c r="AG172" i="17"/>
  <c r="AE172" i="17"/>
  <c r="AD172" i="17"/>
  <c r="AC172" i="17"/>
  <c r="AB172" i="17"/>
  <c r="AW172" i="17" s="1"/>
  <c r="Y172" i="17"/>
  <c r="X172" i="17"/>
  <c r="W172" i="17"/>
  <c r="U172" i="17"/>
  <c r="T172" i="17"/>
  <c r="S172" i="17"/>
  <c r="Q172" i="17"/>
  <c r="P172" i="17"/>
  <c r="O172" i="17"/>
  <c r="M172" i="17"/>
  <c r="L172" i="17"/>
  <c r="K172" i="17"/>
  <c r="I172" i="17"/>
  <c r="G172" i="17"/>
  <c r="E172" i="17"/>
  <c r="AU171" i="17"/>
  <c r="AT171" i="17"/>
  <c r="AS171" i="17"/>
  <c r="AQ171" i="17"/>
  <c r="AP171" i="17"/>
  <c r="AO171" i="17"/>
  <c r="AM171" i="17"/>
  <c r="AL171" i="17"/>
  <c r="AK171" i="17"/>
  <c r="AI171" i="17"/>
  <c r="AH171" i="17"/>
  <c r="AG171" i="17"/>
  <c r="AE171" i="17"/>
  <c r="AD171" i="17"/>
  <c r="AC171" i="17"/>
  <c r="AB171" i="17"/>
  <c r="AW171" i="17" s="1"/>
  <c r="Y171" i="17"/>
  <c r="X171" i="17"/>
  <c r="W171" i="17"/>
  <c r="U171" i="17"/>
  <c r="T171" i="17"/>
  <c r="S171" i="17"/>
  <c r="Q171" i="17"/>
  <c r="P171" i="17"/>
  <c r="O171" i="17"/>
  <c r="M171" i="17"/>
  <c r="AV171" i="17"/>
  <c r="L171" i="17"/>
  <c r="K171" i="17"/>
  <c r="I171" i="17"/>
  <c r="G171" i="17"/>
  <c r="E171" i="17"/>
  <c r="AU170" i="17"/>
  <c r="AT170" i="17"/>
  <c r="AS170" i="17"/>
  <c r="AQ170" i="17"/>
  <c r="AP170" i="17"/>
  <c r="AO170" i="17"/>
  <c r="AM170" i="17"/>
  <c r="AL170" i="17"/>
  <c r="AK170" i="17"/>
  <c r="AI170" i="17"/>
  <c r="AH170" i="17"/>
  <c r="AG170" i="17"/>
  <c r="AE170" i="17"/>
  <c r="AD170" i="17"/>
  <c r="AC170" i="17"/>
  <c r="AB170" i="17"/>
  <c r="AW170" i="17" s="1"/>
  <c r="Y170" i="17"/>
  <c r="X170" i="17"/>
  <c r="W170" i="17"/>
  <c r="U170" i="17"/>
  <c r="T170" i="17"/>
  <c r="S170" i="17"/>
  <c r="Q170" i="17"/>
  <c r="P170" i="17"/>
  <c r="O170" i="17"/>
  <c r="M170" i="17"/>
  <c r="AV170" i="17" s="1"/>
  <c r="L170" i="17"/>
  <c r="K170" i="17"/>
  <c r="I170" i="17"/>
  <c r="G170" i="17"/>
  <c r="E170" i="17"/>
  <c r="AU169" i="17"/>
  <c r="AT169" i="17"/>
  <c r="AS169" i="17"/>
  <c r="AQ169" i="17"/>
  <c r="AP169" i="17"/>
  <c r="AO169" i="17"/>
  <c r="AM169" i="17"/>
  <c r="AL169" i="17"/>
  <c r="AK169" i="17"/>
  <c r="AI169" i="17"/>
  <c r="AH169" i="17"/>
  <c r="AG169" i="17"/>
  <c r="AE169" i="17"/>
  <c r="AD169" i="17"/>
  <c r="AC169" i="17"/>
  <c r="AB169" i="17"/>
  <c r="AW169" i="17"/>
  <c r="Y169" i="17"/>
  <c r="AV169" i="17" s="1"/>
  <c r="X169" i="17"/>
  <c r="W169" i="17"/>
  <c r="U169" i="17"/>
  <c r="T169" i="17"/>
  <c r="S169" i="17"/>
  <c r="Q169" i="17"/>
  <c r="P169" i="17"/>
  <c r="O169" i="17"/>
  <c r="M169" i="17"/>
  <c r="L169" i="17"/>
  <c r="K169" i="17"/>
  <c r="I169" i="17"/>
  <c r="G169" i="17"/>
  <c r="E169" i="17"/>
  <c r="AU168" i="17"/>
  <c r="AT168" i="17"/>
  <c r="AS168" i="17"/>
  <c r="AQ168" i="17"/>
  <c r="AP168" i="17"/>
  <c r="AO168" i="17"/>
  <c r="AM168" i="17"/>
  <c r="AL168" i="17"/>
  <c r="AK168" i="17"/>
  <c r="AI168" i="17"/>
  <c r="AH168" i="17"/>
  <c r="AG168" i="17"/>
  <c r="AE168" i="17"/>
  <c r="AD168" i="17"/>
  <c r="AC168" i="17"/>
  <c r="AB168" i="17"/>
  <c r="AW168" i="17" s="1"/>
  <c r="Y168" i="17"/>
  <c r="X168" i="17"/>
  <c r="W168" i="17"/>
  <c r="U168" i="17"/>
  <c r="T168" i="17"/>
  <c r="S168" i="17"/>
  <c r="Q168" i="17"/>
  <c r="AV168" i="17"/>
  <c r="P168" i="17"/>
  <c r="O168" i="17"/>
  <c r="M168" i="17"/>
  <c r="L168" i="17"/>
  <c r="K168" i="17"/>
  <c r="I168" i="17"/>
  <c r="G168" i="17"/>
  <c r="E168" i="17"/>
  <c r="AU167" i="17"/>
  <c r="AT167" i="17"/>
  <c r="AS167" i="17"/>
  <c r="AQ167" i="17"/>
  <c r="AP167" i="17"/>
  <c r="AO167" i="17"/>
  <c r="AM167" i="17"/>
  <c r="AL167" i="17"/>
  <c r="AK167" i="17"/>
  <c r="AI167" i="17"/>
  <c r="AH167" i="17"/>
  <c r="AG167" i="17"/>
  <c r="AE167" i="17"/>
  <c r="AD167" i="17"/>
  <c r="AC167" i="17"/>
  <c r="AB167" i="17"/>
  <c r="AW167" i="17"/>
  <c r="Y167" i="17"/>
  <c r="X167" i="17"/>
  <c r="W167" i="17"/>
  <c r="U167" i="17"/>
  <c r="T167" i="17"/>
  <c r="S167" i="17"/>
  <c r="Q167" i="17"/>
  <c r="P167" i="17"/>
  <c r="O167" i="17"/>
  <c r="M167" i="17"/>
  <c r="L167" i="17"/>
  <c r="K167" i="17"/>
  <c r="I167" i="17"/>
  <c r="G167" i="17"/>
  <c r="E167" i="17"/>
  <c r="AU166" i="17"/>
  <c r="AT166" i="17"/>
  <c r="AS166" i="17"/>
  <c r="AQ166" i="17"/>
  <c r="AP166" i="17"/>
  <c r="AO166" i="17"/>
  <c r="AM166" i="17"/>
  <c r="AL166" i="17"/>
  <c r="AK166" i="17"/>
  <c r="AI166" i="17"/>
  <c r="AH166" i="17"/>
  <c r="AG166" i="17"/>
  <c r="AE166" i="17"/>
  <c r="AD166" i="17"/>
  <c r="AC166" i="17"/>
  <c r="AB166" i="17"/>
  <c r="AW166" i="17" s="1"/>
  <c r="Y166" i="17"/>
  <c r="X166" i="17"/>
  <c r="W166" i="17"/>
  <c r="U166" i="17"/>
  <c r="T166" i="17"/>
  <c r="S166" i="17"/>
  <c r="Q166" i="17"/>
  <c r="P166" i="17"/>
  <c r="O166" i="17"/>
  <c r="M166" i="17"/>
  <c r="L166" i="17"/>
  <c r="K166" i="17"/>
  <c r="I166" i="17"/>
  <c r="G166" i="17"/>
  <c r="E166" i="17"/>
  <c r="AU165" i="17"/>
  <c r="AT165" i="17"/>
  <c r="AS165" i="17"/>
  <c r="AQ165" i="17"/>
  <c r="AP165" i="17"/>
  <c r="AO165" i="17"/>
  <c r="AM165" i="17"/>
  <c r="AL165" i="17"/>
  <c r="AK165" i="17"/>
  <c r="AI165" i="17"/>
  <c r="AH165" i="17"/>
  <c r="AG165" i="17"/>
  <c r="AE165" i="17"/>
  <c r="AD165" i="17"/>
  <c r="AC165" i="17"/>
  <c r="AB165" i="17"/>
  <c r="AW165" i="17"/>
  <c r="Y165" i="17"/>
  <c r="X165" i="17"/>
  <c r="W165" i="17"/>
  <c r="U165" i="17"/>
  <c r="T165" i="17"/>
  <c r="S165" i="17"/>
  <c r="Q165" i="17"/>
  <c r="AV165" i="17" s="1"/>
  <c r="P165" i="17"/>
  <c r="O165" i="17"/>
  <c r="M165" i="17"/>
  <c r="L165" i="17"/>
  <c r="K165" i="17"/>
  <c r="I165" i="17"/>
  <c r="G165" i="17"/>
  <c r="E165" i="17"/>
  <c r="AU164" i="17"/>
  <c r="AT164" i="17"/>
  <c r="AS164" i="17"/>
  <c r="AQ164" i="17"/>
  <c r="AP164" i="17"/>
  <c r="AO164" i="17"/>
  <c r="AM164" i="17"/>
  <c r="AL164" i="17"/>
  <c r="AK164" i="17"/>
  <c r="AI164" i="17"/>
  <c r="AH164" i="17"/>
  <c r="AG164" i="17"/>
  <c r="AE164" i="17"/>
  <c r="AD164" i="17"/>
  <c r="AC164" i="17"/>
  <c r="AB164" i="17"/>
  <c r="AW164" i="17" s="1"/>
  <c r="Y164" i="17"/>
  <c r="X164" i="17"/>
  <c r="W164" i="17"/>
  <c r="U164" i="17"/>
  <c r="AV164" i="17"/>
  <c r="T164" i="17"/>
  <c r="S164" i="17"/>
  <c r="Q164" i="17"/>
  <c r="P164" i="17"/>
  <c r="O164" i="17"/>
  <c r="M164" i="17"/>
  <c r="L164" i="17"/>
  <c r="K164" i="17"/>
  <c r="I164" i="17"/>
  <c r="G164" i="17"/>
  <c r="E164" i="17"/>
  <c r="AU163" i="17"/>
  <c r="AT163" i="17"/>
  <c r="AS163" i="17"/>
  <c r="AQ163" i="17"/>
  <c r="AP163" i="17"/>
  <c r="AO163" i="17"/>
  <c r="AM163" i="17"/>
  <c r="AL163" i="17"/>
  <c r="AK163" i="17"/>
  <c r="AI163" i="17"/>
  <c r="AH163" i="17"/>
  <c r="AG163" i="17"/>
  <c r="AE163" i="17"/>
  <c r="AD163" i="17"/>
  <c r="AC163" i="17"/>
  <c r="AB163" i="17"/>
  <c r="AW163" i="17" s="1"/>
  <c r="Y163" i="17"/>
  <c r="X163" i="17"/>
  <c r="W163" i="17"/>
  <c r="U163" i="17"/>
  <c r="T163" i="17"/>
  <c r="S163" i="17"/>
  <c r="Q163" i="17"/>
  <c r="P163" i="17"/>
  <c r="O163" i="17"/>
  <c r="M163" i="17"/>
  <c r="L163" i="17"/>
  <c r="K163" i="17"/>
  <c r="I163" i="17"/>
  <c r="G163" i="17"/>
  <c r="E163" i="17"/>
  <c r="AU162" i="17"/>
  <c r="AT162" i="17"/>
  <c r="AS162" i="17"/>
  <c r="AQ162" i="17"/>
  <c r="AP162" i="17"/>
  <c r="AO162" i="17"/>
  <c r="AM162" i="17"/>
  <c r="AL162" i="17"/>
  <c r="AK162" i="17"/>
  <c r="AI162" i="17"/>
  <c r="AH162" i="17"/>
  <c r="AG162" i="17"/>
  <c r="AE162" i="17"/>
  <c r="AD162" i="17"/>
  <c r="AC162" i="17"/>
  <c r="AB162" i="17"/>
  <c r="AW162" i="17" s="1"/>
  <c r="Y162" i="17"/>
  <c r="X162" i="17"/>
  <c r="W162" i="17"/>
  <c r="U162" i="17"/>
  <c r="AV162" i="17" s="1"/>
  <c r="T162" i="17"/>
  <c r="S162" i="17"/>
  <c r="Q162" i="17"/>
  <c r="P162" i="17"/>
  <c r="O162" i="17"/>
  <c r="M162" i="17"/>
  <c r="L162" i="17"/>
  <c r="K162" i="17"/>
  <c r="I162" i="17"/>
  <c r="G162" i="17"/>
  <c r="E162" i="17"/>
  <c r="AU161" i="17"/>
  <c r="AT161" i="17"/>
  <c r="AS161" i="17"/>
  <c r="AQ161" i="17"/>
  <c r="AV161" i="17" s="1"/>
  <c r="AP161" i="17"/>
  <c r="AO161" i="17"/>
  <c r="AM161" i="17"/>
  <c r="AL161" i="17"/>
  <c r="AK161" i="17"/>
  <c r="AI161" i="17"/>
  <c r="AH161" i="17"/>
  <c r="AG161" i="17"/>
  <c r="AE161" i="17"/>
  <c r="AD161" i="17"/>
  <c r="AC161" i="17"/>
  <c r="AB161" i="17"/>
  <c r="AW161" i="17" s="1"/>
  <c r="Y161" i="17"/>
  <c r="X161" i="17"/>
  <c r="W161" i="17"/>
  <c r="U161" i="17"/>
  <c r="T161" i="17"/>
  <c r="S161" i="17"/>
  <c r="Q161" i="17"/>
  <c r="P161" i="17"/>
  <c r="O161" i="17"/>
  <c r="M161" i="17"/>
  <c r="L161" i="17"/>
  <c r="K161" i="17"/>
  <c r="I161" i="17"/>
  <c r="G161" i="17"/>
  <c r="E161" i="17"/>
  <c r="AU160" i="17"/>
  <c r="AT160" i="17"/>
  <c r="AS160" i="17"/>
  <c r="AQ160" i="17"/>
  <c r="AP160" i="17"/>
  <c r="AO160" i="17"/>
  <c r="AM160" i="17"/>
  <c r="AL160" i="17"/>
  <c r="AK160" i="17"/>
  <c r="AI160" i="17"/>
  <c r="AH160" i="17"/>
  <c r="AG160" i="17"/>
  <c r="AE160" i="17"/>
  <c r="AD160" i="17"/>
  <c r="AC160" i="17"/>
  <c r="AB160" i="17"/>
  <c r="AW160" i="17" s="1"/>
  <c r="Y160" i="17"/>
  <c r="X160" i="17"/>
  <c r="W160" i="17"/>
  <c r="U160" i="17"/>
  <c r="T160" i="17"/>
  <c r="S160" i="17"/>
  <c r="Q160" i="17"/>
  <c r="P160" i="17"/>
  <c r="O160" i="17"/>
  <c r="M160" i="17"/>
  <c r="AV160" i="17" s="1"/>
  <c r="L160" i="17"/>
  <c r="K160" i="17"/>
  <c r="I160" i="17"/>
  <c r="G160" i="17"/>
  <c r="E160" i="17"/>
  <c r="AU159" i="17"/>
  <c r="AT159" i="17"/>
  <c r="AS159" i="17"/>
  <c r="AQ159" i="17"/>
  <c r="AP159" i="17"/>
  <c r="AO159" i="17"/>
  <c r="AM159" i="17"/>
  <c r="AL159" i="17"/>
  <c r="AK159" i="17"/>
  <c r="AI159" i="17"/>
  <c r="AH159" i="17"/>
  <c r="AG159" i="17"/>
  <c r="AE159" i="17"/>
  <c r="AD159" i="17"/>
  <c r="AC159" i="17"/>
  <c r="AB159" i="17"/>
  <c r="AW159" i="17"/>
  <c r="Y159" i="17"/>
  <c r="X159" i="17"/>
  <c r="W159" i="17"/>
  <c r="U159" i="17"/>
  <c r="T159" i="17"/>
  <c r="S159" i="17"/>
  <c r="Q159" i="17"/>
  <c r="P159" i="17"/>
  <c r="O159" i="17"/>
  <c r="M159" i="17"/>
  <c r="AV159" i="17" s="1"/>
  <c r="L159" i="17"/>
  <c r="K159" i="17"/>
  <c r="I159" i="17"/>
  <c r="G159" i="17"/>
  <c r="E159" i="17"/>
  <c r="AU158" i="17"/>
  <c r="AT158" i="17"/>
  <c r="AS158" i="17"/>
  <c r="AQ158" i="17"/>
  <c r="AP158" i="17"/>
  <c r="AO158" i="17"/>
  <c r="AM158" i="17"/>
  <c r="AL158" i="17"/>
  <c r="AK158" i="17"/>
  <c r="AI158" i="17"/>
  <c r="AH158" i="17"/>
  <c r="AG158" i="17"/>
  <c r="AE158" i="17"/>
  <c r="AD158" i="17"/>
  <c r="AC158" i="17"/>
  <c r="AB158" i="17"/>
  <c r="AW158" i="17" s="1"/>
  <c r="Y158" i="17"/>
  <c r="X158" i="17"/>
  <c r="W158" i="17"/>
  <c r="U158" i="17"/>
  <c r="T158" i="17"/>
  <c r="S158" i="17"/>
  <c r="Q158" i="17"/>
  <c r="P158" i="17"/>
  <c r="O158" i="17"/>
  <c r="M158" i="17"/>
  <c r="L158" i="17"/>
  <c r="K158" i="17"/>
  <c r="I158" i="17"/>
  <c r="G158" i="17"/>
  <c r="E158" i="17"/>
  <c r="AU157" i="17"/>
  <c r="AT157" i="17"/>
  <c r="AS157" i="17"/>
  <c r="AQ157" i="17"/>
  <c r="AP157" i="17"/>
  <c r="AO157" i="17"/>
  <c r="AM157" i="17"/>
  <c r="AL157" i="17"/>
  <c r="AK157" i="17"/>
  <c r="AI157" i="17"/>
  <c r="AH157" i="17"/>
  <c r="AG157" i="17"/>
  <c r="AE157" i="17"/>
  <c r="AD157" i="17"/>
  <c r="AC157" i="17"/>
  <c r="AB157" i="17"/>
  <c r="AW157" i="17"/>
  <c r="Y157" i="17"/>
  <c r="X157" i="17"/>
  <c r="W157" i="17"/>
  <c r="U157" i="17"/>
  <c r="T157" i="17"/>
  <c r="S157" i="17"/>
  <c r="Q157" i="17"/>
  <c r="P157" i="17"/>
  <c r="O157" i="17"/>
  <c r="M157" i="17"/>
  <c r="AV157" i="17" s="1"/>
  <c r="L157" i="17"/>
  <c r="K157" i="17"/>
  <c r="I157" i="17"/>
  <c r="G157" i="17"/>
  <c r="E157" i="17"/>
  <c r="AU156" i="17"/>
  <c r="AT156" i="17"/>
  <c r="AS156" i="17"/>
  <c r="AQ156" i="17"/>
  <c r="AP156" i="17"/>
  <c r="AO156" i="17"/>
  <c r="AM156" i="17"/>
  <c r="AL156" i="17"/>
  <c r="AK156" i="17"/>
  <c r="AI156" i="17"/>
  <c r="AH156" i="17"/>
  <c r="AG156" i="17"/>
  <c r="AE156" i="17"/>
  <c r="AD156" i="17"/>
  <c r="AC156" i="17"/>
  <c r="AB156" i="17"/>
  <c r="AW156" i="17" s="1"/>
  <c r="Y156" i="17"/>
  <c r="X156" i="17"/>
  <c r="W156" i="17"/>
  <c r="U156" i="17"/>
  <c r="T156" i="17"/>
  <c r="S156" i="17"/>
  <c r="Q156" i="17"/>
  <c r="P156" i="17"/>
  <c r="O156" i="17"/>
  <c r="M156" i="17"/>
  <c r="L156" i="17"/>
  <c r="K156" i="17"/>
  <c r="I156" i="17"/>
  <c r="G156" i="17"/>
  <c r="E156" i="17"/>
  <c r="AU155" i="17"/>
  <c r="AT155" i="17"/>
  <c r="AS155" i="17"/>
  <c r="AQ155" i="17"/>
  <c r="AP155" i="17"/>
  <c r="AO155" i="17"/>
  <c r="AM155" i="17"/>
  <c r="AL155" i="17"/>
  <c r="AK155" i="17"/>
  <c r="AI155" i="17"/>
  <c r="AH155" i="17"/>
  <c r="AG155" i="17"/>
  <c r="AE155" i="17"/>
  <c r="AD155" i="17"/>
  <c r="AC155" i="17"/>
  <c r="AB155" i="17"/>
  <c r="AW155" i="17" s="1"/>
  <c r="Y155" i="17"/>
  <c r="X155" i="17"/>
  <c r="W155" i="17"/>
  <c r="U155" i="17"/>
  <c r="T155" i="17"/>
  <c r="S155" i="17"/>
  <c r="Q155" i="17"/>
  <c r="P155" i="17"/>
  <c r="O155" i="17"/>
  <c r="M155" i="17"/>
  <c r="AV155" i="17" s="1"/>
  <c r="L155" i="17"/>
  <c r="K155" i="17"/>
  <c r="I155" i="17"/>
  <c r="G155" i="17"/>
  <c r="E155" i="17"/>
  <c r="AU154" i="17"/>
  <c r="AT154" i="17"/>
  <c r="AS154" i="17"/>
  <c r="AQ154" i="17"/>
  <c r="AP154" i="17"/>
  <c r="AO154" i="17"/>
  <c r="AM154" i="17"/>
  <c r="AL154" i="17"/>
  <c r="AK154" i="17"/>
  <c r="AI154" i="17"/>
  <c r="AH154" i="17"/>
  <c r="AG154" i="17"/>
  <c r="AE154" i="17"/>
  <c r="AD154" i="17"/>
  <c r="AC154" i="17"/>
  <c r="AB154" i="17"/>
  <c r="AW154" i="17"/>
  <c r="Y154" i="17"/>
  <c r="X154" i="17"/>
  <c r="W154" i="17"/>
  <c r="U154" i="17"/>
  <c r="T154" i="17"/>
  <c r="S154" i="17"/>
  <c r="Q154" i="17"/>
  <c r="P154" i="17"/>
  <c r="O154" i="17"/>
  <c r="M154" i="17"/>
  <c r="AV154" i="17" s="1"/>
  <c r="L154" i="17"/>
  <c r="K154" i="17"/>
  <c r="I154" i="17"/>
  <c r="G154" i="17"/>
  <c r="E154" i="17"/>
  <c r="AU153" i="17"/>
  <c r="AT153" i="17"/>
  <c r="AS153" i="17"/>
  <c r="AQ153" i="17"/>
  <c r="AP153" i="17"/>
  <c r="AO153" i="17"/>
  <c r="AM153" i="17"/>
  <c r="AL153" i="17"/>
  <c r="AK153" i="17"/>
  <c r="AI153" i="17"/>
  <c r="AH153" i="17"/>
  <c r="AG153" i="17"/>
  <c r="AE153" i="17"/>
  <c r="AD153" i="17"/>
  <c r="AC153" i="17"/>
  <c r="AB153" i="17"/>
  <c r="AW153" i="17" s="1"/>
  <c r="Y153" i="17"/>
  <c r="X153" i="17"/>
  <c r="W153" i="17"/>
  <c r="U153" i="17"/>
  <c r="T153" i="17"/>
  <c r="S153" i="17"/>
  <c r="Q153" i="17"/>
  <c r="P153" i="17"/>
  <c r="O153" i="17"/>
  <c r="M153" i="17"/>
  <c r="AV153" i="17" s="1"/>
  <c r="L153" i="17"/>
  <c r="K153" i="17"/>
  <c r="I153" i="17"/>
  <c r="G153" i="17"/>
  <c r="E153" i="17"/>
  <c r="AU152" i="17"/>
  <c r="AT152" i="17"/>
  <c r="AS152" i="17"/>
  <c r="AQ152" i="17"/>
  <c r="AP152" i="17"/>
  <c r="AO152" i="17"/>
  <c r="AM152" i="17"/>
  <c r="AL152" i="17"/>
  <c r="AK152" i="17"/>
  <c r="AI152" i="17"/>
  <c r="AH152" i="17"/>
  <c r="AG152" i="17"/>
  <c r="AE152" i="17"/>
  <c r="AD152" i="17"/>
  <c r="AC152" i="17"/>
  <c r="AB152" i="17"/>
  <c r="AW152" i="17" s="1"/>
  <c r="Y152" i="17"/>
  <c r="X152" i="17"/>
  <c r="W152" i="17"/>
  <c r="U152" i="17"/>
  <c r="T152" i="17"/>
  <c r="S152" i="17"/>
  <c r="Q152" i="17"/>
  <c r="P152" i="17"/>
  <c r="O152" i="17"/>
  <c r="M152" i="17"/>
  <c r="L152" i="17"/>
  <c r="K152" i="17"/>
  <c r="I152" i="17"/>
  <c r="G152" i="17"/>
  <c r="E152" i="17"/>
  <c r="AU151" i="17"/>
  <c r="AT151" i="17"/>
  <c r="AS151" i="17"/>
  <c r="AQ151" i="17"/>
  <c r="AP151" i="17"/>
  <c r="AO151" i="17"/>
  <c r="AM151" i="17"/>
  <c r="AL151" i="17"/>
  <c r="AK151" i="17"/>
  <c r="AI151" i="17"/>
  <c r="AH151" i="17"/>
  <c r="AG151" i="17"/>
  <c r="AE151" i="17"/>
  <c r="AD151" i="17"/>
  <c r="AC151" i="17"/>
  <c r="AB151" i="17"/>
  <c r="AW151" i="17" s="1"/>
  <c r="Y151" i="17"/>
  <c r="X151" i="17"/>
  <c r="W151" i="17"/>
  <c r="U151" i="17"/>
  <c r="T151" i="17"/>
  <c r="S151" i="17"/>
  <c r="Q151" i="17"/>
  <c r="P151" i="17"/>
  <c r="O151" i="17"/>
  <c r="M151" i="17"/>
  <c r="AV151" i="17" s="1"/>
  <c r="L151" i="17"/>
  <c r="K151" i="17"/>
  <c r="I151" i="17"/>
  <c r="G151" i="17"/>
  <c r="E151" i="17"/>
  <c r="AU150" i="17"/>
  <c r="AT150" i="17"/>
  <c r="AS150" i="17"/>
  <c r="AQ150" i="17"/>
  <c r="AP150" i="17"/>
  <c r="AO150" i="17"/>
  <c r="AM150" i="17"/>
  <c r="AL150" i="17"/>
  <c r="AK150" i="17"/>
  <c r="AI150" i="17"/>
  <c r="AH150" i="17"/>
  <c r="AG150" i="17"/>
  <c r="AE150" i="17"/>
  <c r="AD150" i="17"/>
  <c r="AC150" i="17"/>
  <c r="AB150" i="17"/>
  <c r="AW150" i="17" s="1"/>
  <c r="Y150" i="17"/>
  <c r="X150" i="17"/>
  <c r="W150" i="17"/>
  <c r="U150" i="17"/>
  <c r="T150" i="17"/>
  <c r="S150" i="17"/>
  <c r="Q150" i="17"/>
  <c r="P150" i="17"/>
  <c r="O150" i="17"/>
  <c r="M150" i="17"/>
  <c r="L150" i="17"/>
  <c r="K150" i="17"/>
  <c r="I150" i="17"/>
  <c r="G150" i="17"/>
  <c r="E150" i="17"/>
  <c r="AU149" i="17"/>
  <c r="AT149" i="17"/>
  <c r="AS149" i="17"/>
  <c r="AQ149" i="17"/>
  <c r="AP149" i="17"/>
  <c r="AO149" i="17"/>
  <c r="AM149" i="17"/>
  <c r="AL149" i="17"/>
  <c r="AK149" i="17"/>
  <c r="AI149" i="17"/>
  <c r="AH149" i="17"/>
  <c r="AG149" i="17"/>
  <c r="AE149" i="17"/>
  <c r="AD149" i="17"/>
  <c r="AC149" i="17"/>
  <c r="AB149" i="17"/>
  <c r="AW149" i="17" s="1"/>
  <c r="Y149" i="17"/>
  <c r="X149" i="17"/>
  <c r="W149" i="17"/>
  <c r="U149" i="17"/>
  <c r="T149" i="17"/>
  <c r="S149" i="17"/>
  <c r="Q149" i="17"/>
  <c r="P149" i="17"/>
  <c r="O149" i="17"/>
  <c r="M149" i="17"/>
  <c r="AV149" i="17" s="1"/>
  <c r="L149" i="17"/>
  <c r="K149" i="17"/>
  <c r="I149" i="17"/>
  <c r="G149" i="17"/>
  <c r="E149" i="17"/>
  <c r="AU148" i="17"/>
  <c r="AT148" i="17"/>
  <c r="AS148" i="17"/>
  <c r="AQ148" i="17"/>
  <c r="AP148" i="17"/>
  <c r="AO148" i="17"/>
  <c r="AM148" i="17"/>
  <c r="AL148" i="17"/>
  <c r="AK148" i="17"/>
  <c r="AI148" i="17"/>
  <c r="AH148" i="17"/>
  <c r="AG148" i="17"/>
  <c r="AE148" i="17"/>
  <c r="AD148" i="17"/>
  <c r="AC148" i="17"/>
  <c r="AB148" i="17"/>
  <c r="AW148" i="17"/>
  <c r="Y148" i="17"/>
  <c r="X148" i="17"/>
  <c r="W148" i="17"/>
  <c r="U148" i="17"/>
  <c r="T148" i="17"/>
  <c r="S148" i="17"/>
  <c r="Q148" i="17"/>
  <c r="P148" i="17"/>
  <c r="O148" i="17"/>
  <c r="M148" i="17"/>
  <c r="L148" i="17"/>
  <c r="K148" i="17"/>
  <c r="I148" i="17"/>
  <c r="G148" i="17"/>
  <c r="E148" i="17"/>
  <c r="AU147" i="17"/>
  <c r="AT147" i="17"/>
  <c r="AS147" i="17"/>
  <c r="AQ147" i="17"/>
  <c r="AP147" i="17"/>
  <c r="AO147" i="17"/>
  <c r="AM147" i="17"/>
  <c r="AL147" i="17"/>
  <c r="AK147" i="17"/>
  <c r="AI147" i="17"/>
  <c r="AH147" i="17"/>
  <c r="AG147" i="17"/>
  <c r="AE147" i="17"/>
  <c r="AD147" i="17"/>
  <c r="AC147" i="17"/>
  <c r="AB147" i="17"/>
  <c r="AW147" i="17" s="1"/>
  <c r="Y147" i="17"/>
  <c r="X147" i="17"/>
  <c r="W147" i="17"/>
  <c r="U147" i="17"/>
  <c r="T147" i="17"/>
  <c r="S147" i="17"/>
  <c r="Q147" i="17"/>
  <c r="P147" i="17"/>
  <c r="O147" i="17"/>
  <c r="M147" i="17"/>
  <c r="L147" i="17"/>
  <c r="K147" i="17"/>
  <c r="I147" i="17"/>
  <c r="G147" i="17"/>
  <c r="E147" i="17"/>
  <c r="AU146" i="17"/>
  <c r="AT146" i="17"/>
  <c r="AS146" i="17"/>
  <c r="AQ146" i="17"/>
  <c r="AP146" i="17"/>
  <c r="AO146" i="17"/>
  <c r="AM146" i="17"/>
  <c r="AL146" i="17"/>
  <c r="AK146" i="17"/>
  <c r="AI146" i="17"/>
  <c r="AH146" i="17"/>
  <c r="AG146" i="17"/>
  <c r="AE146" i="17"/>
  <c r="AD146" i="17"/>
  <c r="AC146" i="17"/>
  <c r="AB146" i="17"/>
  <c r="AW146" i="17"/>
  <c r="Y146" i="17"/>
  <c r="X146" i="17"/>
  <c r="W146" i="17"/>
  <c r="U146" i="17"/>
  <c r="T146" i="17"/>
  <c r="S146" i="17"/>
  <c r="Q146" i="17"/>
  <c r="P146" i="17"/>
  <c r="O146" i="17"/>
  <c r="M146" i="17"/>
  <c r="AV146" i="17" s="1"/>
  <c r="L146" i="17"/>
  <c r="K146" i="17"/>
  <c r="I146" i="17"/>
  <c r="G146" i="17"/>
  <c r="E146" i="17"/>
  <c r="AU145" i="17"/>
  <c r="AT145" i="17"/>
  <c r="AS145" i="17"/>
  <c r="AQ145" i="17"/>
  <c r="AP145" i="17"/>
  <c r="AO145" i="17"/>
  <c r="AM145" i="17"/>
  <c r="AL145" i="17"/>
  <c r="AK145" i="17"/>
  <c r="AI145" i="17"/>
  <c r="AH145" i="17"/>
  <c r="AG145" i="17"/>
  <c r="AE145" i="17"/>
  <c r="AD145" i="17"/>
  <c r="AC145" i="17"/>
  <c r="AB145" i="17"/>
  <c r="AW145" i="17" s="1"/>
  <c r="Y145" i="17"/>
  <c r="X145" i="17"/>
  <c r="W145" i="17"/>
  <c r="U145" i="17"/>
  <c r="T145" i="17"/>
  <c r="S145" i="17"/>
  <c r="Q145" i="17"/>
  <c r="P145" i="17"/>
  <c r="O145" i="17"/>
  <c r="M145" i="17"/>
  <c r="AV145" i="17" s="1"/>
  <c r="L145" i="17"/>
  <c r="K145" i="17"/>
  <c r="I145" i="17"/>
  <c r="G145" i="17"/>
  <c r="E145" i="17"/>
  <c r="AU144" i="17"/>
  <c r="AT144" i="17"/>
  <c r="AS144" i="17"/>
  <c r="AQ144" i="17"/>
  <c r="AP144" i="17"/>
  <c r="AO144" i="17"/>
  <c r="AM144" i="17"/>
  <c r="AL144" i="17"/>
  <c r="AK144" i="17"/>
  <c r="AI144" i="17"/>
  <c r="AH144" i="17"/>
  <c r="AG144" i="17"/>
  <c r="AE144" i="17"/>
  <c r="AD144" i="17"/>
  <c r="AC144" i="17"/>
  <c r="AB144" i="17"/>
  <c r="AW144" i="17" s="1"/>
  <c r="Y144" i="17"/>
  <c r="X144" i="17"/>
  <c r="W144" i="17"/>
  <c r="U144" i="17"/>
  <c r="T144" i="17"/>
  <c r="S144" i="17"/>
  <c r="Q144" i="17"/>
  <c r="AV144" i="17"/>
  <c r="P144" i="17"/>
  <c r="O144" i="17"/>
  <c r="M144" i="17"/>
  <c r="L144" i="17"/>
  <c r="K144" i="17"/>
  <c r="I144" i="17"/>
  <c r="G144" i="17"/>
  <c r="E144" i="17"/>
  <c r="AU143" i="17"/>
  <c r="AT143" i="17"/>
  <c r="AS143" i="17"/>
  <c r="AQ143" i="17"/>
  <c r="AP143" i="17"/>
  <c r="AO143" i="17"/>
  <c r="AM143" i="17"/>
  <c r="AL143" i="17"/>
  <c r="AK143" i="17"/>
  <c r="AI143" i="17"/>
  <c r="AH143" i="17"/>
  <c r="AG143" i="17"/>
  <c r="AE143" i="17"/>
  <c r="AD143" i="17"/>
  <c r="AC143" i="17"/>
  <c r="AB143" i="17"/>
  <c r="AW143" i="17" s="1"/>
  <c r="Y143" i="17"/>
  <c r="X143" i="17"/>
  <c r="W143" i="17"/>
  <c r="U143" i="17"/>
  <c r="T143" i="17"/>
  <c r="S143" i="17"/>
  <c r="Q143" i="17"/>
  <c r="P143" i="17"/>
  <c r="O143" i="17"/>
  <c r="M143" i="17"/>
  <c r="L143" i="17"/>
  <c r="K143" i="17"/>
  <c r="I143" i="17"/>
  <c r="G143" i="17"/>
  <c r="E143" i="17"/>
  <c r="AU142" i="17"/>
  <c r="AT142" i="17"/>
  <c r="AS142" i="17"/>
  <c r="AQ142" i="17"/>
  <c r="AP142" i="17"/>
  <c r="AO142" i="17"/>
  <c r="AM142" i="17"/>
  <c r="AL142" i="17"/>
  <c r="AK142" i="17"/>
  <c r="AI142" i="17"/>
  <c r="AH142" i="17"/>
  <c r="AG142" i="17"/>
  <c r="AE142" i="17"/>
  <c r="AD142" i="17"/>
  <c r="AC142" i="17"/>
  <c r="AB142" i="17"/>
  <c r="AW142" i="17" s="1"/>
  <c r="Y142" i="17"/>
  <c r="X142" i="17"/>
  <c r="W142" i="17"/>
  <c r="U142" i="17"/>
  <c r="T142" i="17"/>
  <c r="S142" i="17"/>
  <c r="Q142" i="17"/>
  <c r="P142" i="17"/>
  <c r="O142" i="17"/>
  <c r="M142" i="17"/>
  <c r="L142" i="17"/>
  <c r="K142" i="17"/>
  <c r="I142" i="17"/>
  <c r="G142" i="17"/>
  <c r="E142" i="17"/>
  <c r="AU141" i="17"/>
  <c r="AT141" i="17"/>
  <c r="AS141" i="17"/>
  <c r="AQ141" i="17"/>
  <c r="AP141" i="17"/>
  <c r="AO141" i="17"/>
  <c r="AM141" i="17"/>
  <c r="AL141" i="17"/>
  <c r="AK141" i="17"/>
  <c r="AI141" i="17"/>
  <c r="AH141" i="17"/>
  <c r="AG141" i="17"/>
  <c r="AE141" i="17"/>
  <c r="AD141" i="17"/>
  <c r="AC141" i="17"/>
  <c r="AB141" i="17"/>
  <c r="AW141" i="17" s="1"/>
  <c r="Y141" i="17"/>
  <c r="X141" i="17"/>
  <c r="W141" i="17"/>
  <c r="U141" i="17"/>
  <c r="T141" i="17"/>
  <c r="S141" i="17"/>
  <c r="Q141" i="17"/>
  <c r="P141" i="17"/>
  <c r="O141" i="17"/>
  <c r="M141" i="17"/>
  <c r="L141" i="17"/>
  <c r="K141" i="17"/>
  <c r="I141" i="17"/>
  <c r="G141" i="17"/>
  <c r="E141" i="17"/>
  <c r="AU140" i="17"/>
  <c r="AT140" i="17"/>
  <c r="AS140" i="17"/>
  <c r="AQ140" i="17"/>
  <c r="AP140" i="17"/>
  <c r="AO140" i="17"/>
  <c r="AM140" i="17"/>
  <c r="AL140" i="17"/>
  <c r="AK140" i="17"/>
  <c r="AI140" i="17"/>
  <c r="AH140" i="17"/>
  <c r="AG140" i="17"/>
  <c r="AE140" i="17"/>
  <c r="AD140" i="17"/>
  <c r="AC140" i="17"/>
  <c r="AB140" i="17"/>
  <c r="AW140" i="17" s="1"/>
  <c r="Y140" i="17"/>
  <c r="X140" i="17"/>
  <c r="W140" i="17"/>
  <c r="U140" i="17"/>
  <c r="T140" i="17"/>
  <c r="S140" i="17"/>
  <c r="Q140" i="17"/>
  <c r="P140" i="17"/>
  <c r="O140" i="17"/>
  <c r="M140" i="17"/>
  <c r="L140" i="17"/>
  <c r="K140" i="17"/>
  <c r="I140" i="17"/>
  <c r="G140" i="17"/>
  <c r="E140" i="17"/>
  <c r="AU139" i="17"/>
  <c r="AT139" i="17"/>
  <c r="AS139" i="17"/>
  <c r="AQ139" i="17"/>
  <c r="AP139" i="17"/>
  <c r="AO139" i="17"/>
  <c r="AM139" i="17"/>
  <c r="AL139" i="17"/>
  <c r="AK139" i="17"/>
  <c r="AI139" i="17"/>
  <c r="AH139" i="17"/>
  <c r="AG139" i="17"/>
  <c r="AE139" i="17"/>
  <c r="AD139" i="17"/>
  <c r="AC139" i="17"/>
  <c r="AB139" i="17"/>
  <c r="AW139" i="17" s="1"/>
  <c r="Y139" i="17"/>
  <c r="X139" i="17"/>
  <c r="W139" i="17"/>
  <c r="U139" i="17"/>
  <c r="T139" i="17"/>
  <c r="S139" i="17"/>
  <c r="Q139" i="17"/>
  <c r="P139" i="17"/>
  <c r="O139" i="17"/>
  <c r="M139" i="17"/>
  <c r="AV139" i="17"/>
  <c r="L139" i="17"/>
  <c r="K139" i="17"/>
  <c r="I139" i="17"/>
  <c r="G139" i="17"/>
  <c r="E139" i="17"/>
  <c r="AU138" i="17"/>
  <c r="AT138" i="17"/>
  <c r="AS138" i="17"/>
  <c r="AQ138" i="17"/>
  <c r="AP138" i="17"/>
  <c r="AO138" i="17"/>
  <c r="AM138" i="17"/>
  <c r="AL138" i="17"/>
  <c r="AK138" i="17"/>
  <c r="AI138" i="17"/>
  <c r="AH138" i="17"/>
  <c r="AG138" i="17"/>
  <c r="AE138" i="17"/>
  <c r="AD138" i="17"/>
  <c r="AC138" i="17"/>
  <c r="AB138" i="17"/>
  <c r="AW138" i="17" s="1"/>
  <c r="Y138" i="17"/>
  <c r="X138" i="17"/>
  <c r="W138" i="17"/>
  <c r="U138" i="17"/>
  <c r="T138" i="17"/>
  <c r="S138" i="17"/>
  <c r="Q138" i="17"/>
  <c r="P138" i="17"/>
  <c r="O138" i="17"/>
  <c r="M138" i="17"/>
  <c r="AV138" i="17" s="1"/>
  <c r="L138" i="17"/>
  <c r="K138" i="17"/>
  <c r="I138" i="17"/>
  <c r="G138" i="17"/>
  <c r="E138" i="17"/>
  <c r="AU137" i="17"/>
  <c r="AT137" i="17"/>
  <c r="AS137" i="17"/>
  <c r="AQ137" i="17"/>
  <c r="AP137" i="17"/>
  <c r="AO137" i="17"/>
  <c r="AM137" i="17"/>
  <c r="AL137" i="17"/>
  <c r="AK137" i="17"/>
  <c r="AI137" i="17"/>
  <c r="AH137" i="17"/>
  <c r="AG137" i="17"/>
  <c r="AE137" i="17"/>
  <c r="AD137" i="17"/>
  <c r="AC137" i="17"/>
  <c r="AB137" i="17"/>
  <c r="AW137" i="17"/>
  <c r="Y137" i="17"/>
  <c r="AV137" i="17" s="1"/>
  <c r="X137" i="17"/>
  <c r="W137" i="17"/>
  <c r="U137" i="17"/>
  <c r="T137" i="17"/>
  <c r="S137" i="17"/>
  <c r="Q137" i="17"/>
  <c r="P137" i="17"/>
  <c r="O137" i="17"/>
  <c r="M137" i="17"/>
  <c r="L137" i="17"/>
  <c r="K137" i="17"/>
  <c r="I137" i="17"/>
  <c r="G137" i="17"/>
  <c r="E137" i="17"/>
  <c r="AU136" i="17"/>
  <c r="AT136" i="17"/>
  <c r="AS136" i="17"/>
  <c r="AQ136" i="17"/>
  <c r="AP136" i="17"/>
  <c r="AO136" i="17"/>
  <c r="AM136" i="17"/>
  <c r="AL136" i="17"/>
  <c r="AK136" i="17"/>
  <c r="AI136" i="17"/>
  <c r="AH136" i="17"/>
  <c r="AG136" i="17"/>
  <c r="AE136" i="17"/>
  <c r="AD136" i="17"/>
  <c r="AC136" i="17"/>
  <c r="AB136" i="17"/>
  <c r="AW136" i="17" s="1"/>
  <c r="Y136" i="17"/>
  <c r="X136" i="17"/>
  <c r="W136" i="17"/>
  <c r="U136" i="17"/>
  <c r="T136" i="17"/>
  <c r="S136" i="17"/>
  <c r="Q136" i="17"/>
  <c r="AV136" i="17"/>
  <c r="P136" i="17"/>
  <c r="O136" i="17"/>
  <c r="M136" i="17"/>
  <c r="L136" i="17"/>
  <c r="K136" i="17"/>
  <c r="I136" i="17"/>
  <c r="G136" i="17"/>
  <c r="E136" i="17"/>
  <c r="AU135" i="17"/>
  <c r="AT135" i="17"/>
  <c r="AS135" i="17"/>
  <c r="AQ135" i="17"/>
  <c r="AP135" i="17"/>
  <c r="AO135" i="17"/>
  <c r="AM135" i="17"/>
  <c r="AL135" i="17"/>
  <c r="AK135" i="17"/>
  <c r="AI135" i="17"/>
  <c r="AH135" i="17"/>
  <c r="AG135" i="17"/>
  <c r="AE135" i="17"/>
  <c r="AD135" i="17"/>
  <c r="AC135" i="17"/>
  <c r="AB135" i="17"/>
  <c r="AW135" i="17"/>
  <c r="Y135" i="17"/>
  <c r="X135" i="17"/>
  <c r="W135" i="17"/>
  <c r="U135" i="17"/>
  <c r="T135" i="17"/>
  <c r="S135" i="17"/>
  <c r="Q135" i="17"/>
  <c r="P135" i="17"/>
  <c r="O135" i="17"/>
  <c r="M135" i="17"/>
  <c r="L135" i="17"/>
  <c r="K135" i="17"/>
  <c r="I135" i="17"/>
  <c r="G135" i="17"/>
  <c r="E135" i="17"/>
  <c r="AU134" i="17"/>
  <c r="AT134" i="17"/>
  <c r="AS134" i="17"/>
  <c r="AQ134" i="17"/>
  <c r="AP134" i="17"/>
  <c r="AO134" i="17"/>
  <c r="AM134" i="17"/>
  <c r="AL134" i="17"/>
  <c r="AK134" i="17"/>
  <c r="AI134" i="17"/>
  <c r="AH134" i="17"/>
  <c r="AG134" i="17"/>
  <c r="AE134" i="17"/>
  <c r="AD134" i="17"/>
  <c r="AC134" i="17"/>
  <c r="AB134" i="17"/>
  <c r="AW134" i="17" s="1"/>
  <c r="Y134" i="17"/>
  <c r="X134" i="17"/>
  <c r="W134" i="17"/>
  <c r="U134" i="17"/>
  <c r="T134" i="17"/>
  <c r="S134" i="17"/>
  <c r="Q134" i="17"/>
  <c r="P134" i="17"/>
  <c r="O134" i="17"/>
  <c r="M134" i="17"/>
  <c r="L134" i="17"/>
  <c r="K134" i="17"/>
  <c r="I134" i="17"/>
  <c r="G134" i="17"/>
  <c r="E134" i="17"/>
  <c r="AU133" i="17"/>
  <c r="AT133" i="17"/>
  <c r="AS133" i="17"/>
  <c r="AQ133" i="17"/>
  <c r="AP133" i="17"/>
  <c r="AO133" i="17"/>
  <c r="AM133" i="17"/>
  <c r="AL133" i="17"/>
  <c r="AK133" i="17"/>
  <c r="AI133" i="17"/>
  <c r="AH133" i="17"/>
  <c r="AG133" i="17"/>
  <c r="AE133" i="17"/>
  <c r="AD133" i="17"/>
  <c r="AC133" i="17"/>
  <c r="AB133" i="17"/>
  <c r="AW133" i="17"/>
  <c r="Y133" i="17"/>
  <c r="X133" i="17"/>
  <c r="W133" i="17"/>
  <c r="U133" i="17"/>
  <c r="T133" i="17"/>
  <c r="S133" i="17"/>
  <c r="Q133" i="17"/>
  <c r="AV133" i="17" s="1"/>
  <c r="P133" i="17"/>
  <c r="O133" i="17"/>
  <c r="M133" i="17"/>
  <c r="L133" i="17"/>
  <c r="K133" i="17"/>
  <c r="I133" i="17"/>
  <c r="G133" i="17"/>
  <c r="E133" i="17"/>
  <c r="AU132" i="17"/>
  <c r="AT132" i="17"/>
  <c r="AS132" i="17"/>
  <c r="AQ132" i="17"/>
  <c r="AP132" i="17"/>
  <c r="AO132" i="17"/>
  <c r="AM132" i="17"/>
  <c r="AL132" i="17"/>
  <c r="AK132" i="17"/>
  <c r="AI132" i="17"/>
  <c r="AH132" i="17"/>
  <c r="AG132" i="17"/>
  <c r="AE132" i="17"/>
  <c r="AD132" i="17"/>
  <c r="AC132" i="17"/>
  <c r="AB132" i="17"/>
  <c r="AW132" i="17" s="1"/>
  <c r="Y132" i="17"/>
  <c r="X132" i="17"/>
  <c r="W132" i="17"/>
  <c r="U132" i="17"/>
  <c r="AV132" i="17"/>
  <c r="T132" i="17"/>
  <c r="S132" i="17"/>
  <c r="Q132" i="17"/>
  <c r="P132" i="17"/>
  <c r="O132" i="17"/>
  <c r="M132" i="17"/>
  <c r="L132" i="17"/>
  <c r="K132" i="17"/>
  <c r="I132" i="17"/>
  <c r="G132" i="17"/>
  <c r="E132" i="17"/>
  <c r="AU131" i="17"/>
  <c r="AT131" i="17"/>
  <c r="AS131" i="17"/>
  <c r="AQ131" i="17"/>
  <c r="AP131" i="17"/>
  <c r="AO131" i="17"/>
  <c r="AM131" i="17"/>
  <c r="AL131" i="17"/>
  <c r="AK131" i="17"/>
  <c r="AI131" i="17"/>
  <c r="AH131" i="17"/>
  <c r="AG131" i="17"/>
  <c r="AE131" i="17"/>
  <c r="AD131" i="17"/>
  <c r="AC131" i="17"/>
  <c r="AB131" i="17"/>
  <c r="AW131" i="17" s="1"/>
  <c r="Y131" i="17"/>
  <c r="X131" i="17"/>
  <c r="W131" i="17"/>
  <c r="U131" i="17"/>
  <c r="T131" i="17"/>
  <c r="S131" i="17"/>
  <c r="Q131" i="17"/>
  <c r="P131" i="17"/>
  <c r="O131" i="17"/>
  <c r="M131" i="17"/>
  <c r="L131" i="17"/>
  <c r="K131" i="17"/>
  <c r="I131" i="17"/>
  <c r="G131" i="17"/>
  <c r="E131" i="17"/>
  <c r="AU130" i="17"/>
  <c r="AT130" i="17"/>
  <c r="AS130" i="17"/>
  <c r="AQ130" i="17"/>
  <c r="AP130" i="17"/>
  <c r="AO130" i="17"/>
  <c r="AM130" i="17"/>
  <c r="AL130" i="17"/>
  <c r="AK130" i="17"/>
  <c r="AI130" i="17"/>
  <c r="AH130" i="17"/>
  <c r="AG130" i="17"/>
  <c r="AE130" i="17"/>
  <c r="AD130" i="17"/>
  <c r="AC130" i="17"/>
  <c r="AB130" i="17"/>
  <c r="AW130" i="17" s="1"/>
  <c r="Y130" i="17"/>
  <c r="X130" i="17"/>
  <c r="W130" i="17"/>
  <c r="U130" i="17"/>
  <c r="AV130" i="17" s="1"/>
  <c r="T130" i="17"/>
  <c r="S130" i="17"/>
  <c r="Q130" i="17"/>
  <c r="P130" i="17"/>
  <c r="O130" i="17"/>
  <c r="M130" i="17"/>
  <c r="L130" i="17"/>
  <c r="K130" i="17"/>
  <c r="I130" i="17"/>
  <c r="G130" i="17"/>
  <c r="E130" i="17"/>
  <c r="AU129" i="17"/>
  <c r="AT129" i="17"/>
  <c r="AS129" i="17"/>
  <c r="AQ129" i="17"/>
  <c r="AV129" i="17" s="1"/>
  <c r="AP129" i="17"/>
  <c r="AO129" i="17"/>
  <c r="AM129" i="17"/>
  <c r="AL129" i="17"/>
  <c r="AK129" i="17"/>
  <c r="AI129" i="17"/>
  <c r="AH129" i="17"/>
  <c r="AG129" i="17"/>
  <c r="AE129" i="17"/>
  <c r="AD129" i="17"/>
  <c r="AC129" i="17"/>
  <c r="AB129" i="17"/>
  <c r="AW129" i="17" s="1"/>
  <c r="Y129" i="17"/>
  <c r="X129" i="17"/>
  <c r="W129" i="17"/>
  <c r="U129" i="17"/>
  <c r="T129" i="17"/>
  <c r="S129" i="17"/>
  <c r="Q129" i="17"/>
  <c r="P129" i="17"/>
  <c r="O129" i="17"/>
  <c r="M129" i="17"/>
  <c r="L129" i="17"/>
  <c r="K129" i="17"/>
  <c r="I129" i="17"/>
  <c r="G129" i="17"/>
  <c r="E129" i="17"/>
  <c r="AU128" i="17"/>
  <c r="AT128" i="17"/>
  <c r="AS128" i="17"/>
  <c r="AQ128" i="17"/>
  <c r="AP128" i="17"/>
  <c r="AO128" i="17"/>
  <c r="AM128" i="17"/>
  <c r="AL128" i="17"/>
  <c r="AK128" i="17"/>
  <c r="AI128" i="17"/>
  <c r="AH128" i="17"/>
  <c r="AG128" i="17"/>
  <c r="AE128" i="17"/>
  <c r="AD128" i="17"/>
  <c r="AC128" i="17"/>
  <c r="AB128" i="17"/>
  <c r="AW128" i="17" s="1"/>
  <c r="Y128" i="17"/>
  <c r="X128" i="17"/>
  <c r="W128" i="17"/>
  <c r="U128" i="17"/>
  <c r="T128" i="17"/>
  <c r="S128" i="17"/>
  <c r="Q128" i="17"/>
  <c r="P128" i="17"/>
  <c r="O128" i="17"/>
  <c r="M128" i="17"/>
  <c r="AV128" i="17" s="1"/>
  <c r="L128" i="17"/>
  <c r="K128" i="17"/>
  <c r="I128" i="17"/>
  <c r="G128" i="17"/>
  <c r="E128" i="17"/>
  <c r="AU127" i="17"/>
  <c r="AT127" i="17"/>
  <c r="AS127" i="17"/>
  <c r="AQ127" i="17"/>
  <c r="AP127" i="17"/>
  <c r="AO127" i="17"/>
  <c r="AM127" i="17"/>
  <c r="AL127" i="17"/>
  <c r="AK127" i="17"/>
  <c r="AI127" i="17"/>
  <c r="AH127" i="17"/>
  <c r="AG127" i="17"/>
  <c r="AE127" i="17"/>
  <c r="AD127" i="17"/>
  <c r="AC127" i="17"/>
  <c r="AB127" i="17"/>
  <c r="AW127" i="17"/>
  <c r="Y127" i="17"/>
  <c r="X127" i="17"/>
  <c r="W127" i="17"/>
  <c r="U127" i="17"/>
  <c r="T127" i="17"/>
  <c r="S127" i="17"/>
  <c r="Q127" i="17"/>
  <c r="P127" i="17"/>
  <c r="O127" i="17"/>
  <c r="M127" i="17"/>
  <c r="AV127" i="17" s="1"/>
  <c r="L127" i="17"/>
  <c r="K127" i="17"/>
  <c r="I127" i="17"/>
  <c r="G127" i="17"/>
  <c r="E127" i="17"/>
  <c r="AU126" i="17"/>
  <c r="AT126" i="17"/>
  <c r="AS126" i="17"/>
  <c r="AQ126" i="17"/>
  <c r="AP126" i="17"/>
  <c r="AO126" i="17"/>
  <c r="AM126" i="17"/>
  <c r="AL126" i="17"/>
  <c r="AK126" i="17"/>
  <c r="AI126" i="17"/>
  <c r="AH126" i="17"/>
  <c r="AG126" i="17"/>
  <c r="AE126" i="17"/>
  <c r="AD126" i="17"/>
  <c r="AC126" i="17"/>
  <c r="AB126" i="17"/>
  <c r="AW126" i="17" s="1"/>
  <c r="Y126" i="17"/>
  <c r="X126" i="17"/>
  <c r="W126" i="17"/>
  <c r="U126" i="17"/>
  <c r="T126" i="17"/>
  <c r="S126" i="17"/>
  <c r="Q126" i="17"/>
  <c r="P126" i="17"/>
  <c r="O126" i="17"/>
  <c r="M126" i="17"/>
  <c r="L126" i="17"/>
  <c r="K126" i="17"/>
  <c r="I126" i="17"/>
  <c r="G126" i="17"/>
  <c r="E126" i="17"/>
  <c r="AU125" i="17"/>
  <c r="AT125" i="17"/>
  <c r="AS125" i="17"/>
  <c r="AQ125" i="17"/>
  <c r="AP125" i="17"/>
  <c r="AO125" i="17"/>
  <c r="AM125" i="17"/>
  <c r="AL125" i="17"/>
  <c r="AK125" i="17"/>
  <c r="AI125" i="17"/>
  <c r="AH125" i="17"/>
  <c r="AG125" i="17"/>
  <c r="AE125" i="17"/>
  <c r="AD125" i="17"/>
  <c r="AC125" i="17"/>
  <c r="AB125" i="17"/>
  <c r="AW125" i="17"/>
  <c r="Y125" i="17"/>
  <c r="X125" i="17"/>
  <c r="W125" i="17"/>
  <c r="U125" i="17"/>
  <c r="T125" i="17"/>
  <c r="S125" i="17"/>
  <c r="Q125" i="17"/>
  <c r="P125" i="17"/>
  <c r="O125" i="17"/>
  <c r="M125" i="17"/>
  <c r="AV125" i="17" s="1"/>
  <c r="L125" i="17"/>
  <c r="K125" i="17"/>
  <c r="I125" i="17"/>
  <c r="G125" i="17"/>
  <c r="E125" i="17"/>
  <c r="AU124" i="17"/>
  <c r="AT124" i="17"/>
  <c r="AS124" i="17"/>
  <c r="AQ124" i="17"/>
  <c r="AP124" i="17"/>
  <c r="AO124" i="17"/>
  <c r="AM124" i="17"/>
  <c r="AL124" i="17"/>
  <c r="AK124" i="17"/>
  <c r="AI124" i="17"/>
  <c r="AH124" i="17"/>
  <c r="AG124" i="17"/>
  <c r="AE124" i="17"/>
  <c r="AD124" i="17"/>
  <c r="AC124" i="17"/>
  <c r="AB124" i="17"/>
  <c r="AW124" i="17" s="1"/>
  <c r="Y124" i="17"/>
  <c r="X124" i="17"/>
  <c r="W124" i="17"/>
  <c r="U124" i="17"/>
  <c r="T124" i="17"/>
  <c r="S124" i="17"/>
  <c r="Q124" i="17"/>
  <c r="P124" i="17"/>
  <c r="O124" i="17"/>
  <c r="M124" i="17"/>
  <c r="L124" i="17"/>
  <c r="K124" i="17"/>
  <c r="I124" i="17"/>
  <c r="G124" i="17"/>
  <c r="E124" i="17"/>
  <c r="AU123" i="17"/>
  <c r="AT123" i="17"/>
  <c r="AS123" i="17"/>
  <c r="AQ123" i="17"/>
  <c r="AP123" i="17"/>
  <c r="AO123" i="17"/>
  <c r="AM123" i="17"/>
  <c r="AL123" i="17"/>
  <c r="AK123" i="17"/>
  <c r="AI123" i="17"/>
  <c r="AH123" i="17"/>
  <c r="AG123" i="17"/>
  <c r="AE123" i="17"/>
  <c r="AD123" i="17"/>
  <c r="AC123" i="17"/>
  <c r="AB123" i="17"/>
  <c r="AW123" i="17" s="1"/>
  <c r="Y123" i="17"/>
  <c r="X123" i="17"/>
  <c r="W123" i="17"/>
  <c r="U123" i="17"/>
  <c r="T123" i="17"/>
  <c r="S123" i="17"/>
  <c r="Q123" i="17"/>
  <c r="AV123" i="17" s="1"/>
  <c r="P123" i="17"/>
  <c r="O123" i="17"/>
  <c r="M123" i="17"/>
  <c r="L123" i="17"/>
  <c r="K123" i="17"/>
  <c r="I123" i="17"/>
  <c r="G123" i="17"/>
  <c r="E123" i="17"/>
  <c r="AU122" i="17"/>
  <c r="AT122" i="17"/>
  <c r="AS122" i="17"/>
  <c r="AQ122" i="17"/>
  <c r="AP122" i="17"/>
  <c r="AO122" i="17"/>
  <c r="AM122" i="17"/>
  <c r="AL122" i="17"/>
  <c r="AK122" i="17"/>
  <c r="AI122" i="17"/>
  <c r="AH122" i="17"/>
  <c r="AG122" i="17"/>
  <c r="AE122" i="17"/>
  <c r="AD122" i="17"/>
  <c r="AC122" i="17"/>
  <c r="AB122" i="17"/>
  <c r="AW122" i="17"/>
  <c r="Y122" i="17"/>
  <c r="X122" i="17"/>
  <c r="W122" i="17"/>
  <c r="U122" i="17"/>
  <c r="T122" i="17"/>
  <c r="S122" i="17"/>
  <c r="Q122" i="17"/>
  <c r="P122" i="17"/>
  <c r="O122" i="17"/>
  <c r="M122" i="17"/>
  <c r="AV122" i="17" s="1"/>
  <c r="L122" i="17"/>
  <c r="K122" i="17"/>
  <c r="I122" i="17"/>
  <c r="G122" i="17"/>
  <c r="E122" i="17"/>
  <c r="AU121" i="17"/>
  <c r="AT121" i="17"/>
  <c r="AS121" i="17"/>
  <c r="AQ121" i="17"/>
  <c r="AP121" i="17"/>
  <c r="AO121" i="17"/>
  <c r="AM121" i="17"/>
  <c r="AL121" i="17"/>
  <c r="AK121" i="17"/>
  <c r="AI121" i="17"/>
  <c r="AH121" i="17"/>
  <c r="AG121" i="17"/>
  <c r="AE121" i="17"/>
  <c r="AD121" i="17"/>
  <c r="AC121" i="17"/>
  <c r="AB121" i="17"/>
  <c r="AW121" i="17" s="1"/>
  <c r="Y121" i="17"/>
  <c r="X121" i="17"/>
  <c r="W121" i="17"/>
  <c r="U121" i="17"/>
  <c r="T121" i="17"/>
  <c r="S121" i="17"/>
  <c r="Q121" i="17"/>
  <c r="P121" i="17"/>
  <c r="O121" i="17"/>
  <c r="M121" i="17"/>
  <c r="AV121" i="17" s="1"/>
  <c r="L121" i="17"/>
  <c r="K121" i="17"/>
  <c r="I121" i="17"/>
  <c r="G121" i="17"/>
  <c r="E121" i="17"/>
  <c r="AU120" i="17"/>
  <c r="AT120" i="17"/>
  <c r="AS120" i="17"/>
  <c r="AQ120" i="17"/>
  <c r="AP120" i="17"/>
  <c r="AO120" i="17"/>
  <c r="AM120" i="17"/>
  <c r="AL120" i="17"/>
  <c r="AK120" i="17"/>
  <c r="AI120" i="17"/>
  <c r="AH120" i="17"/>
  <c r="AG120" i="17"/>
  <c r="AE120" i="17"/>
  <c r="AD120" i="17"/>
  <c r="AC120" i="17"/>
  <c r="AB120" i="17"/>
  <c r="AW120" i="17" s="1"/>
  <c r="Y120" i="17"/>
  <c r="X120" i="17"/>
  <c r="W120" i="17"/>
  <c r="U120" i="17"/>
  <c r="T120" i="17"/>
  <c r="S120" i="17"/>
  <c r="Q120" i="17"/>
  <c r="P120" i="17"/>
  <c r="O120" i="17"/>
  <c r="M120" i="17"/>
  <c r="L120" i="17"/>
  <c r="K120" i="17"/>
  <c r="I120" i="17"/>
  <c r="G120" i="17"/>
  <c r="E120" i="17"/>
  <c r="AU119" i="17"/>
  <c r="AT119" i="17"/>
  <c r="AS119" i="17"/>
  <c r="AQ119" i="17"/>
  <c r="AP119" i="17"/>
  <c r="AO119" i="17"/>
  <c r="AM119" i="17"/>
  <c r="AL119" i="17"/>
  <c r="AK119" i="17"/>
  <c r="AI119" i="17"/>
  <c r="AH119" i="17"/>
  <c r="AG119" i="17"/>
  <c r="AE119" i="17"/>
  <c r="AD119" i="17"/>
  <c r="AC119" i="17"/>
  <c r="AB119" i="17"/>
  <c r="AW119" i="17" s="1"/>
  <c r="Y119" i="17"/>
  <c r="X119" i="17"/>
  <c r="W119" i="17"/>
  <c r="U119" i="17"/>
  <c r="T119" i="17"/>
  <c r="S119" i="17"/>
  <c r="Q119" i="17"/>
  <c r="P119" i="17"/>
  <c r="O119" i="17"/>
  <c r="M119" i="17"/>
  <c r="AV119" i="17" s="1"/>
  <c r="L119" i="17"/>
  <c r="K119" i="17"/>
  <c r="I119" i="17"/>
  <c r="G119" i="17"/>
  <c r="E119" i="17"/>
  <c r="AU118" i="17"/>
  <c r="AT118" i="17"/>
  <c r="AS118" i="17"/>
  <c r="AQ118" i="17"/>
  <c r="AP118" i="17"/>
  <c r="AO118" i="17"/>
  <c r="AM118" i="17"/>
  <c r="AL118" i="17"/>
  <c r="AK118" i="17"/>
  <c r="AI118" i="17"/>
  <c r="AH118" i="17"/>
  <c r="AG118" i="17"/>
  <c r="AE118" i="17"/>
  <c r="AD118" i="17"/>
  <c r="AC118" i="17"/>
  <c r="AB118" i="17"/>
  <c r="AW118" i="17" s="1"/>
  <c r="Y118" i="17"/>
  <c r="X118" i="17"/>
  <c r="W118" i="17"/>
  <c r="U118" i="17"/>
  <c r="T118" i="17"/>
  <c r="S118" i="17"/>
  <c r="Q118" i="17"/>
  <c r="P118" i="17"/>
  <c r="O118" i="17"/>
  <c r="M118" i="17"/>
  <c r="L118" i="17"/>
  <c r="K118" i="17"/>
  <c r="I118" i="17"/>
  <c r="G118" i="17"/>
  <c r="E118" i="17"/>
  <c r="AU117" i="17"/>
  <c r="AT117" i="17"/>
  <c r="AS117" i="17"/>
  <c r="AQ117" i="17"/>
  <c r="AP117" i="17"/>
  <c r="AO117" i="17"/>
  <c r="AM117" i="17"/>
  <c r="AL117" i="17"/>
  <c r="AK117" i="17"/>
  <c r="AI117" i="17"/>
  <c r="AH117" i="17"/>
  <c r="AG117" i="17"/>
  <c r="AE117" i="17"/>
  <c r="AD117" i="17"/>
  <c r="AC117" i="17"/>
  <c r="AB117" i="17"/>
  <c r="AW117" i="17" s="1"/>
  <c r="Y117" i="17"/>
  <c r="X117" i="17"/>
  <c r="W117" i="17"/>
  <c r="U117" i="17"/>
  <c r="T117" i="17"/>
  <c r="S117" i="17"/>
  <c r="Q117" i="17"/>
  <c r="P117" i="17"/>
  <c r="O117" i="17"/>
  <c r="M117" i="17"/>
  <c r="AV117" i="17" s="1"/>
  <c r="L117" i="17"/>
  <c r="K117" i="17"/>
  <c r="I117" i="17"/>
  <c r="G117" i="17"/>
  <c r="E117" i="17"/>
  <c r="AU116" i="17"/>
  <c r="AT116" i="17"/>
  <c r="AS116" i="17"/>
  <c r="AQ116" i="17"/>
  <c r="AP116" i="17"/>
  <c r="AO116" i="17"/>
  <c r="AM116" i="17"/>
  <c r="AL116" i="17"/>
  <c r="AK116" i="17"/>
  <c r="AI116" i="17"/>
  <c r="AH116" i="17"/>
  <c r="AG116" i="17"/>
  <c r="AE116" i="17"/>
  <c r="AD116" i="17"/>
  <c r="AC116" i="17"/>
  <c r="AB116" i="17"/>
  <c r="AW116" i="17"/>
  <c r="Y116" i="17"/>
  <c r="X116" i="17"/>
  <c r="W116" i="17"/>
  <c r="U116" i="17"/>
  <c r="T116" i="17"/>
  <c r="S116" i="17"/>
  <c r="Q116" i="17"/>
  <c r="P116" i="17"/>
  <c r="O116" i="17"/>
  <c r="M116" i="17"/>
  <c r="L116" i="17"/>
  <c r="K116" i="17"/>
  <c r="I116" i="17"/>
  <c r="G116" i="17"/>
  <c r="E116" i="17"/>
  <c r="AU115" i="17"/>
  <c r="AT115" i="17"/>
  <c r="AS115" i="17"/>
  <c r="AQ115" i="17"/>
  <c r="AP115" i="17"/>
  <c r="AO115" i="17"/>
  <c r="AM115" i="17"/>
  <c r="AL115" i="17"/>
  <c r="AK115" i="17"/>
  <c r="AI115" i="17"/>
  <c r="AH115" i="17"/>
  <c r="AG115" i="17"/>
  <c r="AE115" i="17"/>
  <c r="AD115" i="17"/>
  <c r="AC115" i="17"/>
  <c r="AB115" i="17"/>
  <c r="AW115" i="17" s="1"/>
  <c r="Y115" i="17"/>
  <c r="X115" i="17"/>
  <c r="W115" i="17"/>
  <c r="U115" i="17"/>
  <c r="T115" i="17"/>
  <c r="S115" i="17"/>
  <c r="Q115" i="17"/>
  <c r="P115" i="17"/>
  <c r="O115" i="17"/>
  <c r="M115" i="17"/>
  <c r="L115" i="17"/>
  <c r="K115" i="17"/>
  <c r="I115" i="17"/>
  <c r="G115" i="17"/>
  <c r="E115" i="17"/>
  <c r="AU114" i="17"/>
  <c r="AT114" i="17"/>
  <c r="AS114" i="17"/>
  <c r="AQ114" i="17"/>
  <c r="AP114" i="17"/>
  <c r="AO114" i="17"/>
  <c r="AM114" i="17"/>
  <c r="AL114" i="17"/>
  <c r="AK114" i="17"/>
  <c r="AI114" i="17"/>
  <c r="AH114" i="17"/>
  <c r="AG114" i="17"/>
  <c r="AE114" i="17"/>
  <c r="AD114" i="17"/>
  <c r="AC114" i="17"/>
  <c r="AB114" i="17"/>
  <c r="AW114" i="17"/>
  <c r="Y114" i="17"/>
  <c r="X114" i="17"/>
  <c r="W114" i="17"/>
  <c r="U114" i="17"/>
  <c r="T114" i="17"/>
  <c r="S114" i="17"/>
  <c r="Q114" i="17"/>
  <c r="P114" i="17"/>
  <c r="O114" i="17"/>
  <c r="M114" i="17"/>
  <c r="AV114" i="17" s="1"/>
  <c r="L114" i="17"/>
  <c r="K114" i="17"/>
  <c r="I114" i="17"/>
  <c r="G114" i="17"/>
  <c r="E114" i="17"/>
  <c r="AU113" i="17"/>
  <c r="AT113" i="17"/>
  <c r="AS113" i="17"/>
  <c r="AQ113" i="17"/>
  <c r="AP113" i="17"/>
  <c r="AO113" i="17"/>
  <c r="AM113" i="17"/>
  <c r="AL113" i="17"/>
  <c r="AK113" i="17"/>
  <c r="AI113" i="17"/>
  <c r="AH113" i="17"/>
  <c r="AG113" i="17"/>
  <c r="AE113" i="17"/>
  <c r="AD113" i="17"/>
  <c r="AC113" i="17"/>
  <c r="AB113" i="17"/>
  <c r="AW113" i="17" s="1"/>
  <c r="Y113" i="17"/>
  <c r="X113" i="17"/>
  <c r="W113" i="17"/>
  <c r="U113" i="17"/>
  <c r="T113" i="17"/>
  <c r="S113" i="17"/>
  <c r="Q113" i="17"/>
  <c r="AV113" i="17" s="1"/>
  <c r="P113" i="17"/>
  <c r="O113" i="17"/>
  <c r="M113" i="17"/>
  <c r="L113" i="17"/>
  <c r="K113" i="17"/>
  <c r="I113" i="17"/>
  <c r="G113" i="17"/>
  <c r="E113" i="17"/>
  <c r="AU112" i="17"/>
  <c r="AT112" i="17"/>
  <c r="AS112" i="17"/>
  <c r="AQ112" i="17"/>
  <c r="AP112" i="17"/>
  <c r="AO112" i="17"/>
  <c r="AM112" i="17"/>
  <c r="AL112" i="17"/>
  <c r="AK112" i="17"/>
  <c r="AI112" i="17"/>
  <c r="AH112" i="17"/>
  <c r="AG112" i="17"/>
  <c r="AE112" i="17"/>
  <c r="AD112" i="17"/>
  <c r="AC112" i="17"/>
  <c r="AB112" i="17"/>
  <c r="AW112" i="17" s="1"/>
  <c r="Y112" i="17"/>
  <c r="X112" i="17"/>
  <c r="W112" i="17"/>
  <c r="U112" i="17"/>
  <c r="T112" i="17"/>
  <c r="S112" i="17"/>
  <c r="Q112" i="17"/>
  <c r="AV112" i="17"/>
  <c r="P112" i="17"/>
  <c r="O112" i="17"/>
  <c r="M112" i="17"/>
  <c r="L112" i="17"/>
  <c r="K112" i="17"/>
  <c r="I112" i="17"/>
  <c r="G112" i="17"/>
  <c r="E112" i="17"/>
  <c r="AU111" i="17"/>
  <c r="AT111" i="17"/>
  <c r="AS111" i="17"/>
  <c r="AQ111" i="17"/>
  <c r="AP111" i="17"/>
  <c r="AO111" i="17"/>
  <c r="AM111" i="17"/>
  <c r="AL111" i="17"/>
  <c r="AK111" i="17"/>
  <c r="AI111" i="17"/>
  <c r="AH111" i="17"/>
  <c r="AG111" i="17"/>
  <c r="AE111" i="17"/>
  <c r="AD111" i="17"/>
  <c r="AC111" i="17"/>
  <c r="AB111" i="17"/>
  <c r="AW111" i="17"/>
  <c r="Y111" i="17"/>
  <c r="X111" i="17"/>
  <c r="W111" i="17"/>
  <c r="U111" i="17"/>
  <c r="T111" i="17"/>
  <c r="S111" i="17"/>
  <c r="Q111" i="17"/>
  <c r="P111" i="17"/>
  <c r="O111" i="17"/>
  <c r="M111" i="17"/>
  <c r="L111" i="17"/>
  <c r="K111" i="17"/>
  <c r="I111" i="17"/>
  <c r="G111" i="17"/>
  <c r="E111" i="17"/>
  <c r="AU110" i="17"/>
  <c r="AT110" i="17"/>
  <c r="AS110" i="17"/>
  <c r="AQ110" i="17"/>
  <c r="AP110" i="17"/>
  <c r="AO110" i="17"/>
  <c r="AM110" i="17"/>
  <c r="AL110" i="17"/>
  <c r="AK110" i="17"/>
  <c r="AI110" i="17"/>
  <c r="AH110" i="17"/>
  <c r="AG110" i="17"/>
  <c r="AE110" i="17"/>
  <c r="AD110" i="17"/>
  <c r="AC110" i="17"/>
  <c r="AB110" i="17"/>
  <c r="AW110" i="17" s="1"/>
  <c r="Y110" i="17"/>
  <c r="X110" i="17"/>
  <c r="W110" i="17"/>
  <c r="U110" i="17"/>
  <c r="T110" i="17"/>
  <c r="S110" i="17"/>
  <c r="Q110" i="17"/>
  <c r="P110" i="17"/>
  <c r="O110" i="17"/>
  <c r="M110" i="17"/>
  <c r="L110" i="17"/>
  <c r="K110" i="17"/>
  <c r="I110" i="17"/>
  <c r="G110" i="17"/>
  <c r="E110" i="17"/>
  <c r="AU109" i="17"/>
  <c r="AT109" i="17"/>
  <c r="AS109" i="17"/>
  <c r="AQ109" i="17"/>
  <c r="AP109" i="17"/>
  <c r="AO109" i="17"/>
  <c r="AM109" i="17"/>
  <c r="AL109" i="17"/>
  <c r="AK109" i="17"/>
  <c r="AI109" i="17"/>
  <c r="AH109" i="17"/>
  <c r="AG109" i="17"/>
  <c r="AE109" i="17"/>
  <c r="AD109" i="17"/>
  <c r="AC109" i="17"/>
  <c r="AB109" i="17"/>
  <c r="AW109" i="17"/>
  <c r="Y109" i="17"/>
  <c r="X109" i="17"/>
  <c r="W109" i="17"/>
  <c r="U109" i="17"/>
  <c r="T109" i="17"/>
  <c r="S109" i="17"/>
  <c r="Q109" i="17"/>
  <c r="P109" i="17"/>
  <c r="O109" i="17"/>
  <c r="M109" i="17"/>
  <c r="L109" i="17"/>
  <c r="K109" i="17"/>
  <c r="I109" i="17"/>
  <c r="G109" i="17"/>
  <c r="E109" i="17"/>
  <c r="AU108" i="17"/>
  <c r="AT108" i="17"/>
  <c r="AS108" i="17"/>
  <c r="AQ108" i="17"/>
  <c r="AP108" i="17"/>
  <c r="AO108" i="17"/>
  <c r="AM108" i="17"/>
  <c r="AL108" i="17"/>
  <c r="AK108" i="17"/>
  <c r="AI108" i="17"/>
  <c r="AH108" i="17"/>
  <c r="AG108" i="17"/>
  <c r="AE108" i="17"/>
  <c r="AD108" i="17"/>
  <c r="AC108" i="17"/>
  <c r="AB108" i="17"/>
  <c r="AW108" i="17" s="1"/>
  <c r="Y108" i="17"/>
  <c r="X108" i="17"/>
  <c r="W108" i="17"/>
  <c r="U108" i="17"/>
  <c r="T108" i="17"/>
  <c r="S108" i="17"/>
  <c r="Q108" i="17"/>
  <c r="P108" i="17"/>
  <c r="O108" i="17"/>
  <c r="M108" i="17"/>
  <c r="L108" i="17"/>
  <c r="K108" i="17"/>
  <c r="I108" i="17"/>
  <c r="G108" i="17"/>
  <c r="E108" i="17"/>
  <c r="AU107" i="17"/>
  <c r="AT107" i="17"/>
  <c r="AS107" i="17"/>
  <c r="AQ107" i="17"/>
  <c r="AP107" i="17"/>
  <c r="AO107" i="17"/>
  <c r="AM107" i="17"/>
  <c r="AL107" i="17"/>
  <c r="AK107" i="17"/>
  <c r="AI107" i="17"/>
  <c r="AH107" i="17"/>
  <c r="AG107" i="17"/>
  <c r="AE107" i="17"/>
  <c r="AD107" i="17"/>
  <c r="AC107" i="17"/>
  <c r="AB107" i="17"/>
  <c r="AW107" i="17" s="1"/>
  <c r="Y107" i="17"/>
  <c r="X107" i="17"/>
  <c r="W107" i="17"/>
  <c r="U107" i="17"/>
  <c r="T107" i="17"/>
  <c r="S107" i="17"/>
  <c r="Q107" i="17"/>
  <c r="P107" i="17"/>
  <c r="O107" i="17"/>
  <c r="M107" i="17"/>
  <c r="AV107" i="17"/>
  <c r="L107" i="17"/>
  <c r="K107" i="17"/>
  <c r="I107" i="17"/>
  <c r="G107" i="17"/>
  <c r="E107" i="17"/>
  <c r="AU106" i="17"/>
  <c r="AT106" i="17"/>
  <c r="AS106" i="17"/>
  <c r="AQ106" i="17"/>
  <c r="AP106" i="17"/>
  <c r="AO106" i="17"/>
  <c r="AM106" i="17"/>
  <c r="AL106" i="17"/>
  <c r="AK106" i="17"/>
  <c r="AI106" i="17"/>
  <c r="AH106" i="17"/>
  <c r="AG106" i="17"/>
  <c r="AE106" i="17"/>
  <c r="AD106" i="17"/>
  <c r="AC106" i="17"/>
  <c r="AB106" i="17"/>
  <c r="AW106" i="17" s="1"/>
  <c r="Y106" i="17"/>
  <c r="X106" i="17"/>
  <c r="W106" i="17"/>
  <c r="U106" i="17"/>
  <c r="T106" i="17"/>
  <c r="S106" i="17"/>
  <c r="Q106" i="17"/>
  <c r="P106" i="17"/>
  <c r="O106" i="17"/>
  <c r="M106" i="17"/>
  <c r="AV106" i="17" s="1"/>
  <c r="L106" i="17"/>
  <c r="K106" i="17"/>
  <c r="I106" i="17"/>
  <c r="G106" i="17"/>
  <c r="E106" i="17"/>
  <c r="AU105" i="17"/>
  <c r="AT105" i="17"/>
  <c r="AS105" i="17"/>
  <c r="AQ105" i="17"/>
  <c r="AP105" i="17"/>
  <c r="AO105" i="17"/>
  <c r="AM105" i="17"/>
  <c r="AL105" i="17"/>
  <c r="AK105" i="17"/>
  <c r="AI105" i="17"/>
  <c r="AH105" i="17"/>
  <c r="AG105" i="17"/>
  <c r="AE105" i="17"/>
  <c r="AD105" i="17"/>
  <c r="AC105" i="17"/>
  <c r="AB105" i="17"/>
  <c r="AW105" i="17"/>
  <c r="Y105" i="17"/>
  <c r="AV105" i="17" s="1"/>
  <c r="X105" i="17"/>
  <c r="W105" i="17"/>
  <c r="U105" i="17"/>
  <c r="T105" i="17"/>
  <c r="S105" i="17"/>
  <c r="Q105" i="17"/>
  <c r="P105" i="17"/>
  <c r="O105" i="17"/>
  <c r="M105" i="17"/>
  <c r="L105" i="17"/>
  <c r="K105" i="17"/>
  <c r="I105" i="17"/>
  <c r="G105" i="17"/>
  <c r="E105" i="17"/>
  <c r="AU104" i="17"/>
  <c r="AT104" i="17"/>
  <c r="AS104" i="17"/>
  <c r="AQ104" i="17"/>
  <c r="AP104" i="17"/>
  <c r="AO104" i="17"/>
  <c r="AM104" i="17"/>
  <c r="AL104" i="17"/>
  <c r="AK104" i="17"/>
  <c r="AI104" i="17"/>
  <c r="AH104" i="17"/>
  <c r="AG104" i="17"/>
  <c r="AE104" i="17"/>
  <c r="AD104" i="17"/>
  <c r="AC104" i="17"/>
  <c r="AB104" i="17"/>
  <c r="AW104" i="17" s="1"/>
  <c r="Y104" i="17"/>
  <c r="X104" i="17"/>
  <c r="W104" i="17"/>
  <c r="U104" i="17"/>
  <c r="T104" i="17"/>
  <c r="S104" i="17"/>
  <c r="Q104" i="17"/>
  <c r="AV104" i="17"/>
  <c r="P104" i="17"/>
  <c r="O104" i="17"/>
  <c r="M104" i="17"/>
  <c r="L104" i="17"/>
  <c r="K104" i="17"/>
  <c r="I104" i="17"/>
  <c r="G104" i="17"/>
  <c r="E104" i="17"/>
  <c r="AU103" i="17"/>
  <c r="AT103" i="17"/>
  <c r="AS103" i="17"/>
  <c r="AQ103" i="17"/>
  <c r="AP103" i="17"/>
  <c r="AO103" i="17"/>
  <c r="AM103" i="17"/>
  <c r="AL103" i="17"/>
  <c r="AK103" i="17"/>
  <c r="AI103" i="17"/>
  <c r="AH103" i="17"/>
  <c r="AG103" i="17"/>
  <c r="AE103" i="17"/>
  <c r="AD103" i="17"/>
  <c r="AC103" i="17"/>
  <c r="AB103" i="17"/>
  <c r="AW103" i="17"/>
  <c r="Y103" i="17"/>
  <c r="X103" i="17"/>
  <c r="W103" i="17"/>
  <c r="U103" i="17"/>
  <c r="T103" i="17"/>
  <c r="S103" i="17"/>
  <c r="Q103" i="17"/>
  <c r="P103" i="17"/>
  <c r="O103" i="17"/>
  <c r="M103" i="17"/>
  <c r="L103" i="17"/>
  <c r="K103" i="17"/>
  <c r="I103" i="17"/>
  <c r="G103" i="17"/>
  <c r="E103" i="17"/>
  <c r="AU102" i="17"/>
  <c r="AT102" i="17"/>
  <c r="AS102" i="17"/>
  <c r="AQ102" i="17"/>
  <c r="AP102" i="17"/>
  <c r="AO102" i="17"/>
  <c r="AM102" i="17"/>
  <c r="AL102" i="17"/>
  <c r="AK102" i="17"/>
  <c r="AI102" i="17"/>
  <c r="AH102" i="17"/>
  <c r="AG102" i="17"/>
  <c r="AE102" i="17"/>
  <c r="AD102" i="17"/>
  <c r="AC102" i="17"/>
  <c r="AB102" i="17"/>
  <c r="AW102" i="17" s="1"/>
  <c r="Y102" i="17"/>
  <c r="X102" i="17"/>
  <c r="W102" i="17"/>
  <c r="U102" i="17"/>
  <c r="T102" i="17"/>
  <c r="S102" i="17"/>
  <c r="Q102" i="17"/>
  <c r="P102" i="17"/>
  <c r="O102" i="17"/>
  <c r="M102" i="17"/>
  <c r="L102" i="17"/>
  <c r="K102" i="17"/>
  <c r="I102" i="17"/>
  <c r="G102" i="17"/>
  <c r="E102" i="17"/>
  <c r="AU101" i="17"/>
  <c r="AT101" i="17"/>
  <c r="AS101" i="17"/>
  <c r="AQ101" i="17"/>
  <c r="AP101" i="17"/>
  <c r="AO101" i="17"/>
  <c r="AM101" i="17"/>
  <c r="AL101" i="17"/>
  <c r="AK101" i="17"/>
  <c r="AI101" i="17"/>
  <c r="AH101" i="17"/>
  <c r="AG101" i="17"/>
  <c r="AE101" i="17"/>
  <c r="AD101" i="17"/>
  <c r="AC101" i="17"/>
  <c r="AB101" i="17"/>
  <c r="AW101" i="17"/>
  <c r="Y101" i="17"/>
  <c r="X101" i="17"/>
  <c r="W101" i="17"/>
  <c r="U101" i="17"/>
  <c r="T101" i="17"/>
  <c r="S101" i="17"/>
  <c r="Q101" i="17"/>
  <c r="AV101" i="17" s="1"/>
  <c r="P101" i="17"/>
  <c r="O101" i="17"/>
  <c r="M101" i="17"/>
  <c r="L101" i="17"/>
  <c r="K101" i="17"/>
  <c r="I101" i="17"/>
  <c r="G101" i="17"/>
  <c r="E101" i="17"/>
  <c r="AU100" i="17"/>
  <c r="AT100" i="17"/>
  <c r="AS100" i="17"/>
  <c r="AQ100" i="17"/>
  <c r="AP100" i="17"/>
  <c r="AO100" i="17"/>
  <c r="AM100" i="17"/>
  <c r="AL100" i="17"/>
  <c r="AK100" i="17"/>
  <c r="AI100" i="17"/>
  <c r="AH100" i="17"/>
  <c r="AG100" i="17"/>
  <c r="AE100" i="17"/>
  <c r="AD100" i="17"/>
  <c r="AC100" i="17"/>
  <c r="AB100" i="17"/>
  <c r="AW100" i="17" s="1"/>
  <c r="Y100" i="17"/>
  <c r="X100" i="17"/>
  <c r="W100" i="17"/>
  <c r="U100" i="17"/>
  <c r="AV100" i="17"/>
  <c r="T100" i="17"/>
  <c r="S100" i="17"/>
  <c r="Q100" i="17"/>
  <c r="P100" i="17"/>
  <c r="O100" i="17"/>
  <c r="M100" i="17"/>
  <c r="L100" i="17"/>
  <c r="K100" i="17"/>
  <c r="I100" i="17"/>
  <c r="G100" i="17"/>
  <c r="E100" i="17"/>
  <c r="AU99" i="17"/>
  <c r="AT99" i="17"/>
  <c r="AS99" i="17"/>
  <c r="AQ99" i="17"/>
  <c r="AP99" i="17"/>
  <c r="AO99" i="17"/>
  <c r="AM99" i="17"/>
  <c r="AL99" i="17"/>
  <c r="AK99" i="17"/>
  <c r="AI99" i="17"/>
  <c r="AH99" i="17"/>
  <c r="AG99" i="17"/>
  <c r="AE99" i="17"/>
  <c r="AD99" i="17"/>
  <c r="AC99" i="17"/>
  <c r="AB99" i="17"/>
  <c r="AW99" i="17" s="1"/>
  <c r="Y99" i="17"/>
  <c r="X99" i="17"/>
  <c r="W99" i="17"/>
  <c r="U99" i="17"/>
  <c r="T99" i="17"/>
  <c r="S99" i="17"/>
  <c r="Q99" i="17"/>
  <c r="P99" i="17"/>
  <c r="O99" i="17"/>
  <c r="M99" i="17"/>
  <c r="L99" i="17"/>
  <c r="K99" i="17"/>
  <c r="I99" i="17"/>
  <c r="G99" i="17"/>
  <c r="E99" i="17"/>
  <c r="AU98" i="17"/>
  <c r="AT98" i="17"/>
  <c r="AS98" i="17"/>
  <c r="AQ98" i="17"/>
  <c r="AP98" i="17"/>
  <c r="AO98" i="17"/>
  <c r="AM98" i="17"/>
  <c r="AL98" i="17"/>
  <c r="AK98" i="17"/>
  <c r="AI98" i="17"/>
  <c r="AH98" i="17"/>
  <c r="AG98" i="17"/>
  <c r="AE98" i="17"/>
  <c r="AD98" i="17"/>
  <c r="AC98" i="17"/>
  <c r="AB98" i="17"/>
  <c r="AW98" i="17"/>
  <c r="Y98" i="17"/>
  <c r="X98" i="17"/>
  <c r="W98" i="17"/>
  <c r="U98" i="17"/>
  <c r="AV98" i="17" s="1"/>
  <c r="T98" i="17"/>
  <c r="S98" i="17"/>
  <c r="Q98" i="17"/>
  <c r="P98" i="17"/>
  <c r="O98" i="17"/>
  <c r="M98" i="17"/>
  <c r="L98" i="17"/>
  <c r="K98" i="17"/>
  <c r="I98" i="17"/>
  <c r="G98" i="17"/>
  <c r="E98" i="17"/>
  <c r="AU97" i="17"/>
  <c r="AT97" i="17"/>
  <c r="AS97" i="17"/>
  <c r="AQ97" i="17"/>
  <c r="AP97" i="17"/>
  <c r="AO97" i="17"/>
  <c r="AM97" i="17"/>
  <c r="AL97" i="17"/>
  <c r="AK97" i="17"/>
  <c r="AI97" i="17"/>
  <c r="AH97" i="17"/>
  <c r="AG97" i="17"/>
  <c r="AE97" i="17"/>
  <c r="AD97" i="17"/>
  <c r="AC97" i="17"/>
  <c r="AB97" i="17"/>
  <c r="AW97" i="17" s="1"/>
  <c r="Y97" i="17"/>
  <c r="X97" i="17"/>
  <c r="W97" i="17"/>
  <c r="U97" i="17"/>
  <c r="T97" i="17"/>
  <c r="S97" i="17"/>
  <c r="Q97" i="17"/>
  <c r="P97" i="17"/>
  <c r="O97" i="17"/>
  <c r="M97" i="17"/>
  <c r="AV97" i="17"/>
  <c r="L97" i="17"/>
  <c r="K97" i="17"/>
  <c r="I97" i="17"/>
  <c r="G97" i="17"/>
  <c r="E97" i="17"/>
  <c r="AU96" i="17"/>
  <c r="AT96" i="17"/>
  <c r="AS96" i="17"/>
  <c r="AQ96" i="17"/>
  <c r="AP96" i="17"/>
  <c r="AO96" i="17"/>
  <c r="AM96" i="17"/>
  <c r="AL96" i="17"/>
  <c r="AK96" i="17"/>
  <c r="AI96" i="17"/>
  <c r="AH96" i="17"/>
  <c r="AG96" i="17"/>
  <c r="AE96" i="17"/>
  <c r="AD96" i="17"/>
  <c r="AC96" i="17"/>
  <c r="AB96" i="17"/>
  <c r="AW96" i="17" s="1"/>
  <c r="Y96" i="17"/>
  <c r="X96" i="17"/>
  <c r="W96" i="17"/>
  <c r="U96" i="17"/>
  <c r="T96" i="17"/>
  <c r="S96" i="17"/>
  <c r="Q96" i="17"/>
  <c r="P96" i="17"/>
  <c r="O96" i="17"/>
  <c r="M96" i="17"/>
  <c r="AV96" i="17" s="1"/>
  <c r="L96" i="17"/>
  <c r="K96" i="17"/>
  <c r="I96" i="17"/>
  <c r="G96" i="17"/>
  <c r="E96" i="17"/>
  <c r="AU95" i="17"/>
  <c r="AT95" i="17"/>
  <c r="AS95" i="17"/>
  <c r="AQ95" i="17"/>
  <c r="AP95" i="17"/>
  <c r="AO95" i="17"/>
  <c r="AM95" i="17"/>
  <c r="AL95" i="17"/>
  <c r="AK95" i="17"/>
  <c r="AI95" i="17"/>
  <c r="AH95" i="17"/>
  <c r="AG95" i="17"/>
  <c r="AE95" i="17"/>
  <c r="AD95" i="17"/>
  <c r="AC95" i="17"/>
  <c r="AB95" i="17"/>
  <c r="AW95" i="17"/>
  <c r="Y95" i="17"/>
  <c r="X95" i="17"/>
  <c r="W95" i="17"/>
  <c r="U95" i="17"/>
  <c r="T95" i="17"/>
  <c r="S95" i="17"/>
  <c r="Q95" i="17"/>
  <c r="P95" i="17"/>
  <c r="O95" i="17"/>
  <c r="M95" i="17"/>
  <c r="AV95" i="17" s="1"/>
  <c r="L95" i="17"/>
  <c r="K95" i="17"/>
  <c r="I95" i="17"/>
  <c r="G95" i="17"/>
  <c r="E95" i="17"/>
  <c r="AU94" i="17"/>
  <c r="AT94" i="17"/>
  <c r="AS94" i="17"/>
  <c r="AQ94" i="17"/>
  <c r="AP94" i="17"/>
  <c r="AO94" i="17"/>
  <c r="AM94" i="17"/>
  <c r="AL94" i="17"/>
  <c r="AK94" i="17"/>
  <c r="AI94" i="17"/>
  <c r="AH94" i="17"/>
  <c r="AG94" i="17"/>
  <c r="AE94" i="17"/>
  <c r="AD94" i="17"/>
  <c r="AC94" i="17"/>
  <c r="AB94" i="17"/>
  <c r="AW94" i="17" s="1"/>
  <c r="Y94" i="17"/>
  <c r="X94" i="17"/>
  <c r="W94" i="17"/>
  <c r="U94" i="17"/>
  <c r="T94" i="17"/>
  <c r="S94" i="17"/>
  <c r="Q94" i="17"/>
  <c r="P94" i="17"/>
  <c r="O94" i="17"/>
  <c r="M94" i="17"/>
  <c r="L94" i="17"/>
  <c r="K94" i="17"/>
  <c r="I94" i="17"/>
  <c r="G94" i="17"/>
  <c r="E94" i="17"/>
  <c r="AU93" i="17"/>
  <c r="AT93" i="17"/>
  <c r="AS93" i="17"/>
  <c r="AQ93" i="17"/>
  <c r="AP93" i="17"/>
  <c r="AO93" i="17"/>
  <c r="AM93" i="17"/>
  <c r="AL93" i="17"/>
  <c r="AK93" i="17"/>
  <c r="AI93" i="17"/>
  <c r="AH93" i="17"/>
  <c r="AG93" i="17"/>
  <c r="AE93" i="17"/>
  <c r="AD93" i="17"/>
  <c r="AC93" i="17"/>
  <c r="AB93" i="17"/>
  <c r="AW93" i="17"/>
  <c r="Y93" i="17"/>
  <c r="X93" i="17"/>
  <c r="W93" i="17"/>
  <c r="U93" i="17"/>
  <c r="T93" i="17"/>
  <c r="S93" i="17"/>
  <c r="Q93" i="17"/>
  <c r="AV93" i="17" s="1"/>
  <c r="P93" i="17"/>
  <c r="O93" i="17"/>
  <c r="M93" i="17"/>
  <c r="L93" i="17"/>
  <c r="K93" i="17"/>
  <c r="I93" i="17"/>
  <c r="G93" i="17"/>
  <c r="E93" i="17"/>
  <c r="AU92" i="17"/>
  <c r="AT92" i="17"/>
  <c r="AS92" i="17"/>
  <c r="AQ92" i="17"/>
  <c r="AP92" i="17"/>
  <c r="AO92" i="17"/>
  <c r="AM92" i="17"/>
  <c r="AL92" i="17"/>
  <c r="AK92" i="17"/>
  <c r="AI92" i="17"/>
  <c r="AH92" i="17"/>
  <c r="AG92" i="17"/>
  <c r="AE92" i="17"/>
  <c r="AD92" i="17"/>
  <c r="AC92" i="17"/>
  <c r="AB92" i="17"/>
  <c r="AW92" i="17" s="1"/>
  <c r="Y92" i="17"/>
  <c r="X92" i="17"/>
  <c r="W92" i="17"/>
  <c r="U92" i="17"/>
  <c r="T92" i="17"/>
  <c r="S92" i="17"/>
  <c r="Q92" i="17"/>
  <c r="P92" i="17"/>
  <c r="O92" i="17"/>
  <c r="M92" i="17"/>
  <c r="L92" i="17"/>
  <c r="K92" i="17"/>
  <c r="I92" i="17"/>
  <c r="G92" i="17"/>
  <c r="E92" i="17"/>
  <c r="AU91" i="17"/>
  <c r="AT91" i="17"/>
  <c r="AS91" i="17"/>
  <c r="AQ91" i="17"/>
  <c r="AP91" i="17"/>
  <c r="AO91" i="17"/>
  <c r="AM91" i="17"/>
  <c r="AL91" i="17"/>
  <c r="AK91" i="17"/>
  <c r="AI91" i="17"/>
  <c r="AH91" i="17"/>
  <c r="AG91" i="17"/>
  <c r="AE91" i="17"/>
  <c r="AD91" i="17"/>
  <c r="AC91" i="17"/>
  <c r="AB91" i="17"/>
  <c r="AW91" i="17" s="1"/>
  <c r="Y91" i="17"/>
  <c r="X91" i="17"/>
  <c r="W91" i="17"/>
  <c r="U91" i="17"/>
  <c r="T91" i="17"/>
  <c r="S91" i="17"/>
  <c r="Q91" i="17"/>
  <c r="AV91" i="17" s="1"/>
  <c r="P91" i="17"/>
  <c r="O91" i="17"/>
  <c r="M91" i="17"/>
  <c r="L91" i="17"/>
  <c r="K91" i="17"/>
  <c r="I91" i="17"/>
  <c r="G91" i="17"/>
  <c r="E91" i="17"/>
  <c r="AU90" i="17"/>
  <c r="AT90" i="17"/>
  <c r="AS90" i="17"/>
  <c r="AQ90" i="17"/>
  <c r="AP90" i="17"/>
  <c r="AO90" i="17"/>
  <c r="AM90" i="17"/>
  <c r="AL90" i="17"/>
  <c r="AK90" i="17"/>
  <c r="AI90" i="17"/>
  <c r="AH90" i="17"/>
  <c r="AG90" i="17"/>
  <c r="AE90" i="17"/>
  <c r="AD90" i="17"/>
  <c r="AC90" i="17"/>
  <c r="AB90" i="17"/>
  <c r="AW90" i="17"/>
  <c r="Y90" i="17"/>
  <c r="X90" i="17"/>
  <c r="W90" i="17"/>
  <c r="U90" i="17"/>
  <c r="T90" i="17"/>
  <c r="S90" i="17"/>
  <c r="Q90" i="17"/>
  <c r="P90" i="17"/>
  <c r="O90" i="17"/>
  <c r="M90" i="17"/>
  <c r="AV90" i="17" s="1"/>
  <c r="L90" i="17"/>
  <c r="K90" i="17"/>
  <c r="I90" i="17"/>
  <c r="G90" i="17"/>
  <c r="E90" i="17"/>
  <c r="AU89" i="17"/>
  <c r="AT89" i="17"/>
  <c r="AS89" i="17"/>
  <c r="AQ89" i="17"/>
  <c r="AP89" i="17"/>
  <c r="AO89" i="17"/>
  <c r="AM89" i="17"/>
  <c r="AL89" i="17"/>
  <c r="AK89" i="17"/>
  <c r="AI89" i="17"/>
  <c r="AH89" i="17"/>
  <c r="AG89" i="17"/>
  <c r="AE89" i="17"/>
  <c r="AD89" i="17"/>
  <c r="AC89" i="17"/>
  <c r="AB89" i="17"/>
  <c r="AW89" i="17" s="1"/>
  <c r="Y89" i="17"/>
  <c r="X89" i="17"/>
  <c r="W89" i="17"/>
  <c r="U89" i="17"/>
  <c r="T89" i="17"/>
  <c r="S89" i="17"/>
  <c r="Q89" i="17"/>
  <c r="P89" i="17"/>
  <c r="O89" i="17"/>
  <c r="M89" i="17"/>
  <c r="AV89" i="17" s="1"/>
  <c r="L89" i="17"/>
  <c r="K89" i="17"/>
  <c r="I89" i="17"/>
  <c r="G89" i="17"/>
  <c r="E89" i="17"/>
  <c r="AU88" i="17"/>
  <c r="AT88" i="17"/>
  <c r="AS88" i="17"/>
  <c r="AQ88" i="17"/>
  <c r="AP88" i="17"/>
  <c r="AO88" i="17"/>
  <c r="AM88" i="17"/>
  <c r="AL88" i="17"/>
  <c r="AK88" i="17"/>
  <c r="AI88" i="17"/>
  <c r="AH88" i="17"/>
  <c r="AG88" i="17"/>
  <c r="AE88" i="17"/>
  <c r="AD88" i="17"/>
  <c r="AC88" i="17"/>
  <c r="AB88" i="17"/>
  <c r="AW88" i="17" s="1"/>
  <c r="Y88" i="17"/>
  <c r="X88" i="17"/>
  <c r="W88" i="17"/>
  <c r="U88" i="17"/>
  <c r="T88" i="17"/>
  <c r="S88" i="17"/>
  <c r="Q88" i="17"/>
  <c r="P88" i="17"/>
  <c r="O88" i="17"/>
  <c r="M88" i="17"/>
  <c r="L88" i="17"/>
  <c r="K88" i="17"/>
  <c r="I88" i="17"/>
  <c r="G88" i="17"/>
  <c r="E88" i="17"/>
  <c r="AU87" i="17"/>
  <c r="AT87" i="17"/>
  <c r="AS87" i="17"/>
  <c r="AQ87" i="17"/>
  <c r="AP87" i="17"/>
  <c r="AO87" i="17"/>
  <c r="AM87" i="17"/>
  <c r="AL87" i="17"/>
  <c r="AK87" i="17"/>
  <c r="AI87" i="17"/>
  <c r="AH87" i="17"/>
  <c r="AG87" i="17"/>
  <c r="AE87" i="17"/>
  <c r="AD87" i="17"/>
  <c r="AC87" i="17"/>
  <c r="AB87" i="17"/>
  <c r="AW87" i="17" s="1"/>
  <c r="Y87" i="17"/>
  <c r="X87" i="17"/>
  <c r="W87" i="17"/>
  <c r="U87" i="17"/>
  <c r="T87" i="17"/>
  <c r="S87" i="17"/>
  <c r="Q87" i="17"/>
  <c r="P87" i="17"/>
  <c r="O87" i="17"/>
  <c r="M87" i="17"/>
  <c r="L87" i="17"/>
  <c r="K87" i="17"/>
  <c r="I87" i="17"/>
  <c r="G87" i="17"/>
  <c r="E87" i="17"/>
  <c r="AU86" i="17"/>
  <c r="AT86" i="17"/>
  <c r="AS86" i="17"/>
  <c r="AQ86" i="17"/>
  <c r="AP86" i="17"/>
  <c r="AO86" i="17"/>
  <c r="AM86" i="17"/>
  <c r="AL86" i="17"/>
  <c r="AK86" i="17"/>
  <c r="AI86" i="17"/>
  <c r="AH86" i="17"/>
  <c r="AG86" i="17"/>
  <c r="AE86" i="17"/>
  <c r="AD86" i="17"/>
  <c r="AC86" i="17"/>
  <c r="AB86" i="17"/>
  <c r="AW86" i="17" s="1"/>
  <c r="Y86" i="17"/>
  <c r="X86" i="17"/>
  <c r="W86" i="17"/>
  <c r="U86" i="17"/>
  <c r="T86" i="17"/>
  <c r="S86" i="17"/>
  <c r="Q86" i="17"/>
  <c r="P86" i="17"/>
  <c r="O86" i="17"/>
  <c r="M86" i="17"/>
  <c r="L86" i="17"/>
  <c r="K86" i="17"/>
  <c r="I86" i="17"/>
  <c r="G86" i="17"/>
  <c r="E86" i="17"/>
  <c r="AU85" i="17"/>
  <c r="AT85" i="17"/>
  <c r="AS85" i="17"/>
  <c r="AQ85" i="17"/>
  <c r="AP85" i="17"/>
  <c r="AO85" i="17"/>
  <c r="AM85" i="17"/>
  <c r="AL85" i="17"/>
  <c r="AK85" i="17"/>
  <c r="AI85" i="17"/>
  <c r="AH85" i="17"/>
  <c r="AG85" i="17"/>
  <c r="AE85" i="17"/>
  <c r="AD85" i="17"/>
  <c r="AC85" i="17"/>
  <c r="AB85" i="17"/>
  <c r="AW85" i="17" s="1"/>
  <c r="Y85" i="17"/>
  <c r="X85" i="17"/>
  <c r="W85" i="17"/>
  <c r="U85" i="17"/>
  <c r="T85" i="17"/>
  <c r="S85" i="17"/>
  <c r="Q85" i="17"/>
  <c r="P85" i="17"/>
  <c r="O85" i="17"/>
  <c r="M85" i="17"/>
  <c r="L85" i="17"/>
  <c r="K85" i="17"/>
  <c r="I85" i="17"/>
  <c r="G85" i="17"/>
  <c r="E85" i="17"/>
  <c r="AU84" i="17"/>
  <c r="AT84" i="17"/>
  <c r="AS84" i="17"/>
  <c r="AQ84" i="17"/>
  <c r="AP84" i="17"/>
  <c r="AO84" i="17"/>
  <c r="AM84" i="17"/>
  <c r="AL84" i="17"/>
  <c r="AK84" i="17"/>
  <c r="AI84" i="17"/>
  <c r="AH84" i="17"/>
  <c r="AG84" i="17"/>
  <c r="AE84" i="17"/>
  <c r="AD84" i="17"/>
  <c r="AC84" i="17"/>
  <c r="AB84" i="17"/>
  <c r="AW84" i="17"/>
  <c r="Y84" i="17"/>
  <c r="X84" i="17"/>
  <c r="W84" i="17"/>
  <c r="U84" i="17"/>
  <c r="T84" i="17"/>
  <c r="S84" i="17"/>
  <c r="Q84" i="17"/>
  <c r="P84" i="17"/>
  <c r="O84" i="17"/>
  <c r="M84" i="17"/>
  <c r="L84" i="17"/>
  <c r="K84" i="17"/>
  <c r="I84" i="17"/>
  <c r="G84" i="17"/>
  <c r="E84" i="17"/>
  <c r="AU83" i="17"/>
  <c r="AT83" i="17"/>
  <c r="AS83" i="17"/>
  <c r="AQ83" i="17"/>
  <c r="AP83" i="17"/>
  <c r="AO83" i="17"/>
  <c r="AM83" i="17"/>
  <c r="AL83" i="17"/>
  <c r="AK83" i="17"/>
  <c r="AI83" i="17"/>
  <c r="AH83" i="17"/>
  <c r="AG83" i="17"/>
  <c r="AE83" i="17"/>
  <c r="AD83" i="17"/>
  <c r="AC83" i="17"/>
  <c r="AB83" i="17"/>
  <c r="AW83" i="17" s="1"/>
  <c r="Y83" i="17"/>
  <c r="X83" i="17"/>
  <c r="W83" i="17"/>
  <c r="U83" i="17"/>
  <c r="T83" i="17"/>
  <c r="S83" i="17"/>
  <c r="Q83" i="17"/>
  <c r="P83" i="17"/>
  <c r="O83" i="17"/>
  <c r="M83" i="17"/>
  <c r="L83" i="17"/>
  <c r="K83" i="17"/>
  <c r="I83" i="17"/>
  <c r="G83" i="17"/>
  <c r="E83" i="17"/>
  <c r="AU82" i="17"/>
  <c r="AT82" i="17"/>
  <c r="AS82" i="17"/>
  <c r="AQ82" i="17"/>
  <c r="AP82" i="17"/>
  <c r="AO82" i="17"/>
  <c r="AM82" i="17"/>
  <c r="AL82" i="17"/>
  <c r="AK82" i="17"/>
  <c r="AI82" i="17"/>
  <c r="AH82" i="17"/>
  <c r="AG82" i="17"/>
  <c r="AE82" i="17"/>
  <c r="AD82" i="17"/>
  <c r="AC82" i="17"/>
  <c r="AB82" i="17"/>
  <c r="AW82" i="17"/>
  <c r="Y82" i="17"/>
  <c r="X82" i="17"/>
  <c r="W82" i="17"/>
  <c r="U82" i="17"/>
  <c r="T82" i="17"/>
  <c r="S82" i="17"/>
  <c r="Q82" i="17"/>
  <c r="P82" i="17"/>
  <c r="O82" i="17"/>
  <c r="M82" i="17"/>
  <c r="L82" i="17"/>
  <c r="K82" i="17"/>
  <c r="I82" i="17"/>
  <c r="G82" i="17"/>
  <c r="E82" i="17"/>
  <c r="AU81" i="17"/>
  <c r="AT81" i="17"/>
  <c r="AS81" i="17"/>
  <c r="AQ81" i="17"/>
  <c r="AP81" i="17"/>
  <c r="AO81" i="17"/>
  <c r="AM81" i="17"/>
  <c r="AL81" i="17"/>
  <c r="AK81" i="17"/>
  <c r="AI81" i="17"/>
  <c r="AH81" i="17"/>
  <c r="AG81" i="17"/>
  <c r="AE81" i="17"/>
  <c r="AD81" i="17"/>
  <c r="AC81" i="17"/>
  <c r="AB81" i="17"/>
  <c r="AW81" i="17"/>
  <c r="Y81" i="17"/>
  <c r="X81" i="17"/>
  <c r="W81" i="17"/>
  <c r="U81" i="17"/>
  <c r="T81" i="17"/>
  <c r="S81" i="17"/>
  <c r="Q81" i="17"/>
  <c r="P81" i="17"/>
  <c r="O81" i="17"/>
  <c r="M81" i="17"/>
  <c r="L81" i="17"/>
  <c r="K81" i="17"/>
  <c r="I81" i="17"/>
  <c r="G81" i="17"/>
  <c r="E81" i="17"/>
  <c r="AU80" i="17"/>
  <c r="AT80" i="17"/>
  <c r="AS80" i="17"/>
  <c r="AQ80" i="17"/>
  <c r="AP80" i="17"/>
  <c r="AO80" i="17"/>
  <c r="AM80" i="17"/>
  <c r="AL80" i="17"/>
  <c r="AK80" i="17"/>
  <c r="AI80" i="17"/>
  <c r="AH80" i="17"/>
  <c r="AG80" i="17"/>
  <c r="AE80" i="17"/>
  <c r="AD80" i="17"/>
  <c r="AC80" i="17"/>
  <c r="AB80" i="17"/>
  <c r="AW80" i="17" s="1"/>
  <c r="Y80" i="17"/>
  <c r="X80" i="17"/>
  <c r="W80" i="17"/>
  <c r="U80" i="17"/>
  <c r="T80" i="17"/>
  <c r="S80" i="17"/>
  <c r="Q80" i="17"/>
  <c r="AV80" i="17"/>
  <c r="P80" i="17"/>
  <c r="O80" i="17"/>
  <c r="M80" i="17"/>
  <c r="L80" i="17"/>
  <c r="K80" i="17"/>
  <c r="I80" i="17"/>
  <c r="G80" i="17"/>
  <c r="E80" i="17"/>
  <c r="AU79" i="17"/>
  <c r="AT79" i="17"/>
  <c r="AS79" i="17"/>
  <c r="AQ79" i="17"/>
  <c r="AP79" i="17"/>
  <c r="AO79" i="17"/>
  <c r="AM79" i="17"/>
  <c r="AL79" i="17"/>
  <c r="AK79" i="17"/>
  <c r="AI79" i="17"/>
  <c r="AH79" i="17"/>
  <c r="AG79" i="17"/>
  <c r="AE79" i="17"/>
  <c r="AD79" i="17"/>
  <c r="AC79" i="17"/>
  <c r="AB79" i="17"/>
  <c r="AW79" i="17"/>
  <c r="Y79" i="17"/>
  <c r="X79" i="17"/>
  <c r="W79" i="17"/>
  <c r="U79" i="17"/>
  <c r="T79" i="17"/>
  <c r="S79" i="17"/>
  <c r="Q79" i="17"/>
  <c r="AV79" i="17" s="1"/>
  <c r="P79" i="17"/>
  <c r="O79" i="17"/>
  <c r="M79" i="17"/>
  <c r="L79" i="17"/>
  <c r="K79" i="17"/>
  <c r="I79" i="17"/>
  <c r="G79" i="17"/>
  <c r="E79" i="17"/>
  <c r="AU78" i="17"/>
  <c r="AT78" i="17"/>
  <c r="AS78" i="17"/>
  <c r="AQ78" i="17"/>
  <c r="AP78" i="17"/>
  <c r="AO78" i="17"/>
  <c r="AM78" i="17"/>
  <c r="AL78" i="17"/>
  <c r="AK78" i="17"/>
  <c r="AI78" i="17"/>
  <c r="AH78" i="17"/>
  <c r="AG78" i="17"/>
  <c r="AE78" i="17"/>
  <c r="AD78" i="17"/>
  <c r="AC78" i="17"/>
  <c r="AB78" i="17"/>
  <c r="AW78" i="17" s="1"/>
  <c r="Y78" i="17"/>
  <c r="X78" i="17"/>
  <c r="W78" i="17"/>
  <c r="U78" i="17"/>
  <c r="T78" i="17"/>
  <c r="S78" i="17"/>
  <c r="Q78" i="17"/>
  <c r="P78" i="17"/>
  <c r="O78" i="17"/>
  <c r="M78" i="17"/>
  <c r="L78" i="17"/>
  <c r="K78" i="17"/>
  <c r="I78" i="17"/>
  <c r="G78" i="17"/>
  <c r="E78" i="17"/>
  <c r="AU77" i="17"/>
  <c r="AT77" i="17"/>
  <c r="AS77" i="17"/>
  <c r="AQ77" i="17"/>
  <c r="AP77" i="17"/>
  <c r="AO77" i="17"/>
  <c r="AM77" i="17"/>
  <c r="AL77" i="17"/>
  <c r="AK77" i="17"/>
  <c r="AI77" i="17"/>
  <c r="AH77" i="17"/>
  <c r="AG77" i="17"/>
  <c r="AE77" i="17"/>
  <c r="AD77" i="17"/>
  <c r="AC77" i="17"/>
  <c r="AB77" i="17"/>
  <c r="AW77" i="17"/>
  <c r="Y77" i="17"/>
  <c r="X77" i="17"/>
  <c r="W77" i="17"/>
  <c r="U77" i="17"/>
  <c r="T77" i="17"/>
  <c r="S77" i="17"/>
  <c r="Q77" i="17"/>
  <c r="P77" i="17"/>
  <c r="O77" i="17"/>
  <c r="M77" i="17"/>
  <c r="L77" i="17"/>
  <c r="K77" i="17"/>
  <c r="I77" i="17"/>
  <c r="G77" i="17"/>
  <c r="E77" i="17"/>
  <c r="AU76" i="17"/>
  <c r="AT76" i="17"/>
  <c r="AS76" i="17"/>
  <c r="AQ76" i="17"/>
  <c r="AP76" i="17"/>
  <c r="AO76" i="17"/>
  <c r="AM76" i="17"/>
  <c r="AL76" i="17"/>
  <c r="AK76" i="17"/>
  <c r="AI76" i="17"/>
  <c r="AH76" i="17"/>
  <c r="AG76" i="17"/>
  <c r="AE76" i="17"/>
  <c r="AD76" i="17"/>
  <c r="AC76" i="17"/>
  <c r="AB76" i="17"/>
  <c r="AW76" i="17" s="1"/>
  <c r="Y76" i="17"/>
  <c r="X76" i="17"/>
  <c r="W76" i="17"/>
  <c r="U76" i="17"/>
  <c r="T76" i="17"/>
  <c r="S76" i="17"/>
  <c r="Q76" i="17"/>
  <c r="P76" i="17"/>
  <c r="O76" i="17"/>
  <c r="M76" i="17"/>
  <c r="L76" i="17"/>
  <c r="K76" i="17"/>
  <c r="I76" i="17"/>
  <c r="G76" i="17"/>
  <c r="E76" i="17"/>
  <c r="AU75" i="17"/>
  <c r="AT75" i="17"/>
  <c r="AS75" i="17"/>
  <c r="AQ75" i="17"/>
  <c r="AP75" i="17"/>
  <c r="AO75" i="17"/>
  <c r="AM75" i="17"/>
  <c r="AL75" i="17"/>
  <c r="AK75" i="17"/>
  <c r="AI75" i="17"/>
  <c r="AH75" i="17"/>
  <c r="AG75" i="17"/>
  <c r="AE75" i="17"/>
  <c r="AV75" i="17" s="1"/>
  <c r="AD75" i="17"/>
  <c r="AC75" i="17"/>
  <c r="AB75" i="17"/>
  <c r="AW75" i="17" s="1"/>
  <c r="Y75" i="17"/>
  <c r="X75" i="17"/>
  <c r="W75" i="17"/>
  <c r="U75" i="17"/>
  <c r="T75" i="17"/>
  <c r="S75" i="17"/>
  <c r="Q75" i="17"/>
  <c r="P75" i="17"/>
  <c r="O75" i="17"/>
  <c r="M75" i="17"/>
  <c r="L75" i="17"/>
  <c r="K75" i="17"/>
  <c r="I75" i="17"/>
  <c r="G75" i="17"/>
  <c r="E75" i="17"/>
  <c r="AU74" i="17"/>
  <c r="AT74" i="17"/>
  <c r="AS74" i="17"/>
  <c r="AQ74" i="17"/>
  <c r="AP74" i="17"/>
  <c r="AO74" i="17"/>
  <c r="AM74" i="17"/>
  <c r="AL74" i="17"/>
  <c r="AK74" i="17"/>
  <c r="AI74" i="17"/>
  <c r="AH74" i="17"/>
  <c r="AG74" i="17"/>
  <c r="AE74" i="17"/>
  <c r="AD74" i="17"/>
  <c r="AC74" i="17"/>
  <c r="AB74" i="17"/>
  <c r="AW74" i="17" s="1"/>
  <c r="Y74" i="17"/>
  <c r="X74" i="17"/>
  <c r="W74" i="17"/>
  <c r="U74" i="17"/>
  <c r="T74" i="17"/>
  <c r="S74" i="17"/>
  <c r="Q74" i="17"/>
  <c r="P74" i="17"/>
  <c r="O74" i="17"/>
  <c r="M74" i="17"/>
  <c r="L74" i="17"/>
  <c r="K74" i="17"/>
  <c r="I74" i="17"/>
  <c r="G74" i="17"/>
  <c r="E74" i="17"/>
  <c r="AU73" i="17"/>
  <c r="AT73" i="17"/>
  <c r="AS73" i="17"/>
  <c r="AQ73" i="17"/>
  <c r="AP73" i="17"/>
  <c r="AO73" i="17"/>
  <c r="AM73" i="17"/>
  <c r="AL73" i="17"/>
  <c r="AK73" i="17"/>
  <c r="AI73" i="17"/>
  <c r="AH73" i="17"/>
  <c r="AG73" i="17"/>
  <c r="AE73" i="17"/>
  <c r="AD73" i="17"/>
  <c r="AC73" i="17"/>
  <c r="AB73" i="17"/>
  <c r="AW73" i="17" s="1"/>
  <c r="Y73" i="17"/>
  <c r="X73" i="17"/>
  <c r="W73" i="17"/>
  <c r="U73" i="17"/>
  <c r="T73" i="17"/>
  <c r="S73" i="17"/>
  <c r="Q73" i="17"/>
  <c r="P73" i="17"/>
  <c r="O73" i="17"/>
  <c r="M73" i="17"/>
  <c r="AV73" i="17" s="1"/>
  <c r="L73" i="17"/>
  <c r="K73" i="17"/>
  <c r="I73" i="17"/>
  <c r="G73" i="17"/>
  <c r="E73" i="17"/>
  <c r="AU72" i="17"/>
  <c r="AT72" i="17"/>
  <c r="AS72" i="17"/>
  <c r="AQ72" i="17"/>
  <c r="AP72" i="17"/>
  <c r="AO72" i="17"/>
  <c r="AM72" i="17"/>
  <c r="AL72" i="17"/>
  <c r="AK72" i="17"/>
  <c r="AI72" i="17"/>
  <c r="AH72" i="17"/>
  <c r="AG72" i="17"/>
  <c r="AE72" i="17"/>
  <c r="AD72" i="17"/>
  <c r="AC72" i="17"/>
  <c r="AB72" i="17"/>
  <c r="AW72" i="17" s="1"/>
  <c r="Y72" i="17"/>
  <c r="X72" i="17"/>
  <c r="W72" i="17"/>
  <c r="U72" i="17"/>
  <c r="T72" i="17"/>
  <c r="S72" i="17"/>
  <c r="Q72" i="17"/>
  <c r="P72" i="17"/>
  <c r="O72" i="17"/>
  <c r="M72" i="17"/>
  <c r="L72" i="17"/>
  <c r="K72" i="17"/>
  <c r="I72" i="17"/>
  <c r="G72" i="17"/>
  <c r="E72" i="17"/>
  <c r="AU71" i="17"/>
  <c r="AT71" i="17"/>
  <c r="AS71" i="17"/>
  <c r="AQ71" i="17"/>
  <c r="AP71" i="17"/>
  <c r="AO71" i="17"/>
  <c r="AM71" i="17"/>
  <c r="AL71" i="17"/>
  <c r="AK71" i="17"/>
  <c r="AI71" i="17"/>
  <c r="AH71" i="17"/>
  <c r="AG71" i="17"/>
  <c r="AE71" i="17"/>
  <c r="AD71" i="17"/>
  <c r="AC71" i="17"/>
  <c r="AB71" i="17"/>
  <c r="AW71" i="17"/>
  <c r="Y71" i="17"/>
  <c r="X71" i="17"/>
  <c r="W71" i="17"/>
  <c r="U71" i="17"/>
  <c r="T71" i="17"/>
  <c r="S71" i="17"/>
  <c r="Q71" i="17"/>
  <c r="P71" i="17"/>
  <c r="O71" i="17"/>
  <c r="M71" i="17"/>
  <c r="L71" i="17"/>
  <c r="K71" i="17"/>
  <c r="I71" i="17"/>
  <c r="G71" i="17"/>
  <c r="E71" i="17"/>
  <c r="AU70" i="17"/>
  <c r="AT70" i="17"/>
  <c r="AS70" i="17"/>
  <c r="AQ70" i="17"/>
  <c r="AP70" i="17"/>
  <c r="AO70" i="17"/>
  <c r="AM70" i="17"/>
  <c r="AL70" i="17"/>
  <c r="AK70" i="17"/>
  <c r="AI70" i="17"/>
  <c r="AH70" i="17"/>
  <c r="AG70" i="17"/>
  <c r="AE70" i="17"/>
  <c r="AD70" i="17"/>
  <c r="AC70" i="17"/>
  <c r="AB70" i="17"/>
  <c r="AW70" i="17" s="1"/>
  <c r="Y70" i="17"/>
  <c r="X70" i="17"/>
  <c r="W70" i="17"/>
  <c r="U70" i="17"/>
  <c r="T70" i="17"/>
  <c r="S70" i="17"/>
  <c r="Q70" i="17"/>
  <c r="P70" i="17"/>
  <c r="O70" i="17"/>
  <c r="M70" i="17"/>
  <c r="AV70" i="17" s="1"/>
  <c r="L70" i="17"/>
  <c r="K70" i="17"/>
  <c r="I70" i="17"/>
  <c r="G70" i="17"/>
  <c r="E70" i="17"/>
  <c r="AU69" i="17"/>
  <c r="AT69" i="17"/>
  <c r="AS69" i="17"/>
  <c r="AQ69" i="17"/>
  <c r="AP69" i="17"/>
  <c r="AO69" i="17"/>
  <c r="AM69" i="17"/>
  <c r="AL69" i="17"/>
  <c r="AK69" i="17"/>
  <c r="AI69" i="17"/>
  <c r="AH69" i="17"/>
  <c r="AG69" i="17"/>
  <c r="AE69" i="17"/>
  <c r="AD69" i="17"/>
  <c r="AC69" i="17"/>
  <c r="AB69" i="17"/>
  <c r="AW69" i="17"/>
  <c r="Y69" i="17"/>
  <c r="X69" i="17"/>
  <c r="W69" i="17"/>
  <c r="U69" i="17"/>
  <c r="T69" i="17"/>
  <c r="S69" i="17"/>
  <c r="Q69" i="17"/>
  <c r="P69" i="17"/>
  <c r="O69" i="17"/>
  <c r="M69" i="17"/>
  <c r="L69" i="17"/>
  <c r="K69" i="17"/>
  <c r="I69" i="17"/>
  <c r="G69" i="17"/>
  <c r="E69" i="17"/>
  <c r="AU68" i="17"/>
  <c r="AT68" i="17"/>
  <c r="AS68" i="17"/>
  <c r="AQ68" i="17"/>
  <c r="AP68" i="17"/>
  <c r="AO68" i="17"/>
  <c r="AM68" i="17"/>
  <c r="AL68" i="17"/>
  <c r="AK68" i="17"/>
  <c r="AI68" i="17"/>
  <c r="AH68" i="17"/>
  <c r="AG68" i="17"/>
  <c r="AE68" i="17"/>
  <c r="AD68" i="17"/>
  <c r="AC68" i="17"/>
  <c r="AB68" i="17"/>
  <c r="AW68" i="17"/>
  <c r="Y68" i="17"/>
  <c r="X68" i="17"/>
  <c r="W68" i="17"/>
  <c r="U68" i="17"/>
  <c r="T68" i="17"/>
  <c r="S68" i="17"/>
  <c r="Q68" i="17"/>
  <c r="P68" i="17"/>
  <c r="O68" i="17"/>
  <c r="M68" i="17"/>
  <c r="L68" i="17"/>
  <c r="K68" i="17"/>
  <c r="I68" i="17"/>
  <c r="G68" i="17"/>
  <c r="E68" i="17"/>
  <c r="AU67" i="17"/>
  <c r="AT67" i="17"/>
  <c r="AS67" i="17"/>
  <c r="AQ67" i="17"/>
  <c r="AP67" i="17"/>
  <c r="AO67" i="17"/>
  <c r="AM67" i="17"/>
  <c r="AL67" i="17"/>
  <c r="AK67" i="17"/>
  <c r="AI67" i="17"/>
  <c r="AH67" i="17"/>
  <c r="AG67" i="17"/>
  <c r="AE67" i="17"/>
  <c r="AD67" i="17"/>
  <c r="AC67" i="17"/>
  <c r="AB67" i="17"/>
  <c r="AW67" i="17" s="1"/>
  <c r="Y67" i="17"/>
  <c r="X67" i="17"/>
  <c r="W67" i="17"/>
  <c r="U67" i="17"/>
  <c r="T67" i="17"/>
  <c r="S67" i="17"/>
  <c r="Q67" i="17"/>
  <c r="P67" i="17"/>
  <c r="O67" i="17"/>
  <c r="M67" i="17"/>
  <c r="L67" i="17"/>
  <c r="K67" i="17"/>
  <c r="I67" i="17"/>
  <c r="G67" i="17"/>
  <c r="E67" i="17"/>
  <c r="AU66" i="17"/>
  <c r="AT66" i="17"/>
  <c r="AS66" i="17"/>
  <c r="AQ66" i="17"/>
  <c r="AP66" i="17"/>
  <c r="AO66" i="17"/>
  <c r="AM66" i="17"/>
  <c r="AL66" i="17"/>
  <c r="AK66" i="17"/>
  <c r="AI66" i="17"/>
  <c r="AH66" i="17"/>
  <c r="AG66" i="17"/>
  <c r="AE66" i="17"/>
  <c r="AD66" i="17"/>
  <c r="AC66" i="17"/>
  <c r="AB66" i="17"/>
  <c r="AW66" i="17"/>
  <c r="Y66" i="17"/>
  <c r="X66" i="17"/>
  <c r="W66" i="17"/>
  <c r="U66" i="17"/>
  <c r="T66" i="17"/>
  <c r="S66" i="17"/>
  <c r="Q66" i="17"/>
  <c r="P66" i="17"/>
  <c r="O66" i="17"/>
  <c r="M66" i="17"/>
  <c r="L66" i="17"/>
  <c r="K66" i="17"/>
  <c r="I66" i="17"/>
  <c r="G66" i="17"/>
  <c r="E66" i="17"/>
  <c r="AU65" i="17"/>
  <c r="AT65" i="17"/>
  <c r="AS65" i="17"/>
  <c r="AQ65" i="17"/>
  <c r="AP65" i="17"/>
  <c r="AO65" i="17"/>
  <c r="AM65" i="17"/>
  <c r="AL65" i="17"/>
  <c r="AK65" i="17"/>
  <c r="AI65" i="17"/>
  <c r="AH65" i="17"/>
  <c r="AG65" i="17"/>
  <c r="AE65" i="17"/>
  <c r="AD65" i="17"/>
  <c r="AC65" i="17"/>
  <c r="AB65" i="17"/>
  <c r="AW65" i="17"/>
  <c r="Y65" i="17"/>
  <c r="X65" i="17"/>
  <c r="W65" i="17"/>
  <c r="U65" i="17"/>
  <c r="T65" i="17"/>
  <c r="S65" i="17"/>
  <c r="Q65" i="17"/>
  <c r="P65" i="17"/>
  <c r="O65" i="17"/>
  <c r="M65" i="17"/>
  <c r="L65" i="17"/>
  <c r="K65" i="17"/>
  <c r="I65" i="17"/>
  <c r="G65" i="17"/>
  <c r="E65" i="17"/>
  <c r="AU64" i="17"/>
  <c r="AT64" i="17"/>
  <c r="AS64" i="17"/>
  <c r="AQ64" i="17"/>
  <c r="AP64" i="17"/>
  <c r="AO64" i="17"/>
  <c r="AM64" i="17"/>
  <c r="AL64" i="17"/>
  <c r="AK64" i="17"/>
  <c r="AI64" i="17"/>
  <c r="AH64" i="17"/>
  <c r="AG64" i="17"/>
  <c r="AE64" i="17"/>
  <c r="AD64" i="17"/>
  <c r="AC64" i="17"/>
  <c r="AB64" i="17"/>
  <c r="AW64" i="17" s="1"/>
  <c r="Y64" i="17"/>
  <c r="X64" i="17"/>
  <c r="W64" i="17"/>
  <c r="U64" i="17"/>
  <c r="T64" i="17"/>
  <c r="S64" i="17"/>
  <c r="Q64" i="17"/>
  <c r="P64" i="17"/>
  <c r="O64" i="17"/>
  <c r="M64" i="17"/>
  <c r="L64" i="17"/>
  <c r="K64" i="17"/>
  <c r="I64" i="17"/>
  <c r="G64" i="17"/>
  <c r="E64" i="17"/>
  <c r="AU63" i="17"/>
  <c r="AT63" i="17"/>
  <c r="AS63" i="17"/>
  <c r="AQ63" i="17"/>
  <c r="AP63" i="17"/>
  <c r="AO63" i="17"/>
  <c r="AM63" i="17"/>
  <c r="AL63" i="17"/>
  <c r="AK63" i="17"/>
  <c r="AI63" i="17"/>
  <c r="AH63" i="17"/>
  <c r="AG63" i="17"/>
  <c r="AE63" i="17"/>
  <c r="AD63" i="17"/>
  <c r="AC63" i="17"/>
  <c r="AB63" i="17"/>
  <c r="AW63" i="17"/>
  <c r="Y63" i="17"/>
  <c r="X63" i="17"/>
  <c r="W63" i="17"/>
  <c r="U63" i="17"/>
  <c r="T63" i="17"/>
  <c r="S63" i="17"/>
  <c r="Q63" i="17"/>
  <c r="AV63" i="17" s="1"/>
  <c r="P63" i="17"/>
  <c r="O63" i="17"/>
  <c r="M63" i="17"/>
  <c r="L63" i="17"/>
  <c r="K63" i="17"/>
  <c r="I63" i="17"/>
  <c r="G63" i="17"/>
  <c r="E63" i="17"/>
  <c r="AU62" i="17"/>
  <c r="AT62" i="17"/>
  <c r="AS62" i="17"/>
  <c r="AQ62" i="17"/>
  <c r="AP62" i="17"/>
  <c r="AO62" i="17"/>
  <c r="AM62" i="17"/>
  <c r="AL62" i="17"/>
  <c r="AK62" i="17"/>
  <c r="AI62" i="17"/>
  <c r="AH62" i="17"/>
  <c r="AG62" i="17"/>
  <c r="AE62" i="17"/>
  <c r="AD62" i="17"/>
  <c r="AC62" i="17"/>
  <c r="AB62" i="17"/>
  <c r="AW62" i="17" s="1"/>
  <c r="Y62" i="17"/>
  <c r="X62" i="17"/>
  <c r="W62" i="17"/>
  <c r="U62" i="17"/>
  <c r="T62" i="17"/>
  <c r="S62" i="17"/>
  <c r="Q62" i="17"/>
  <c r="P62" i="17"/>
  <c r="O62" i="17"/>
  <c r="M62" i="17"/>
  <c r="L62" i="17"/>
  <c r="K62" i="17"/>
  <c r="I62" i="17"/>
  <c r="G62" i="17"/>
  <c r="E62" i="17"/>
  <c r="AU61" i="17"/>
  <c r="AT61" i="17"/>
  <c r="AS61" i="17"/>
  <c r="AQ61" i="17"/>
  <c r="AP61" i="17"/>
  <c r="AO61" i="17"/>
  <c r="AM61" i="17"/>
  <c r="AL61" i="17"/>
  <c r="AK61" i="17"/>
  <c r="AI61" i="17"/>
  <c r="AH61" i="17"/>
  <c r="AG61" i="17"/>
  <c r="AE61" i="17"/>
  <c r="AD61" i="17"/>
  <c r="AC61" i="17"/>
  <c r="AB61" i="17"/>
  <c r="AW61" i="17"/>
  <c r="Y61" i="17"/>
  <c r="X61" i="17"/>
  <c r="W61" i="17"/>
  <c r="U61" i="17"/>
  <c r="AV61" i="17" s="1"/>
  <c r="T61" i="17"/>
  <c r="S61" i="17"/>
  <c r="Q61" i="17"/>
  <c r="P61" i="17"/>
  <c r="O61" i="17"/>
  <c r="M61" i="17"/>
  <c r="L61" i="17"/>
  <c r="K61" i="17"/>
  <c r="I61" i="17"/>
  <c r="G61" i="17"/>
  <c r="E61" i="17"/>
  <c r="AU60" i="17"/>
  <c r="AT60" i="17"/>
  <c r="AS60" i="17"/>
  <c r="AQ60" i="17"/>
  <c r="AP60" i="17"/>
  <c r="AO60" i="17"/>
  <c r="AM60" i="17"/>
  <c r="AL60" i="17"/>
  <c r="AK60" i="17"/>
  <c r="AI60" i="17"/>
  <c r="AH60" i="17"/>
  <c r="AG60" i="17"/>
  <c r="AE60" i="17"/>
  <c r="AD60" i="17"/>
  <c r="AC60" i="17"/>
  <c r="AB60" i="17"/>
  <c r="AW60" i="17"/>
  <c r="Y60" i="17"/>
  <c r="X60" i="17"/>
  <c r="W60" i="17"/>
  <c r="U60" i="17"/>
  <c r="T60" i="17"/>
  <c r="S60" i="17"/>
  <c r="Q60" i="17"/>
  <c r="P60" i="17"/>
  <c r="O60" i="17"/>
  <c r="M60" i="17"/>
  <c r="L60" i="17"/>
  <c r="K60" i="17"/>
  <c r="I60" i="17"/>
  <c r="G60" i="17"/>
  <c r="E60" i="17"/>
  <c r="AU59" i="17"/>
  <c r="AT59" i="17"/>
  <c r="AS59" i="17"/>
  <c r="AQ59" i="17"/>
  <c r="AP59" i="17"/>
  <c r="AO59" i="17"/>
  <c r="AM59" i="17"/>
  <c r="AL59" i="17"/>
  <c r="AK59" i="17"/>
  <c r="AI59" i="17"/>
  <c r="AH59" i="17"/>
  <c r="AG59" i="17"/>
  <c r="AE59" i="17"/>
  <c r="AD59" i="17"/>
  <c r="AC59" i="17"/>
  <c r="AB59" i="17"/>
  <c r="AW59" i="17" s="1"/>
  <c r="Y59" i="17"/>
  <c r="X59" i="17"/>
  <c r="W59" i="17"/>
  <c r="U59" i="17"/>
  <c r="T59" i="17"/>
  <c r="S59" i="17"/>
  <c r="Q59" i="17"/>
  <c r="P59" i="17"/>
  <c r="O59" i="17"/>
  <c r="M59" i="17"/>
  <c r="L59" i="17"/>
  <c r="K59" i="17"/>
  <c r="I59" i="17"/>
  <c r="G59" i="17"/>
  <c r="E59" i="17"/>
  <c r="AU58" i="17"/>
  <c r="AT58" i="17"/>
  <c r="AS58" i="17"/>
  <c r="AQ58" i="17"/>
  <c r="AP58" i="17"/>
  <c r="AO58" i="17"/>
  <c r="AM58" i="17"/>
  <c r="AL58" i="17"/>
  <c r="AK58" i="17"/>
  <c r="AI58" i="17"/>
  <c r="AH58" i="17"/>
  <c r="AG58" i="17"/>
  <c r="AE58" i="17"/>
  <c r="AD58" i="17"/>
  <c r="AC58" i="17"/>
  <c r="AB58" i="17"/>
  <c r="AW58" i="17" s="1"/>
  <c r="Y58" i="17"/>
  <c r="X58" i="17"/>
  <c r="W58" i="17"/>
  <c r="U58" i="17"/>
  <c r="T58" i="17"/>
  <c r="S58" i="17"/>
  <c r="Q58" i="17"/>
  <c r="P58" i="17"/>
  <c r="O58" i="17"/>
  <c r="M58" i="17"/>
  <c r="L58" i="17"/>
  <c r="K58" i="17"/>
  <c r="I58" i="17"/>
  <c r="G58" i="17"/>
  <c r="E58" i="17"/>
  <c r="AU57" i="17"/>
  <c r="AT57" i="17"/>
  <c r="AS57" i="17"/>
  <c r="AQ57" i="17"/>
  <c r="AP57" i="17"/>
  <c r="AO57" i="17"/>
  <c r="AM57" i="17"/>
  <c r="AL57" i="17"/>
  <c r="AK57" i="17"/>
  <c r="AI57" i="17"/>
  <c r="AH57" i="17"/>
  <c r="AG57" i="17"/>
  <c r="AE57" i="17"/>
  <c r="AD57" i="17"/>
  <c r="AC57" i="17"/>
  <c r="AB57" i="17"/>
  <c r="AW57" i="17" s="1"/>
  <c r="Y57" i="17"/>
  <c r="X57" i="17"/>
  <c r="W57" i="17"/>
  <c r="U57" i="17"/>
  <c r="T57" i="17"/>
  <c r="S57" i="17"/>
  <c r="Q57" i="17"/>
  <c r="P57" i="17"/>
  <c r="O57" i="17"/>
  <c r="M57" i="17"/>
  <c r="L57" i="17"/>
  <c r="K57" i="17"/>
  <c r="I57" i="17"/>
  <c r="G57" i="17"/>
  <c r="E57" i="17"/>
  <c r="AU56" i="17"/>
  <c r="AT56" i="17"/>
  <c r="AS56" i="17"/>
  <c r="AQ56" i="17"/>
  <c r="AP56" i="17"/>
  <c r="AO56" i="17"/>
  <c r="AM56" i="17"/>
  <c r="AL56" i="17"/>
  <c r="AK56" i="17"/>
  <c r="AI56" i="17"/>
  <c r="AH56" i="17"/>
  <c r="AG56" i="17"/>
  <c r="AE56" i="17"/>
  <c r="AD56" i="17"/>
  <c r="AC56" i="17"/>
  <c r="AB56" i="17"/>
  <c r="AW56" i="17" s="1"/>
  <c r="Y56" i="17"/>
  <c r="X56" i="17"/>
  <c r="W56" i="17"/>
  <c r="U56" i="17"/>
  <c r="T56" i="17"/>
  <c r="S56" i="17"/>
  <c r="Q56" i="17"/>
  <c r="P56" i="17"/>
  <c r="O56" i="17"/>
  <c r="M56" i="17"/>
  <c r="L56" i="17"/>
  <c r="K56" i="17"/>
  <c r="I56" i="17"/>
  <c r="G56" i="17"/>
  <c r="E56" i="17"/>
  <c r="AU55" i="17"/>
  <c r="AT55" i="17"/>
  <c r="AS55" i="17"/>
  <c r="AQ55" i="17"/>
  <c r="AP55" i="17"/>
  <c r="AO55" i="17"/>
  <c r="AM55" i="17"/>
  <c r="AL55" i="17"/>
  <c r="AK55" i="17"/>
  <c r="AI55" i="17"/>
  <c r="AH55" i="17"/>
  <c r="AG55" i="17"/>
  <c r="AE55" i="17"/>
  <c r="AD55" i="17"/>
  <c r="AC55" i="17"/>
  <c r="AB55" i="17"/>
  <c r="AW55" i="17"/>
  <c r="Y55" i="17"/>
  <c r="X55" i="17"/>
  <c r="W55" i="17"/>
  <c r="U55" i="17"/>
  <c r="T55" i="17"/>
  <c r="S55" i="17"/>
  <c r="Q55" i="17"/>
  <c r="P55" i="17"/>
  <c r="O55" i="17"/>
  <c r="M55" i="17"/>
  <c r="L55" i="17"/>
  <c r="K55" i="17"/>
  <c r="I55" i="17"/>
  <c r="G55" i="17"/>
  <c r="E55" i="17"/>
  <c r="AU54" i="17"/>
  <c r="AT54" i="17"/>
  <c r="AS54" i="17"/>
  <c r="AQ54" i="17"/>
  <c r="AP54" i="17"/>
  <c r="AO54" i="17"/>
  <c r="AM54" i="17"/>
  <c r="AL54" i="17"/>
  <c r="AK54" i="17"/>
  <c r="AI54" i="17"/>
  <c r="AH54" i="17"/>
  <c r="AG54" i="17"/>
  <c r="AE54" i="17"/>
  <c r="AD54" i="17"/>
  <c r="AC54" i="17"/>
  <c r="AB54" i="17"/>
  <c r="AW54" i="17" s="1"/>
  <c r="Y54" i="17"/>
  <c r="X54" i="17"/>
  <c r="W54" i="17"/>
  <c r="U54" i="17"/>
  <c r="T54" i="17"/>
  <c r="S54" i="17"/>
  <c r="Q54" i="17"/>
  <c r="P54" i="17"/>
  <c r="O54" i="17"/>
  <c r="M54" i="17"/>
  <c r="L54" i="17"/>
  <c r="K54" i="17"/>
  <c r="I54" i="17"/>
  <c r="G54" i="17"/>
  <c r="E54" i="17"/>
  <c r="AU53" i="17"/>
  <c r="AT53" i="17"/>
  <c r="AS53" i="17"/>
  <c r="AQ53" i="17"/>
  <c r="AP53" i="17"/>
  <c r="AO53" i="17"/>
  <c r="AM53" i="17"/>
  <c r="AL53" i="17"/>
  <c r="AK53" i="17"/>
  <c r="AI53" i="17"/>
  <c r="AH53" i="17"/>
  <c r="AG53" i="17"/>
  <c r="AE53" i="17"/>
  <c r="AD53" i="17"/>
  <c r="AC53" i="17"/>
  <c r="AB53" i="17"/>
  <c r="AW53" i="17"/>
  <c r="Y53" i="17"/>
  <c r="X53" i="17"/>
  <c r="W53" i="17"/>
  <c r="U53" i="17"/>
  <c r="AV53" i="17"/>
  <c r="T53" i="17"/>
  <c r="S53" i="17"/>
  <c r="Q53" i="17"/>
  <c r="P53" i="17"/>
  <c r="O53" i="17"/>
  <c r="M53" i="17"/>
  <c r="L53" i="17"/>
  <c r="K53" i="17"/>
  <c r="I53" i="17"/>
  <c r="G53" i="17"/>
  <c r="E53" i="17"/>
  <c r="AU52" i="17"/>
  <c r="AT52" i="17"/>
  <c r="AS52" i="17"/>
  <c r="AQ52" i="17"/>
  <c r="AP52" i="17"/>
  <c r="AO52" i="17"/>
  <c r="AM52" i="17"/>
  <c r="AL52" i="17"/>
  <c r="AK52" i="17"/>
  <c r="AI52" i="17"/>
  <c r="AH52" i="17"/>
  <c r="AG52" i="17"/>
  <c r="AE52" i="17"/>
  <c r="AD52" i="17"/>
  <c r="AC52" i="17"/>
  <c r="AB52" i="17"/>
  <c r="AW52" i="17" s="1"/>
  <c r="Y52" i="17"/>
  <c r="X52" i="17"/>
  <c r="W52" i="17"/>
  <c r="U52" i="17"/>
  <c r="T52" i="17"/>
  <c r="S52" i="17"/>
  <c r="Q52" i="17"/>
  <c r="P52" i="17"/>
  <c r="O52" i="17"/>
  <c r="M52" i="17"/>
  <c r="L52" i="17"/>
  <c r="K52" i="17"/>
  <c r="I52" i="17"/>
  <c r="G52" i="17"/>
  <c r="E52" i="17"/>
  <c r="AU51" i="17"/>
  <c r="AT51" i="17"/>
  <c r="AS51" i="17"/>
  <c r="AQ51" i="17"/>
  <c r="AP51" i="17"/>
  <c r="AO51" i="17"/>
  <c r="AM51" i="17"/>
  <c r="AL51" i="17"/>
  <c r="AK51" i="17"/>
  <c r="AI51" i="17"/>
  <c r="AH51" i="17"/>
  <c r="AG51" i="17"/>
  <c r="AE51" i="17"/>
  <c r="AD51" i="17"/>
  <c r="AC51" i="17"/>
  <c r="AB51" i="17"/>
  <c r="AW51" i="17" s="1"/>
  <c r="Y51" i="17"/>
  <c r="X51" i="17"/>
  <c r="W51" i="17"/>
  <c r="U51" i="17"/>
  <c r="T51" i="17"/>
  <c r="S51" i="17"/>
  <c r="Q51" i="17"/>
  <c r="P51" i="17"/>
  <c r="O51" i="17"/>
  <c r="M51" i="17"/>
  <c r="L51" i="17"/>
  <c r="K51" i="17"/>
  <c r="I51" i="17"/>
  <c r="G51" i="17"/>
  <c r="E51" i="17"/>
  <c r="AU50" i="17"/>
  <c r="AT50" i="17"/>
  <c r="AS50" i="17"/>
  <c r="AQ50" i="17"/>
  <c r="AP50" i="17"/>
  <c r="AO50" i="17"/>
  <c r="AM50" i="17"/>
  <c r="AL50" i="17"/>
  <c r="AK50" i="17"/>
  <c r="AI50" i="17"/>
  <c r="AH50" i="17"/>
  <c r="AG50" i="17"/>
  <c r="AE50" i="17"/>
  <c r="AD50" i="17"/>
  <c r="AC50" i="17"/>
  <c r="AB50" i="17"/>
  <c r="AW50" i="17" s="1"/>
  <c r="Y50" i="17"/>
  <c r="X50" i="17"/>
  <c r="W50" i="17"/>
  <c r="U50" i="17"/>
  <c r="T50" i="17"/>
  <c r="S50" i="17"/>
  <c r="Q50" i="17"/>
  <c r="AV50" i="17" s="1"/>
  <c r="P50" i="17"/>
  <c r="O50" i="17"/>
  <c r="M50" i="17"/>
  <c r="L50" i="17"/>
  <c r="K50" i="17"/>
  <c r="I50" i="17"/>
  <c r="G50" i="17"/>
  <c r="E50" i="17"/>
  <c r="AU49" i="17"/>
  <c r="AT49" i="17"/>
  <c r="AS49" i="17"/>
  <c r="AQ49" i="17"/>
  <c r="AV49" i="17" s="1"/>
  <c r="AP49" i="17"/>
  <c r="AO49" i="17"/>
  <c r="AM49" i="17"/>
  <c r="AL49" i="17"/>
  <c r="AK49" i="17"/>
  <c r="AI49" i="17"/>
  <c r="AH49" i="17"/>
  <c r="AG49" i="17"/>
  <c r="AE49" i="17"/>
  <c r="AD49" i="17"/>
  <c r="AC49" i="17"/>
  <c r="AB49" i="17"/>
  <c r="AW49" i="17" s="1"/>
  <c r="Y49" i="17"/>
  <c r="X49" i="17"/>
  <c r="W49" i="17"/>
  <c r="U49" i="17"/>
  <c r="T49" i="17"/>
  <c r="S49" i="17"/>
  <c r="Q49" i="17"/>
  <c r="P49" i="17"/>
  <c r="O49" i="17"/>
  <c r="M49" i="17"/>
  <c r="L49" i="17"/>
  <c r="K49" i="17"/>
  <c r="I49" i="17"/>
  <c r="G49" i="17"/>
  <c r="E49" i="17"/>
  <c r="AU48" i="17"/>
  <c r="AT48" i="17"/>
  <c r="AS48" i="17"/>
  <c r="AQ48" i="17"/>
  <c r="AP48" i="17"/>
  <c r="AO48" i="17"/>
  <c r="AM48" i="17"/>
  <c r="AL48" i="17"/>
  <c r="AK48" i="17"/>
  <c r="AI48" i="17"/>
  <c r="AH48" i="17"/>
  <c r="AG48" i="17"/>
  <c r="AE48" i="17"/>
  <c r="AD48" i="17"/>
  <c r="AC48" i="17"/>
  <c r="AB48" i="17"/>
  <c r="AW48" i="17" s="1"/>
  <c r="Y48" i="17"/>
  <c r="X48" i="17"/>
  <c r="W48" i="17"/>
  <c r="U48" i="17"/>
  <c r="AV48" i="17" s="1"/>
  <c r="T48" i="17"/>
  <c r="S48" i="17"/>
  <c r="Q48" i="17"/>
  <c r="P48" i="17"/>
  <c r="O48" i="17"/>
  <c r="M48" i="17"/>
  <c r="L48" i="17"/>
  <c r="K48" i="17"/>
  <c r="I48" i="17"/>
  <c r="G48" i="17"/>
  <c r="E48" i="17"/>
  <c r="AU47" i="17"/>
  <c r="AT47" i="17"/>
  <c r="AS47" i="17"/>
  <c r="AQ47" i="17"/>
  <c r="AP47" i="17"/>
  <c r="AO47" i="17"/>
  <c r="AM47" i="17"/>
  <c r="AL47" i="17"/>
  <c r="AK47" i="17"/>
  <c r="AI47" i="17"/>
  <c r="AH47" i="17"/>
  <c r="AG47" i="17"/>
  <c r="AE47" i="17"/>
  <c r="AD47" i="17"/>
  <c r="AC47" i="17"/>
  <c r="AB47" i="17"/>
  <c r="AW47" i="17" s="1"/>
  <c r="Y47" i="17"/>
  <c r="X47" i="17"/>
  <c r="W47" i="17"/>
  <c r="U47" i="17"/>
  <c r="T47" i="17"/>
  <c r="S47" i="17"/>
  <c r="Q47" i="17"/>
  <c r="AV47" i="17" s="1"/>
  <c r="P47" i="17"/>
  <c r="O47" i="17"/>
  <c r="M47" i="17"/>
  <c r="L47" i="17"/>
  <c r="K47" i="17"/>
  <c r="I47" i="17"/>
  <c r="G47" i="17"/>
  <c r="E47" i="17"/>
  <c r="AU46" i="17"/>
  <c r="AT46" i="17"/>
  <c r="AS46" i="17"/>
  <c r="AQ46" i="17"/>
  <c r="AP46" i="17"/>
  <c r="AO46" i="17"/>
  <c r="AM46" i="17"/>
  <c r="AL46" i="17"/>
  <c r="AK46" i="17"/>
  <c r="AI46" i="17"/>
  <c r="AH46" i="17"/>
  <c r="AG46" i="17"/>
  <c r="AE46" i="17"/>
  <c r="AD46" i="17"/>
  <c r="AC46" i="17"/>
  <c r="AB46" i="17"/>
  <c r="AW46" i="17" s="1"/>
  <c r="Y46" i="17"/>
  <c r="X46" i="17"/>
  <c r="W46" i="17"/>
  <c r="U46" i="17"/>
  <c r="T46" i="17"/>
  <c r="S46" i="17"/>
  <c r="Q46" i="17"/>
  <c r="P46" i="17"/>
  <c r="O46" i="17"/>
  <c r="M46" i="17"/>
  <c r="L46" i="17"/>
  <c r="K46" i="17"/>
  <c r="I46" i="17"/>
  <c r="G46" i="17"/>
  <c r="E46" i="17"/>
  <c r="AU45" i="17"/>
  <c r="AT45" i="17"/>
  <c r="AS45" i="17"/>
  <c r="AQ45" i="17"/>
  <c r="AP45" i="17"/>
  <c r="AO45" i="17"/>
  <c r="AM45" i="17"/>
  <c r="AL45" i="17"/>
  <c r="AK45" i="17"/>
  <c r="AI45" i="17"/>
  <c r="AH45" i="17"/>
  <c r="AG45" i="17"/>
  <c r="AE45" i="17"/>
  <c r="AD45" i="17"/>
  <c r="AC45" i="17"/>
  <c r="AB45" i="17"/>
  <c r="AW45" i="17" s="1"/>
  <c r="Y45" i="17"/>
  <c r="X45" i="17"/>
  <c r="W45" i="17"/>
  <c r="U45" i="17"/>
  <c r="T45" i="17"/>
  <c r="S45" i="17"/>
  <c r="Q45" i="17"/>
  <c r="P45" i="17"/>
  <c r="O45" i="17"/>
  <c r="M45" i="17"/>
  <c r="L45" i="17"/>
  <c r="K45" i="17"/>
  <c r="I45" i="17"/>
  <c r="G45" i="17"/>
  <c r="E45" i="17"/>
  <c r="AU44" i="17"/>
  <c r="AT44" i="17"/>
  <c r="AS44" i="17"/>
  <c r="AQ44" i="17"/>
  <c r="AP44" i="17"/>
  <c r="AO44" i="17"/>
  <c r="AM44" i="17"/>
  <c r="AL44" i="17"/>
  <c r="AK44" i="17"/>
  <c r="AI44" i="17"/>
  <c r="AH44" i="17"/>
  <c r="AG44" i="17"/>
  <c r="AE44" i="17"/>
  <c r="AD44" i="17"/>
  <c r="AC44" i="17"/>
  <c r="AB44" i="17"/>
  <c r="AW44" i="17" s="1"/>
  <c r="Y44" i="17"/>
  <c r="X44" i="17"/>
  <c r="W44" i="17"/>
  <c r="U44" i="17"/>
  <c r="T44" i="17"/>
  <c r="S44" i="17"/>
  <c r="Q44" i="17"/>
  <c r="P44" i="17"/>
  <c r="O44" i="17"/>
  <c r="M44" i="17"/>
  <c r="AV44" i="17" s="1"/>
  <c r="L44" i="17"/>
  <c r="K44" i="17"/>
  <c r="I44" i="17"/>
  <c r="G44" i="17"/>
  <c r="E44" i="17"/>
  <c r="AU43" i="17"/>
  <c r="AT43" i="17"/>
  <c r="AS43" i="17"/>
  <c r="AQ43" i="17"/>
  <c r="AP43" i="17"/>
  <c r="AO43" i="17"/>
  <c r="AM43" i="17"/>
  <c r="AL43" i="17"/>
  <c r="AK43" i="17"/>
  <c r="AI43" i="17"/>
  <c r="AH43" i="17"/>
  <c r="AG43" i="17"/>
  <c r="AE43" i="17"/>
  <c r="AD43" i="17"/>
  <c r="AC43" i="17"/>
  <c r="AB43" i="17"/>
  <c r="AW43" i="17" s="1"/>
  <c r="Y43" i="17"/>
  <c r="X43" i="17"/>
  <c r="W43" i="17"/>
  <c r="U43" i="17"/>
  <c r="T43" i="17"/>
  <c r="S43" i="17"/>
  <c r="Q43" i="17"/>
  <c r="P43" i="17"/>
  <c r="O43" i="17"/>
  <c r="M43" i="17"/>
  <c r="L43" i="17"/>
  <c r="K43" i="17"/>
  <c r="I43" i="17"/>
  <c r="G43" i="17"/>
  <c r="E43" i="17"/>
  <c r="AU42" i="17"/>
  <c r="AT42" i="17"/>
  <c r="AS42" i="17"/>
  <c r="AQ42" i="17"/>
  <c r="AP42" i="17"/>
  <c r="AO42" i="17"/>
  <c r="AM42" i="17"/>
  <c r="AL42" i="17"/>
  <c r="AK42" i="17"/>
  <c r="AI42" i="17"/>
  <c r="AH42" i="17"/>
  <c r="AG42" i="17"/>
  <c r="AE42" i="17"/>
  <c r="AD42" i="17"/>
  <c r="AC42" i="17"/>
  <c r="AB42" i="17"/>
  <c r="AW42" i="17" s="1"/>
  <c r="Y42" i="17"/>
  <c r="X42" i="17"/>
  <c r="W42" i="17"/>
  <c r="U42" i="17"/>
  <c r="T42" i="17"/>
  <c r="S42" i="17"/>
  <c r="Q42" i="17"/>
  <c r="P42" i="17"/>
  <c r="O42" i="17"/>
  <c r="M42" i="17"/>
  <c r="AV42" i="17" s="1"/>
  <c r="L42" i="17"/>
  <c r="K42" i="17"/>
  <c r="I42" i="17"/>
  <c r="G42" i="17"/>
  <c r="E42" i="17"/>
  <c r="AU41" i="17"/>
  <c r="AT41" i="17"/>
  <c r="AS41" i="17"/>
  <c r="AQ41" i="17"/>
  <c r="AP41" i="17"/>
  <c r="AO41" i="17"/>
  <c r="AM41" i="17"/>
  <c r="AL41" i="17"/>
  <c r="AK41" i="17"/>
  <c r="AI41" i="17"/>
  <c r="AH41" i="17"/>
  <c r="AG41" i="17"/>
  <c r="AE41" i="17"/>
  <c r="AD41" i="17"/>
  <c r="AC41" i="17"/>
  <c r="AB41" i="17"/>
  <c r="AW41" i="17"/>
  <c r="Y41" i="17"/>
  <c r="X41" i="17"/>
  <c r="W41" i="17"/>
  <c r="U41" i="17"/>
  <c r="T41" i="17"/>
  <c r="S41" i="17"/>
  <c r="Q41" i="17"/>
  <c r="P41" i="17"/>
  <c r="O41" i="17"/>
  <c r="M41" i="17"/>
  <c r="AV41" i="17" s="1"/>
  <c r="L41" i="17"/>
  <c r="K41" i="17"/>
  <c r="I41" i="17"/>
  <c r="G41" i="17"/>
  <c r="E41" i="17"/>
  <c r="AU40" i="17"/>
  <c r="AT40" i="17"/>
  <c r="AS40" i="17"/>
  <c r="AQ40" i="17"/>
  <c r="AP40" i="17"/>
  <c r="AO40" i="17"/>
  <c r="AM40" i="17"/>
  <c r="AL40" i="17"/>
  <c r="AK40" i="17"/>
  <c r="AI40" i="17"/>
  <c r="AH40" i="17"/>
  <c r="AG40" i="17"/>
  <c r="AE40" i="17"/>
  <c r="AD40" i="17"/>
  <c r="AC40" i="17"/>
  <c r="AB40" i="17"/>
  <c r="AW40" i="17" s="1"/>
  <c r="Y40" i="17"/>
  <c r="X40" i="17"/>
  <c r="W40" i="17"/>
  <c r="U40" i="17"/>
  <c r="T40" i="17"/>
  <c r="S40" i="17"/>
  <c r="Q40" i="17"/>
  <c r="AV40" i="17"/>
  <c r="P40" i="17"/>
  <c r="O40" i="17"/>
  <c r="M40" i="17"/>
  <c r="L40" i="17"/>
  <c r="K40" i="17"/>
  <c r="I40" i="17"/>
  <c r="G40" i="17"/>
  <c r="E40" i="17"/>
  <c r="AU39" i="17"/>
  <c r="AT39" i="17"/>
  <c r="AS39" i="17"/>
  <c r="AQ39" i="17"/>
  <c r="AP39" i="17"/>
  <c r="AO39" i="17"/>
  <c r="AM39" i="17"/>
  <c r="AL39" i="17"/>
  <c r="AK39" i="17"/>
  <c r="AI39" i="17"/>
  <c r="AH39" i="17"/>
  <c r="AG39" i="17"/>
  <c r="AE39" i="17"/>
  <c r="AD39" i="17"/>
  <c r="AC39" i="17"/>
  <c r="AB39" i="17"/>
  <c r="AW39" i="17"/>
  <c r="Y39" i="17"/>
  <c r="X39" i="17"/>
  <c r="W39" i="17"/>
  <c r="U39" i="17"/>
  <c r="T39" i="17"/>
  <c r="S39" i="17"/>
  <c r="Q39" i="17"/>
  <c r="P39" i="17"/>
  <c r="O39" i="17"/>
  <c r="M39" i="17"/>
  <c r="AV39" i="17" s="1"/>
  <c r="L39" i="17"/>
  <c r="K39" i="17"/>
  <c r="I39" i="17"/>
  <c r="G39" i="17"/>
  <c r="E39" i="17"/>
  <c r="AU38" i="17"/>
  <c r="AT38" i="17"/>
  <c r="AS38" i="17"/>
  <c r="AQ38" i="17"/>
  <c r="AP38" i="17"/>
  <c r="AO38" i="17"/>
  <c r="AM38" i="17"/>
  <c r="AL38" i="17"/>
  <c r="AK38" i="17"/>
  <c r="AI38" i="17"/>
  <c r="AH38" i="17"/>
  <c r="AG38" i="17"/>
  <c r="AE38" i="17"/>
  <c r="AD38" i="17"/>
  <c r="AC38" i="17"/>
  <c r="AB38" i="17"/>
  <c r="AW38" i="17" s="1"/>
  <c r="Y38" i="17"/>
  <c r="X38" i="17"/>
  <c r="W38" i="17"/>
  <c r="U38" i="17"/>
  <c r="T38" i="17"/>
  <c r="S38" i="17"/>
  <c r="Q38" i="17"/>
  <c r="P38" i="17"/>
  <c r="O38" i="17"/>
  <c r="M38" i="17"/>
  <c r="AV38" i="17" s="1"/>
  <c r="L38" i="17"/>
  <c r="K38" i="17"/>
  <c r="I38" i="17"/>
  <c r="G38" i="17"/>
  <c r="E38" i="17"/>
  <c r="AU37" i="17"/>
  <c r="AT37" i="17"/>
  <c r="AS37" i="17"/>
  <c r="AQ37" i="17"/>
  <c r="AP37" i="17"/>
  <c r="AO37" i="17"/>
  <c r="AM37" i="17"/>
  <c r="AL37" i="17"/>
  <c r="AK37" i="17"/>
  <c r="AI37" i="17"/>
  <c r="AH37" i="17"/>
  <c r="AG37" i="17"/>
  <c r="AE37" i="17"/>
  <c r="AD37" i="17"/>
  <c r="AC37" i="17"/>
  <c r="AB37" i="17"/>
  <c r="AW37" i="17" s="1"/>
  <c r="Y37" i="17"/>
  <c r="X37" i="17"/>
  <c r="W37" i="17"/>
  <c r="U37" i="17"/>
  <c r="AV37" i="17"/>
  <c r="T37" i="17"/>
  <c r="S37" i="17"/>
  <c r="Q37" i="17"/>
  <c r="P37" i="17"/>
  <c r="O37" i="17"/>
  <c r="M37" i="17"/>
  <c r="L37" i="17"/>
  <c r="K37" i="17"/>
  <c r="I37" i="17"/>
  <c r="G37" i="17"/>
  <c r="E37" i="17"/>
  <c r="AU36" i="17"/>
  <c r="AT36" i="17"/>
  <c r="AS36" i="17"/>
  <c r="AQ36" i="17"/>
  <c r="AP36" i="17"/>
  <c r="AO36" i="17"/>
  <c r="AM36" i="17"/>
  <c r="AL36" i="17"/>
  <c r="AK36" i="17"/>
  <c r="AI36" i="17"/>
  <c r="AH36" i="17"/>
  <c r="AG36" i="17"/>
  <c r="AE36" i="17"/>
  <c r="AD36" i="17"/>
  <c r="AC36" i="17"/>
  <c r="AB36" i="17"/>
  <c r="AW36" i="17" s="1"/>
  <c r="Y36" i="17"/>
  <c r="X36" i="17"/>
  <c r="W36" i="17"/>
  <c r="U36" i="17"/>
  <c r="T36" i="17"/>
  <c r="S36" i="17"/>
  <c r="Q36" i="17"/>
  <c r="P36" i="17"/>
  <c r="O36" i="17"/>
  <c r="M36" i="17"/>
  <c r="L36" i="17"/>
  <c r="K36" i="17"/>
  <c r="I36" i="17"/>
  <c r="G36" i="17"/>
  <c r="E36" i="17"/>
  <c r="AU35" i="17"/>
  <c r="AT35" i="17"/>
  <c r="AS35" i="17"/>
  <c r="AQ35" i="17"/>
  <c r="AP35" i="17"/>
  <c r="AO35" i="17"/>
  <c r="AM35" i="17"/>
  <c r="AL35" i="17"/>
  <c r="AK35" i="17"/>
  <c r="AI35" i="17"/>
  <c r="AH35" i="17"/>
  <c r="AG35" i="17"/>
  <c r="AE35" i="17"/>
  <c r="AD35" i="17"/>
  <c r="AC35" i="17"/>
  <c r="AB35" i="17"/>
  <c r="AW35" i="17" s="1"/>
  <c r="Y35" i="17"/>
  <c r="X35" i="17"/>
  <c r="W35" i="17"/>
  <c r="U35" i="17"/>
  <c r="T35" i="17"/>
  <c r="S35" i="17"/>
  <c r="Q35" i="17"/>
  <c r="P35" i="17"/>
  <c r="O35" i="17"/>
  <c r="M35" i="17"/>
  <c r="L35" i="17"/>
  <c r="K35" i="17"/>
  <c r="I35" i="17"/>
  <c r="G35" i="17"/>
  <c r="E35" i="17"/>
  <c r="AU34" i="17"/>
  <c r="AT34" i="17"/>
  <c r="AS34" i="17"/>
  <c r="AQ34" i="17"/>
  <c r="AP34" i="17"/>
  <c r="AO34" i="17"/>
  <c r="AM34" i="17"/>
  <c r="AL34" i="17"/>
  <c r="AK34" i="17"/>
  <c r="AI34" i="17"/>
  <c r="AH34" i="17"/>
  <c r="AG34" i="17"/>
  <c r="AE34" i="17"/>
  <c r="AD34" i="17"/>
  <c r="AC34" i="17"/>
  <c r="AB34" i="17"/>
  <c r="AW34" i="17" s="1"/>
  <c r="Y34" i="17"/>
  <c r="X34" i="17"/>
  <c r="W34" i="17"/>
  <c r="U34" i="17"/>
  <c r="T34" i="17"/>
  <c r="S34" i="17"/>
  <c r="Q34" i="17"/>
  <c r="P34" i="17"/>
  <c r="O34" i="17"/>
  <c r="M34" i="17"/>
  <c r="L34" i="17"/>
  <c r="K34" i="17"/>
  <c r="I34" i="17"/>
  <c r="G34" i="17"/>
  <c r="E34" i="17"/>
  <c r="AU33" i="17"/>
  <c r="AT33" i="17"/>
  <c r="AS33" i="17"/>
  <c r="AQ33" i="17"/>
  <c r="AP33" i="17"/>
  <c r="AO33" i="17"/>
  <c r="AM33" i="17"/>
  <c r="AL33" i="17"/>
  <c r="AK33" i="17"/>
  <c r="AI33" i="17"/>
  <c r="AH33" i="17"/>
  <c r="AG33" i="17"/>
  <c r="AE33" i="17"/>
  <c r="AD33" i="17"/>
  <c r="AC33" i="17"/>
  <c r="AB33" i="17"/>
  <c r="AW33" i="17" s="1"/>
  <c r="Y33" i="17"/>
  <c r="X33" i="17"/>
  <c r="W33" i="17"/>
  <c r="U33" i="17"/>
  <c r="T33" i="17"/>
  <c r="S33" i="17"/>
  <c r="Q33" i="17"/>
  <c r="P33" i="17"/>
  <c r="O33" i="17"/>
  <c r="M33" i="17"/>
  <c r="L33" i="17"/>
  <c r="K33" i="17"/>
  <c r="I33" i="17"/>
  <c r="G33" i="17"/>
  <c r="E33" i="17"/>
  <c r="AU32" i="17"/>
  <c r="AT32" i="17"/>
  <c r="AS32" i="17"/>
  <c r="AQ32" i="17"/>
  <c r="AP32" i="17"/>
  <c r="AO32" i="17"/>
  <c r="AM32" i="17"/>
  <c r="AL32" i="17"/>
  <c r="AK32" i="17"/>
  <c r="AI32" i="17"/>
  <c r="AH32" i="17"/>
  <c r="AG32" i="17"/>
  <c r="AE32" i="17"/>
  <c r="AD32" i="17"/>
  <c r="AC32" i="17"/>
  <c r="AB32" i="17"/>
  <c r="AW32" i="17" s="1"/>
  <c r="Y32" i="17"/>
  <c r="X32" i="17"/>
  <c r="W32" i="17"/>
  <c r="U32" i="17"/>
  <c r="T32" i="17"/>
  <c r="S32" i="17"/>
  <c r="Q32" i="17"/>
  <c r="P32" i="17"/>
  <c r="O32" i="17"/>
  <c r="M32" i="17"/>
  <c r="AV32" i="17" s="1"/>
  <c r="L32" i="17"/>
  <c r="K32" i="17"/>
  <c r="I32" i="17"/>
  <c r="G32" i="17"/>
  <c r="E32" i="17"/>
  <c r="AU31" i="17"/>
  <c r="AT31" i="17"/>
  <c r="AS31" i="17"/>
  <c r="AQ31" i="17"/>
  <c r="AP31" i="17"/>
  <c r="AO31" i="17"/>
  <c r="AM31" i="17"/>
  <c r="AL31" i="17"/>
  <c r="AK31" i="17"/>
  <c r="AI31" i="17"/>
  <c r="AH31" i="17"/>
  <c r="AG31" i="17"/>
  <c r="AE31" i="17"/>
  <c r="AD31" i="17"/>
  <c r="AC31" i="17"/>
  <c r="AB31" i="17"/>
  <c r="AW31" i="17" s="1"/>
  <c r="Y31" i="17"/>
  <c r="X31" i="17"/>
  <c r="W31" i="17"/>
  <c r="U31" i="17"/>
  <c r="T31" i="17"/>
  <c r="S31" i="17"/>
  <c r="Q31" i="17"/>
  <c r="P31" i="17"/>
  <c r="O31" i="17"/>
  <c r="M31" i="17"/>
  <c r="L31" i="17"/>
  <c r="K31" i="17"/>
  <c r="I31" i="17"/>
  <c r="G31" i="17"/>
  <c r="E31" i="17"/>
  <c r="AU30" i="17"/>
  <c r="AT30" i="17"/>
  <c r="AS30" i="17"/>
  <c r="AQ30" i="17"/>
  <c r="AP30" i="17"/>
  <c r="AO30" i="17"/>
  <c r="AM30" i="17"/>
  <c r="AL30" i="17"/>
  <c r="AK30" i="17"/>
  <c r="AI30" i="17"/>
  <c r="AH30" i="17"/>
  <c r="AG30" i="17"/>
  <c r="AE30" i="17"/>
  <c r="AD30" i="17"/>
  <c r="AC30" i="17"/>
  <c r="AB30" i="17"/>
  <c r="AW30" i="17" s="1"/>
  <c r="Y30" i="17"/>
  <c r="X30" i="17"/>
  <c r="W30" i="17"/>
  <c r="U30" i="17"/>
  <c r="T30" i="17"/>
  <c r="S30" i="17"/>
  <c r="Q30" i="17"/>
  <c r="P30" i="17"/>
  <c r="O30" i="17"/>
  <c r="M30" i="17"/>
  <c r="L30" i="17"/>
  <c r="K30" i="17"/>
  <c r="I30" i="17"/>
  <c r="G30" i="17"/>
  <c r="E30" i="17"/>
  <c r="AU29" i="17"/>
  <c r="AT29" i="17"/>
  <c r="AS29" i="17"/>
  <c r="AQ29" i="17"/>
  <c r="AP29" i="17"/>
  <c r="AO29" i="17"/>
  <c r="AM29" i="17"/>
  <c r="AL29" i="17"/>
  <c r="AK29" i="17"/>
  <c r="AI29" i="17"/>
  <c r="AH29" i="17"/>
  <c r="AG29" i="17"/>
  <c r="AE29" i="17"/>
  <c r="AD29" i="17"/>
  <c r="AC29" i="17"/>
  <c r="AB29" i="17"/>
  <c r="AW29" i="17"/>
  <c r="Y29" i="17"/>
  <c r="X29" i="17"/>
  <c r="W29" i="17"/>
  <c r="U29" i="17"/>
  <c r="T29" i="17"/>
  <c r="S29" i="17"/>
  <c r="Q29" i="17"/>
  <c r="P29" i="17"/>
  <c r="O29" i="17"/>
  <c r="M29" i="17"/>
  <c r="L29" i="17"/>
  <c r="K29" i="17"/>
  <c r="I29" i="17"/>
  <c r="G29" i="17"/>
  <c r="E29" i="17"/>
  <c r="AU28" i="17"/>
  <c r="AT28" i="17"/>
  <c r="AS28" i="17"/>
  <c r="AQ28" i="17"/>
  <c r="AP28" i="17"/>
  <c r="AO28" i="17"/>
  <c r="AM28" i="17"/>
  <c r="AL28" i="17"/>
  <c r="AK28" i="17"/>
  <c r="AI28" i="17"/>
  <c r="AH28" i="17"/>
  <c r="AG28" i="17"/>
  <c r="AE28" i="17"/>
  <c r="AD28" i="17"/>
  <c r="AC28" i="17"/>
  <c r="AB28" i="17"/>
  <c r="AW28" i="17"/>
  <c r="Y28" i="17"/>
  <c r="X28" i="17"/>
  <c r="W28" i="17"/>
  <c r="U28" i="17"/>
  <c r="T28" i="17"/>
  <c r="S28" i="17"/>
  <c r="Q28" i="17"/>
  <c r="P28" i="17"/>
  <c r="O28" i="17"/>
  <c r="M28" i="17"/>
  <c r="L28" i="17"/>
  <c r="K28" i="17"/>
  <c r="I28" i="17"/>
  <c r="G28" i="17"/>
  <c r="E28" i="17"/>
  <c r="AU27" i="17"/>
  <c r="AT27" i="17"/>
  <c r="AS27" i="17"/>
  <c r="AQ27" i="17"/>
  <c r="AP27" i="17"/>
  <c r="AO27" i="17"/>
  <c r="AM27" i="17"/>
  <c r="AL27" i="17"/>
  <c r="AK27" i="17"/>
  <c r="AI27" i="17"/>
  <c r="AH27" i="17"/>
  <c r="AG27" i="17"/>
  <c r="AE27" i="17"/>
  <c r="AD27" i="17"/>
  <c r="AC27" i="17"/>
  <c r="AB27" i="17"/>
  <c r="AW27" i="17" s="1"/>
  <c r="Y27" i="17"/>
  <c r="X27" i="17"/>
  <c r="W27" i="17"/>
  <c r="U27" i="17"/>
  <c r="T27" i="17"/>
  <c r="S27" i="17"/>
  <c r="Q27" i="17"/>
  <c r="P27" i="17"/>
  <c r="O27" i="17"/>
  <c r="M27" i="17"/>
  <c r="L27" i="17"/>
  <c r="K27" i="17"/>
  <c r="I27" i="17"/>
  <c r="G27" i="17"/>
  <c r="E27" i="17"/>
  <c r="AU26" i="17"/>
  <c r="AT26" i="17"/>
  <c r="AS26" i="17"/>
  <c r="AQ26" i="17"/>
  <c r="AP26" i="17"/>
  <c r="AO26" i="17"/>
  <c r="AM26" i="17"/>
  <c r="AL26" i="17"/>
  <c r="AK26" i="17"/>
  <c r="AI26" i="17"/>
  <c r="AH26" i="17"/>
  <c r="AG26" i="17"/>
  <c r="AE26" i="17"/>
  <c r="AD26" i="17"/>
  <c r="AC26" i="17"/>
  <c r="AB26" i="17"/>
  <c r="AW26" i="17" s="1"/>
  <c r="Y26" i="17"/>
  <c r="X26" i="17"/>
  <c r="W26" i="17"/>
  <c r="U26" i="17"/>
  <c r="T26" i="17"/>
  <c r="S26" i="17"/>
  <c r="Q26" i="17"/>
  <c r="P26" i="17"/>
  <c r="O26" i="17"/>
  <c r="M26" i="17"/>
  <c r="AV26" i="17"/>
  <c r="L26" i="17"/>
  <c r="K26" i="17"/>
  <c r="I26" i="17"/>
  <c r="G26" i="17"/>
  <c r="E26" i="17"/>
  <c r="AU25" i="17"/>
  <c r="AT25" i="17"/>
  <c r="AS25" i="17"/>
  <c r="AQ25" i="17"/>
  <c r="AP25" i="17"/>
  <c r="AO25" i="17"/>
  <c r="AM25" i="17"/>
  <c r="AL25" i="17"/>
  <c r="AK25" i="17"/>
  <c r="AI25" i="17"/>
  <c r="AH25" i="17"/>
  <c r="AG25" i="17"/>
  <c r="AE25" i="17"/>
  <c r="AD25" i="17"/>
  <c r="AC25" i="17"/>
  <c r="AB25" i="17"/>
  <c r="AW25" i="17"/>
  <c r="Y25" i="17"/>
  <c r="X25" i="17"/>
  <c r="W25" i="17"/>
  <c r="U25" i="17"/>
  <c r="T25" i="17"/>
  <c r="S25" i="17"/>
  <c r="Q25" i="17"/>
  <c r="P25" i="17"/>
  <c r="O25" i="17"/>
  <c r="M25" i="17"/>
  <c r="AV25" i="17" s="1"/>
  <c r="L25" i="17"/>
  <c r="K25" i="17"/>
  <c r="I25" i="17"/>
  <c r="G25" i="17"/>
  <c r="E25" i="17"/>
  <c r="AU24" i="17"/>
  <c r="AT24" i="17"/>
  <c r="AS24" i="17"/>
  <c r="AQ24" i="17"/>
  <c r="AP24" i="17"/>
  <c r="AO24" i="17"/>
  <c r="AM24" i="17"/>
  <c r="AL24" i="17"/>
  <c r="AK24" i="17"/>
  <c r="AI24" i="17"/>
  <c r="AH24" i="17"/>
  <c r="AG24" i="17"/>
  <c r="AE24" i="17"/>
  <c r="AD24" i="17"/>
  <c r="AC24" i="17"/>
  <c r="AB24" i="17"/>
  <c r="AW24" i="17" s="1"/>
  <c r="Y24" i="17"/>
  <c r="X24" i="17"/>
  <c r="W24" i="17"/>
  <c r="U24" i="17"/>
  <c r="T24" i="17"/>
  <c r="S24" i="17"/>
  <c r="Q24" i="17"/>
  <c r="P24" i="17"/>
  <c r="O24" i="17"/>
  <c r="M24" i="17"/>
  <c r="L24" i="17"/>
  <c r="K24" i="17"/>
  <c r="I24" i="17"/>
  <c r="G24" i="17"/>
  <c r="E24" i="17"/>
  <c r="AU23" i="17"/>
  <c r="AT23" i="17"/>
  <c r="AS23" i="17"/>
  <c r="AQ23" i="17"/>
  <c r="AP23" i="17"/>
  <c r="AO23" i="17"/>
  <c r="AM23" i="17"/>
  <c r="AL23" i="17"/>
  <c r="AK23" i="17"/>
  <c r="AI23" i="17"/>
  <c r="AH23" i="17"/>
  <c r="AG23" i="17"/>
  <c r="AE23" i="17"/>
  <c r="AD23" i="17"/>
  <c r="AC23" i="17"/>
  <c r="AB23" i="17"/>
  <c r="AW23" i="17" s="1"/>
  <c r="Y23" i="17"/>
  <c r="X23" i="17"/>
  <c r="W23" i="17"/>
  <c r="U23" i="17"/>
  <c r="T23" i="17"/>
  <c r="S23" i="17"/>
  <c r="Q23" i="17"/>
  <c r="AV23" i="17" s="1"/>
  <c r="P23" i="17"/>
  <c r="O23" i="17"/>
  <c r="M23" i="17"/>
  <c r="L23" i="17"/>
  <c r="K23" i="17"/>
  <c r="I23" i="17"/>
  <c r="G23" i="17"/>
  <c r="E23" i="17"/>
  <c r="AU22" i="17"/>
  <c r="AT22" i="17"/>
  <c r="AS22" i="17"/>
  <c r="AQ22" i="17"/>
  <c r="AP22" i="17"/>
  <c r="AO22" i="17"/>
  <c r="AM22" i="17"/>
  <c r="AL22" i="17"/>
  <c r="AK22" i="17"/>
  <c r="AI22" i="17"/>
  <c r="AH22" i="17"/>
  <c r="AG22" i="17"/>
  <c r="AE22" i="17"/>
  <c r="AD22" i="17"/>
  <c r="AC22" i="17"/>
  <c r="AB22" i="17"/>
  <c r="AW22" i="17" s="1"/>
  <c r="Y22" i="17"/>
  <c r="X22" i="17"/>
  <c r="W22" i="17"/>
  <c r="U22" i="17"/>
  <c r="T22" i="17"/>
  <c r="S22" i="17"/>
  <c r="Q22" i="17"/>
  <c r="P22" i="17"/>
  <c r="O22" i="17"/>
  <c r="M22" i="17"/>
  <c r="L22" i="17"/>
  <c r="K22" i="17"/>
  <c r="I22" i="17"/>
  <c r="G22" i="17"/>
  <c r="E22" i="17"/>
  <c r="AU21" i="17"/>
  <c r="AT21" i="17"/>
  <c r="AS21" i="17"/>
  <c r="AQ21" i="17"/>
  <c r="AP21" i="17"/>
  <c r="AO21" i="17"/>
  <c r="AM21" i="17"/>
  <c r="AL21" i="17"/>
  <c r="AK21" i="17"/>
  <c r="AI21" i="17"/>
  <c r="AH21" i="17"/>
  <c r="AG21" i="17"/>
  <c r="AE21" i="17"/>
  <c r="AD21" i="17"/>
  <c r="AC21" i="17"/>
  <c r="AB21" i="17"/>
  <c r="AW21" i="17" s="1"/>
  <c r="Y21" i="17"/>
  <c r="X21" i="17"/>
  <c r="W21" i="17"/>
  <c r="U21" i="17"/>
  <c r="AV21" i="17"/>
  <c r="T21" i="17"/>
  <c r="S21" i="17"/>
  <c r="Q21" i="17"/>
  <c r="P21" i="17"/>
  <c r="O21" i="17"/>
  <c r="M21" i="17"/>
  <c r="L21" i="17"/>
  <c r="K21" i="17"/>
  <c r="I21" i="17"/>
  <c r="G21" i="17"/>
  <c r="E21" i="17"/>
  <c r="AU20" i="17"/>
  <c r="AT20" i="17"/>
  <c r="AS20" i="17"/>
  <c r="AQ20" i="17"/>
  <c r="AP20" i="17"/>
  <c r="AO20" i="17"/>
  <c r="AM20" i="17"/>
  <c r="AL20" i="17"/>
  <c r="AK20" i="17"/>
  <c r="AI20" i="17"/>
  <c r="AH20" i="17"/>
  <c r="AG20" i="17"/>
  <c r="AE20" i="17"/>
  <c r="AD20" i="17"/>
  <c r="AC20" i="17"/>
  <c r="AB20" i="17"/>
  <c r="AW20" i="17"/>
  <c r="Y20" i="17"/>
  <c r="X20" i="17"/>
  <c r="W20" i="17"/>
  <c r="U20" i="17"/>
  <c r="T20" i="17"/>
  <c r="S20" i="17"/>
  <c r="Q20" i="17"/>
  <c r="P20" i="17"/>
  <c r="O20" i="17"/>
  <c r="M20" i="17"/>
  <c r="L20" i="17"/>
  <c r="K20" i="17"/>
  <c r="I20" i="17"/>
  <c r="G20" i="17"/>
  <c r="E20" i="17"/>
  <c r="AU19" i="17"/>
  <c r="AT19" i="17"/>
  <c r="AS19" i="17"/>
  <c r="AQ19" i="17"/>
  <c r="AP19" i="17"/>
  <c r="AO19" i="17"/>
  <c r="AM19" i="17"/>
  <c r="AL19" i="17"/>
  <c r="AK19" i="17"/>
  <c r="AI19" i="17"/>
  <c r="AH19" i="17"/>
  <c r="AG19" i="17"/>
  <c r="AE19" i="17"/>
  <c r="AD19" i="17"/>
  <c r="AC19" i="17"/>
  <c r="AB19" i="17"/>
  <c r="AW19" i="17" s="1"/>
  <c r="Y19" i="17"/>
  <c r="X19" i="17"/>
  <c r="W19" i="17"/>
  <c r="U19" i="17"/>
  <c r="T19" i="17"/>
  <c r="S19" i="17"/>
  <c r="Q19" i="17"/>
  <c r="P19" i="17"/>
  <c r="O19" i="17"/>
  <c r="M19" i="17"/>
  <c r="AV19" i="17" s="1"/>
  <c r="L19" i="17"/>
  <c r="K19" i="17"/>
  <c r="I19" i="17"/>
  <c r="G19" i="17"/>
  <c r="E19" i="17"/>
  <c r="AU18" i="17"/>
  <c r="AT18" i="17"/>
  <c r="AS18" i="17"/>
  <c r="AQ18" i="17"/>
  <c r="AP18" i="17"/>
  <c r="AO18" i="17"/>
  <c r="AM18" i="17"/>
  <c r="AL18" i="17"/>
  <c r="AK18" i="17"/>
  <c r="AI18" i="17"/>
  <c r="AH18" i="17"/>
  <c r="AG18" i="17"/>
  <c r="AE18" i="17"/>
  <c r="AD18" i="17"/>
  <c r="AC18" i="17"/>
  <c r="AB18" i="17"/>
  <c r="AW18" i="17" s="1"/>
  <c r="Y18" i="17"/>
  <c r="X18" i="17"/>
  <c r="W18" i="17"/>
  <c r="U18" i="17"/>
  <c r="T18" i="17"/>
  <c r="S18" i="17"/>
  <c r="Q18" i="17"/>
  <c r="P18" i="17"/>
  <c r="O18" i="17"/>
  <c r="M18" i="17"/>
  <c r="AV18" i="17" s="1"/>
  <c r="L18" i="17"/>
  <c r="K18" i="17"/>
  <c r="I18" i="17"/>
  <c r="G18" i="17"/>
  <c r="E18" i="17"/>
  <c r="AU17" i="17"/>
  <c r="AT17" i="17"/>
  <c r="AS17" i="17"/>
  <c r="AQ17" i="17"/>
  <c r="AP17" i="17"/>
  <c r="AO17" i="17"/>
  <c r="AM17" i="17"/>
  <c r="AL17" i="17"/>
  <c r="AK17" i="17"/>
  <c r="AI17" i="17"/>
  <c r="AH17" i="17"/>
  <c r="AG17" i="17"/>
  <c r="AE17" i="17"/>
  <c r="AD17" i="17"/>
  <c r="AC17" i="17"/>
  <c r="AB17" i="17"/>
  <c r="AW17" i="17" s="1"/>
  <c r="Y17" i="17"/>
  <c r="X17" i="17"/>
  <c r="W17" i="17"/>
  <c r="U17" i="17"/>
  <c r="T17" i="17"/>
  <c r="S17" i="17"/>
  <c r="Q17" i="17"/>
  <c r="P17" i="17"/>
  <c r="O17" i="17"/>
  <c r="M17" i="17"/>
  <c r="AV17" i="17" s="1"/>
  <c r="L17" i="17"/>
  <c r="K17" i="17"/>
  <c r="I17" i="17"/>
  <c r="G17" i="17"/>
  <c r="E17" i="17"/>
  <c r="AU16" i="17"/>
  <c r="AT16" i="17"/>
  <c r="AS16" i="17"/>
  <c r="AQ16" i="17"/>
  <c r="AP16" i="17"/>
  <c r="AO16" i="17"/>
  <c r="AM16" i="17"/>
  <c r="AL16" i="17"/>
  <c r="AK16" i="17"/>
  <c r="AI16" i="17"/>
  <c r="AH16" i="17"/>
  <c r="AG16" i="17"/>
  <c r="AE16" i="17"/>
  <c r="AD16" i="17"/>
  <c r="AC16" i="17"/>
  <c r="AB16" i="17"/>
  <c r="AW16" i="17" s="1"/>
  <c r="Y16" i="17"/>
  <c r="X16" i="17"/>
  <c r="W16" i="17"/>
  <c r="U16" i="17"/>
  <c r="T16" i="17"/>
  <c r="S16" i="17"/>
  <c r="Q16" i="17"/>
  <c r="P16" i="17"/>
  <c r="O16" i="17"/>
  <c r="M16" i="17"/>
  <c r="L16" i="17"/>
  <c r="K16" i="17"/>
  <c r="I16" i="17"/>
  <c r="G16" i="17"/>
  <c r="E16" i="17"/>
  <c r="AU15" i="17"/>
  <c r="AT15" i="17"/>
  <c r="AS15" i="17"/>
  <c r="AQ15" i="17"/>
  <c r="AP15" i="17"/>
  <c r="AO15" i="17"/>
  <c r="AM15" i="17"/>
  <c r="AL15" i="17"/>
  <c r="AK15" i="17"/>
  <c r="AI15" i="17"/>
  <c r="AH15" i="17"/>
  <c r="AG15" i="17"/>
  <c r="AE15" i="17"/>
  <c r="AD15" i="17"/>
  <c r="AC15" i="17"/>
  <c r="AB15" i="17"/>
  <c r="Y15" i="17"/>
  <c r="X15" i="17"/>
  <c r="W15" i="17"/>
  <c r="U15" i="17"/>
  <c r="T15" i="17"/>
  <c r="S15" i="17"/>
  <c r="Q15" i="17"/>
  <c r="P15" i="17"/>
  <c r="O15" i="17"/>
  <c r="M15" i="17"/>
  <c r="AV15" i="17" s="1"/>
  <c r="L15" i="17"/>
  <c r="K15" i="17"/>
  <c r="I15" i="17"/>
  <c r="G15" i="17"/>
  <c r="E15" i="17"/>
  <c r="AU14" i="17"/>
  <c r="AT14" i="17"/>
  <c r="AS14" i="17"/>
  <c r="AQ14" i="17"/>
  <c r="AP14" i="17"/>
  <c r="AO14" i="17"/>
  <c r="AM14" i="17"/>
  <c r="AL14" i="17"/>
  <c r="AK14" i="17"/>
  <c r="AI14" i="17"/>
  <c r="AH14" i="17"/>
  <c r="AG14" i="17"/>
  <c r="AE14" i="17"/>
  <c r="AD14" i="17"/>
  <c r="AC14" i="17"/>
  <c r="AB14" i="17"/>
  <c r="AW14" i="17" s="1"/>
  <c r="Y14" i="17"/>
  <c r="X14" i="17"/>
  <c r="W14" i="17"/>
  <c r="U14" i="17"/>
  <c r="T14" i="17"/>
  <c r="S14" i="17"/>
  <c r="Q14" i="17"/>
  <c r="P14" i="17"/>
  <c r="O14" i="17"/>
  <c r="M14" i="17"/>
  <c r="L14" i="17"/>
  <c r="K14" i="17"/>
  <c r="I14" i="17"/>
  <c r="G14" i="17"/>
  <c r="E14" i="17"/>
  <c r="AU13" i="17"/>
  <c r="AT13" i="17"/>
  <c r="AS13" i="17"/>
  <c r="AQ13" i="17"/>
  <c r="AP13" i="17"/>
  <c r="AO13" i="17"/>
  <c r="AM13" i="17"/>
  <c r="AL13" i="17"/>
  <c r="AK13" i="17"/>
  <c r="AI13" i="17"/>
  <c r="AH13" i="17"/>
  <c r="AG13" i="17"/>
  <c r="AE13" i="17"/>
  <c r="AD13" i="17"/>
  <c r="AC13" i="17"/>
  <c r="AB13" i="17"/>
  <c r="AW13" i="17" s="1"/>
  <c r="Y13" i="17"/>
  <c r="X13" i="17"/>
  <c r="W13" i="17"/>
  <c r="U13" i="17"/>
  <c r="T13" i="17"/>
  <c r="S13" i="17"/>
  <c r="Q13" i="17"/>
  <c r="P13" i="17"/>
  <c r="O13" i="17"/>
  <c r="M13" i="17"/>
  <c r="L13" i="17"/>
  <c r="K13" i="17"/>
  <c r="I13" i="17"/>
  <c r="G13" i="17"/>
  <c r="E13" i="17"/>
  <c r="AU12" i="17"/>
  <c r="AT12" i="17"/>
  <c r="AS12" i="17"/>
  <c r="AQ12" i="17"/>
  <c r="AP12" i="17"/>
  <c r="AO12" i="17"/>
  <c r="AM12" i="17"/>
  <c r="AL12" i="17"/>
  <c r="AK12" i="17"/>
  <c r="AI12" i="17"/>
  <c r="AH12" i="17"/>
  <c r="AG12" i="17"/>
  <c r="AE12" i="17"/>
  <c r="AD12" i="17"/>
  <c r="AC12" i="17"/>
  <c r="AB12" i="17"/>
  <c r="AW12" i="17" s="1"/>
  <c r="Y12" i="17"/>
  <c r="X12" i="17"/>
  <c r="W12" i="17"/>
  <c r="U12" i="17"/>
  <c r="T12" i="17"/>
  <c r="S12" i="17"/>
  <c r="Q12" i="17"/>
  <c r="P12" i="17"/>
  <c r="O12" i="17"/>
  <c r="M12" i="17"/>
  <c r="L12" i="17"/>
  <c r="K12" i="17"/>
  <c r="I12" i="17"/>
  <c r="G12" i="17"/>
  <c r="E12" i="17"/>
  <c r="AU11" i="17"/>
  <c r="AT11" i="17"/>
  <c r="AS11" i="17"/>
  <c r="AQ11" i="17"/>
  <c r="AP11" i="17"/>
  <c r="AO11" i="17"/>
  <c r="AM11" i="17"/>
  <c r="AL11" i="17"/>
  <c r="AK11" i="17"/>
  <c r="AI11" i="17"/>
  <c r="AH11" i="17"/>
  <c r="AG11" i="17"/>
  <c r="AE11" i="17"/>
  <c r="AD11" i="17"/>
  <c r="AC11" i="17"/>
  <c r="AB11" i="17"/>
  <c r="AW11" i="17" s="1"/>
  <c r="Y11" i="17"/>
  <c r="X11" i="17"/>
  <c r="W11" i="17"/>
  <c r="U11" i="17"/>
  <c r="T11" i="17"/>
  <c r="S11" i="17"/>
  <c r="Q11" i="17"/>
  <c r="P11" i="17"/>
  <c r="O11" i="17"/>
  <c r="M11" i="17"/>
  <c r="L11" i="17"/>
  <c r="K11" i="17"/>
  <c r="I11" i="17"/>
  <c r="G11" i="17"/>
  <c r="E11" i="17"/>
  <c r="AU10" i="17"/>
  <c r="K21" i="20"/>
  <c r="AT10" i="17"/>
  <c r="AQ10" i="17"/>
  <c r="J21" i="20"/>
  <c r="AP10" i="17"/>
  <c r="AM10" i="17"/>
  <c r="I21" i="20"/>
  <c r="AI10" i="17"/>
  <c r="H21" i="20"/>
  <c r="AH10" i="17"/>
  <c r="AE10" i="17"/>
  <c r="AD10" i="17"/>
  <c r="AC10" i="17"/>
  <c r="AB10" i="17"/>
  <c r="Y10" i="17"/>
  <c r="G21" i="20"/>
  <c r="X10" i="17"/>
  <c r="U10" i="17"/>
  <c r="F21" i="20"/>
  <c r="T10" i="17"/>
  <c r="Q10" i="17"/>
  <c r="E21" i="20"/>
  <c r="P10" i="17"/>
  <c r="M10" i="17"/>
  <c r="D21" i="20"/>
  <c r="L10" i="17"/>
  <c r="I10" i="17"/>
  <c r="G10" i="17"/>
  <c r="E10" i="17"/>
  <c r="AR4" i="17"/>
  <c r="AN4" i="17"/>
  <c r="AJ4" i="17"/>
  <c r="AF4" i="17"/>
  <c r="V4" i="17"/>
  <c r="R4" i="17"/>
  <c r="N4" i="17"/>
  <c r="J4" i="17"/>
  <c r="H4" i="17"/>
  <c r="F4" i="17"/>
  <c r="D4" i="17"/>
  <c r="AR3" i="17"/>
  <c r="AN3" i="17"/>
  <c r="AJ3" i="17"/>
  <c r="AJ5" i="17" s="1"/>
  <c r="AF3" i="17"/>
  <c r="AF6" i="17" s="1"/>
  <c r="V3" i="17"/>
  <c r="V6" i="17" s="1"/>
  <c r="R3" i="17"/>
  <c r="R6" i="17" s="1"/>
  <c r="R5" i="17"/>
  <c r="S10" i="17" s="1"/>
  <c r="N3" i="17"/>
  <c r="J3" i="17"/>
  <c r="J5" i="17" s="1"/>
  <c r="H3" i="17"/>
  <c r="H5" i="17" s="1"/>
  <c r="F3" i="17"/>
  <c r="F5" i="17" s="1"/>
  <c r="D3" i="17"/>
  <c r="D5" i="17" s="1"/>
  <c r="AU309" i="16"/>
  <c r="AT309" i="16"/>
  <c r="AS309" i="16"/>
  <c r="AQ309" i="16"/>
  <c r="AP309" i="16"/>
  <c r="AO309" i="16"/>
  <c r="AM309" i="16"/>
  <c r="AL309" i="16"/>
  <c r="AK309" i="16"/>
  <c r="AI309" i="16"/>
  <c r="AV309" i="16" s="1"/>
  <c r="AH309" i="16"/>
  <c r="AG309" i="16"/>
  <c r="AE309" i="16"/>
  <c r="AD309" i="16"/>
  <c r="AC309" i="16"/>
  <c r="AB309" i="16"/>
  <c r="AW309" i="16" s="1"/>
  <c r="Y309" i="16"/>
  <c r="X309" i="16"/>
  <c r="W309" i="16"/>
  <c r="U309" i="16"/>
  <c r="T309" i="16"/>
  <c r="S309" i="16"/>
  <c r="Q309" i="16"/>
  <c r="P309" i="16"/>
  <c r="O309" i="16"/>
  <c r="M309" i="16"/>
  <c r="L309" i="16"/>
  <c r="K309" i="16"/>
  <c r="I309" i="16"/>
  <c r="G309" i="16"/>
  <c r="E309" i="16"/>
  <c r="AU308" i="16"/>
  <c r="AT308" i="16"/>
  <c r="AS308" i="16"/>
  <c r="AQ308" i="16"/>
  <c r="AP308" i="16"/>
  <c r="AO308" i="16"/>
  <c r="AM308" i="16"/>
  <c r="AL308" i="16"/>
  <c r="AK308" i="16"/>
  <c r="AI308" i="16"/>
  <c r="AH308" i="16"/>
  <c r="AG308" i="16"/>
  <c r="AE308" i="16"/>
  <c r="AD308" i="16"/>
  <c r="AC308" i="16"/>
  <c r="AB308" i="16"/>
  <c r="AW308" i="16" s="1"/>
  <c r="Y308" i="16"/>
  <c r="X308" i="16"/>
  <c r="W308" i="16"/>
  <c r="U308" i="16"/>
  <c r="T308" i="16"/>
  <c r="S308" i="16"/>
  <c r="Q308" i="16"/>
  <c r="P308" i="16"/>
  <c r="O308" i="16"/>
  <c r="M308" i="16"/>
  <c r="L308" i="16"/>
  <c r="K308" i="16"/>
  <c r="I308" i="16"/>
  <c r="G308" i="16"/>
  <c r="E308" i="16"/>
  <c r="AU307" i="16"/>
  <c r="AT307" i="16"/>
  <c r="AS307" i="16"/>
  <c r="AQ307" i="16"/>
  <c r="AP307" i="16"/>
  <c r="AO307" i="16"/>
  <c r="AM307" i="16"/>
  <c r="AL307" i="16"/>
  <c r="AK307" i="16"/>
  <c r="AI307" i="16"/>
  <c r="AH307" i="16"/>
  <c r="AG307" i="16"/>
  <c r="AE307" i="16"/>
  <c r="AD307" i="16"/>
  <c r="AC307" i="16"/>
  <c r="AB307" i="16"/>
  <c r="AW307" i="16"/>
  <c r="Y307" i="16"/>
  <c r="X307" i="16"/>
  <c r="W307" i="16"/>
  <c r="U307" i="16"/>
  <c r="T307" i="16"/>
  <c r="S307" i="16"/>
  <c r="Q307" i="16"/>
  <c r="P307" i="16"/>
  <c r="O307" i="16"/>
  <c r="M307" i="16"/>
  <c r="AV307" i="16" s="1"/>
  <c r="L307" i="16"/>
  <c r="K307" i="16"/>
  <c r="I307" i="16"/>
  <c r="G307" i="16"/>
  <c r="E307" i="16"/>
  <c r="AU306" i="16"/>
  <c r="AT306" i="16"/>
  <c r="AS306" i="16"/>
  <c r="AQ306" i="16"/>
  <c r="AP306" i="16"/>
  <c r="AO306" i="16"/>
  <c r="AM306" i="16"/>
  <c r="AL306" i="16"/>
  <c r="AK306" i="16"/>
  <c r="AI306" i="16"/>
  <c r="AH306" i="16"/>
  <c r="AG306" i="16"/>
  <c r="AE306" i="16"/>
  <c r="AD306" i="16"/>
  <c r="AC306" i="16"/>
  <c r="AB306" i="16"/>
  <c r="AW306" i="16" s="1"/>
  <c r="Y306" i="16"/>
  <c r="X306" i="16"/>
  <c r="W306" i="16"/>
  <c r="U306" i="16"/>
  <c r="T306" i="16"/>
  <c r="S306" i="16"/>
  <c r="Q306" i="16"/>
  <c r="P306" i="16"/>
  <c r="O306" i="16"/>
  <c r="M306" i="16"/>
  <c r="L306" i="16"/>
  <c r="K306" i="16"/>
  <c r="I306" i="16"/>
  <c r="G306" i="16"/>
  <c r="E306" i="16"/>
  <c r="AU305" i="16"/>
  <c r="AT305" i="16"/>
  <c r="AS305" i="16"/>
  <c r="AQ305" i="16"/>
  <c r="AP305" i="16"/>
  <c r="AO305" i="16"/>
  <c r="AM305" i="16"/>
  <c r="AL305" i="16"/>
  <c r="AK305" i="16"/>
  <c r="AI305" i="16"/>
  <c r="AH305" i="16"/>
  <c r="AG305" i="16"/>
  <c r="AE305" i="16"/>
  <c r="AD305" i="16"/>
  <c r="AC305" i="16"/>
  <c r="AB305" i="16"/>
  <c r="AW305" i="16" s="1"/>
  <c r="Y305" i="16"/>
  <c r="X305" i="16"/>
  <c r="W305" i="16"/>
  <c r="U305" i="16"/>
  <c r="T305" i="16"/>
  <c r="S305" i="16"/>
  <c r="Q305" i="16"/>
  <c r="P305" i="16"/>
  <c r="O305" i="16"/>
  <c r="M305" i="16"/>
  <c r="AV305" i="16" s="1"/>
  <c r="L305" i="16"/>
  <c r="K305" i="16"/>
  <c r="I305" i="16"/>
  <c r="G305" i="16"/>
  <c r="E305" i="16"/>
  <c r="AU304" i="16"/>
  <c r="AT304" i="16"/>
  <c r="AS304" i="16"/>
  <c r="AQ304" i="16"/>
  <c r="AP304" i="16"/>
  <c r="AO304" i="16"/>
  <c r="AM304" i="16"/>
  <c r="AL304" i="16"/>
  <c r="AK304" i="16"/>
  <c r="AI304" i="16"/>
  <c r="AH304" i="16"/>
  <c r="AG304" i="16"/>
  <c r="AE304" i="16"/>
  <c r="AD304" i="16"/>
  <c r="AC304" i="16"/>
  <c r="AB304" i="16"/>
  <c r="AW304" i="16" s="1"/>
  <c r="Y304" i="16"/>
  <c r="X304" i="16"/>
  <c r="W304" i="16"/>
  <c r="U304" i="16"/>
  <c r="T304" i="16"/>
  <c r="S304" i="16"/>
  <c r="Q304" i="16"/>
  <c r="P304" i="16"/>
  <c r="O304" i="16"/>
  <c r="M304" i="16"/>
  <c r="L304" i="16"/>
  <c r="K304" i="16"/>
  <c r="I304" i="16"/>
  <c r="G304" i="16"/>
  <c r="E304" i="16"/>
  <c r="AU303" i="16"/>
  <c r="AT303" i="16"/>
  <c r="AS303" i="16"/>
  <c r="AQ303" i="16"/>
  <c r="AP303" i="16"/>
  <c r="AO303" i="16"/>
  <c r="AM303" i="16"/>
  <c r="AL303" i="16"/>
  <c r="AK303" i="16"/>
  <c r="AI303" i="16"/>
  <c r="AH303" i="16"/>
  <c r="AG303" i="16"/>
  <c r="AE303" i="16"/>
  <c r="AD303" i="16"/>
  <c r="AC303" i="16"/>
  <c r="AB303" i="16"/>
  <c r="AW303" i="16" s="1"/>
  <c r="Y303" i="16"/>
  <c r="X303" i="16"/>
  <c r="W303" i="16"/>
  <c r="U303" i="16"/>
  <c r="T303" i="16"/>
  <c r="S303" i="16"/>
  <c r="Q303" i="16"/>
  <c r="P303" i="16"/>
  <c r="O303" i="16"/>
  <c r="M303" i="16"/>
  <c r="AV303" i="16" s="1"/>
  <c r="L303" i="16"/>
  <c r="K303" i="16"/>
  <c r="I303" i="16"/>
  <c r="G303" i="16"/>
  <c r="E303" i="16"/>
  <c r="AU302" i="16"/>
  <c r="AT302" i="16"/>
  <c r="AS302" i="16"/>
  <c r="AQ302" i="16"/>
  <c r="AP302" i="16"/>
  <c r="AO302" i="16"/>
  <c r="AM302" i="16"/>
  <c r="AL302" i="16"/>
  <c r="AK302" i="16"/>
  <c r="AI302" i="16"/>
  <c r="AH302" i="16"/>
  <c r="AG302" i="16"/>
  <c r="AE302" i="16"/>
  <c r="AD302" i="16"/>
  <c r="AC302" i="16"/>
  <c r="AB302" i="16"/>
  <c r="AW302" i="16" s="1"/>
  <c r="Y302" i="16"/>
  <c r="X302" i="16"/>
  <c r="W302" i="16"/>
  <c r="U302" i="16"/>
  <c r="T302" i="16"/>
  <c r="S302" i="16"/>
  <c r="Q302" i="16"/>
  <c r="P302" i="16"/>
  <c r="O302" i="16"/>
  <c r="M302" i="16"/>
  <c r="AV302" i="16" s="1"/>
  <c r="L302" i="16"/>
  <c r="K302" i="16"/>
  <c r="I302" i="16"/>
  <c r="G302" i="16"/>
  <c r="E302" i="16"/>
  <c r="AU301" i="16"/>
  <c r="AT301" i="16"/>
  <c r="AS301" i="16"/>
  <c r="AQ301" i="16"/>
  <c r="AP301" i="16"/>
  <c r="AO301" i="16"/>
  <c r="AM301" i="16"/>
  <c r="AL301" i="16"/>
  <c r="AK301" i="16"/>
  <c r="AI301" i="16"/>
  <c r="AV301" i="16" s="1"/>
  <c r="AH301" i="16"/>
  <c r="AG301" i="16"/>
  <c r="AE301" i="16"/>
  <c r="AD301" i="16"/>
  <c r="AC301" i="16"/>
  <c r="AB301" i="16"/>
  <c r="AW301" i="16" s="1"/>
  <c r="Y301" i="16"/>
  <c r="X301" i="16"/>
  <c r="W301" i="16"/>
  <c r="U301" i="16"/>
  <c r="T301" i="16"/>
  <c r="S301" i="16"/>
  <c r="Q301" i="16"/>
  <c r="P301" i="16"/>
  <c r="O301" i="16"/>
  <c r="M301" i="16"/>
  <c r="L301" i="16"/>
  <c r="K301" i="16"/>
  <c r="I301" i="16"/>
  <c r="G301" i="16"/>
  <c r="E301" i="16"/>
  <c r="AU300" i="16"/>
  <c r="AT300" i="16"/>
  <c r="AS300" i="16"/>
  <c r="AQ300" i="16"/>
  <c r="AP300" i="16"/>
  <c r="AO300" i="16"/>
  <c r="AM300" i="16"/>
  <c r="AL300" i="16"/>
  <c r="AK300" i="16"/>
  <c r="AI300" i="16"/>
  <c r="AH300" i="16"/>
  <c r="AG300" i="16"/>
  <c r="AE300" i="16"/>
  <c r="AD300" i="16"/>
  <c r="AC300" i="16"/>
  <c r="AB300" i="16"/>
  <c r="AW300" i="16" s="1"/>
  <c r="Y300" i="16"/>
  <c r="X300" i="16"/>
  <c r="W300" i="16"/>
  <c r="U300" i="16"/>
  <c r="T300" i="16"/>
  <c r="S300" i="16"/>
  <c r="Q300" i="16"/>
  <c r="P300" i="16"/>
  <c r="O300" i="16"/>
  <c r="M300" i="16"/>
  <c r="L300" i="16"/>
  <c r="K300" i="16"/>
  <c r="I300" i="16"/>
  <c r="G300" i="16"/>
  <c r="E300" i="16"/>
  <c r="AU299" i="16"/>
  <c r="AT299" i="16"/>
  <c r="AS299" i="16"/>
  <c r="AQ299" i="16"/>
  <c r="AP299" i="16"/>
  <c r="AO299" i="16"/>
  <c r="AM299" i="16"/>
  <c r="AL299" i="16"/>
  <c r="AK299" i="16"/>
  <c r="AI299" i="16"/>
  <c r="AH299" i="16"/>
  <c r="AG299" i="16"/>
  <c r="AE299" i="16"/>
  <c r="AD299" i="16"/>
  <c r="AC299" i="16"/>
  <c r="AB299" i="16"/>
  <c r="AW299" i="16"/>
  <c r="Y299" i="16"/>
  <c r="X299" i="16"/>
  <c r="W299" i="16"/>
  <c r="U299" i="16"/>
  <c r="T299" i="16"/>
  <c r="S299" i="16"/>
  <c r="Q299" i="16"/>
  <c r="P299" i="16"/>
  <c r="O299" i="16"/>
  <c r="M299" i="16"/>
  <c r="L299" i="16"/>
  <c r="K299" i="16"/>
  <c r="I299" i="16"/>
  <c r="G299" i="16"/>
  <c r="E299" i="16"/>
  <c r="AU298" i="16"/>
  <c r="AT298" i="16"/>
  <c r="AS298" i="16"/>
  <c r="AQ298" i="16"/>
  <c r="AP298" i="16"/>
  <c r="AO298" i="16"/>
  <c r="AM298" i="16"/>
  <c r="AL298" i="16"/>
  <c r="AK298" i="16"/>
  <c r="AI298" i="16"/>
  <c r="AH298" i="16"/>
  <c r="AG298" i="16"/>
  <c r="AE298" i="16"/>
  <c r="AD298" i="16"/>
  <c r="AC298" i="16"/>
  <c r="AB298" i="16"/>
  <c r="AW298" i="16" s="1"/>
  <c r="Y298" i="16"/>
  <c r="X298" i="16"/>
  <c r="W298" i="16"/>
  <c r="U298" i="16"/>
  <c r="T298" i="16"/>
  <c r="S298" i="16"/>
  <c r="Q298" i="16"/>
  <c r="P298" i="16"/>
  <c r="O298" i="16"/>
  <c r="M298" i="16"/>
  <c r="AV298" i="16" s="1"/>
  <c r="L298" i="16"/>
  <c r="K298" i="16"/>
  <c r="I298" i="16"/>
  <c r="G298" i="16"/>
  <c r="E298" i="16"/>
  <c r="AU297" i="16"/>
  <c r="AT297" i="16"/>
  <c r="AS297" i="16"/>
  <c r="AQ297" i="16"/>
  <c r="AP297" i="16"/>
  <c r="AO297" i="16"/>
  <c r="AM297" i="16"/>
  <c r="AL297" i="16"/>
  <c r="AK297" i="16"/>
  <c r="AI297" i="16"/>
  <c r="AH297" i="16"/>
  <c r="AG297" i="16"/>
  <c r="AE297" i="16"/>
  <c r="AD297" i="16"/>
  <c r="AC297" i="16"/>
  <c r="AB297" i="16"/>
  <c r="AW297" i="16" s="1"/>
  <c r="Y297" i="16"/>
  <c r="X297" i="16"/>
  <c r="W297" i="16"/>
  <c r="U297" i="16"/>
  <c r="T297" i="16"/>
  <c r="S297" i="16"/>
  <c r="Q297" i="16"/>
  <c r="P297" i="16"/>
  <c r="O297" i="16"/>
  <c r="M297" i="16"/>
  <c r="AV297" i="16" s="1"/>
  <c r="L297" i="16"/>
  <c r="K297" i="16"/>
  <c r="I297" i="16"/>
  <c r="G297" i="16"/>
  <c r="E297" i="16"/>
  <c r="AU296" i="16"/>
  <c r="AT296" i="16"/>
  <c r="AS296" i="16"/>
  <c r="AQ296" i="16"/>
  <c r="AP296" i="16"/>
  <c r="AO296" i="16"/>
  <c r="AM296" i="16"/>
  <c r="AL296" i="16"/>
  <c r="AK296" i="16"/>
  <c r="AI296" i="16"/>
  <c r="AH296" i="16"/>
  <c r="AG296" i="16"/>
  <c r="AE296" i="16"/>
  <c r="AD296" i="16"/>
  <c r="AC296" i="16"/>
  <c r="AB296" i="16"/>
  <c r="AW296" i="16" s="1"/>
  <c r="Y296" i="16"/>
  <c r="X296" i="16"/>
  <c r="W296" i="16"/>
  <c r="U296" i="16"/>
  <c r="T296" i="16"/>
  <c r="S296" i="16"/>
  <c r="Q296" i="16"/>
  <c r="P296" i="16"/>
  <c r="O296" i="16"/>
  <c r="M296" i="16"/>
  <c r="L296" i="16"/>
  <c r="K296" i="16"/>
  <c r="I296" i="16"/>
  <c r="G296" i="16"/>
  <c r="E296" i="16"/>
  <c r="AU295" i="16"/>
  <c r="AT295" i="16"/>
  <c r="AS295" i="16"/>
  <c r="AQ295" i="16"/>
  <c r="AP295" i="16"/>
  <c r="AO295" i="16"/>
  <c r="AM295" i="16"/>
  <c r="AL295" i="16"/>
  <c r="AK295" i="16"/>
  <c r="AI295" i="16"/>
  <c r="AH295" i="16"/>
  <c r="AG295" i="16"/>
  <c r="AE295" i="16"/>
  <c r="AD295" i="16"/>
  <c r="AC295" i="16"/>
  <c r="AB295" i="16"/>
  <c r="AW295" i="16" s="1"/>
  <c r="Y295" i="16"/>
  <c r="X295" i="16"/>
  <c r="W295" i="16"/>
  <c r="U295" i="16"/>
  <c r="T295" i="16"/>
  <c r="S295" i="16"/>
  <c r="Q295" i="16"/>
  <c r="P295" i="16"/>
  <c r="O295" i="16"/>
  <c r="M295" i="16"/>
  <c r="AV295" i="16" s="1"/>
  <c r="L295" i="16"/>
  <c r="K295" i="16"/>
  <c r="I295" i="16"/>
  <c r="G295" i="16"/>
  <c r="E295" i="16"/>
  <c r="AU294" i="16"/>
  <c r="AT294" i="16"/>
  <c r="AS294" i="16"/>
  <c r="AQ294" i="16"/>
  <c r="AP294" i="16"/>
  <c r="AO294" i="16"/>
  <c r="AM294" i="16"/>
  <c r="AL294" i="16"/>
  <c r="AK294" i="16"/>
  <c r="AI294" i="16"/>
  <c r="AH294" i="16"/>
  <c r="AG294" i="16"/>
  <c r="AE294" i="16"/>
  <c r="AD294" i="16"/>
  <c r="AC294" i="16"/>
  <c r="AB294" i="16"/>
  <c r="AW294" i="16" s="1"/>
  <c r="Y294" i="16"/>
  <c r="X294" i="16"/>
  <c r="W294" i="16"/>
  <c r="U294" i="16"/>
  <c r="T294" i="16"/>
  <c r="S294" i="16"/>
  <c r="Q294" i="16"/>
  <c r="P294" i="16"/>
  <c r="O294" i="16"/>
  <c r="M294" i="16"/>
  <c r="AV294" i="16" s="1"/>
  <c r="L294" i="16"/>
  <c r="K294" i="16"/>
  <c r="I294" i="16"/>
  <c r="G294" i="16"/>
  <c r="E294" i="16"/>
  <c r="AU293" i="16"/>
  <c r="AT293" i="16"/>
  <c r="AS293" i="16"/>
  <c r="AQ293" i="16"/>
  <c r="AP293" i="16"/>
  <c r="AO293" i="16"/>
  <c r="AM293" i="16"/>
  <c r="AL293" i="16"/>
  <c r="AK293" i="16"/>
  <c r="AI293" i="16"/>
  <c r="AV293" i="16" s="1"/>
  <c r="AH293" i="16"/>
  <c r="AG293" i="16"/>
  <c r="AE293" i="16"/>
  <c r="AD293" i="16"/>
  <c r="AC293" i="16"/>
  <c r="AB293" i="16"/>
  <c r="AW293" i="16" s="1"/>
  <c r="Y293" i="16"/>
  <c r="X293" i="16"/>
  <c r="W293" i="16"/>
  <c r="U293" i="16"/>
  <c r="T293" i="16"/>
  <c r="S293" i="16"/>
  <c r="Q293" i="16"/>
  <c r="P293" i="16"/>
  <c r="O293" i="16"/>
  <c r="M293" i="16"/>
  <c r="L293" i="16"/>
  <c r="K293" i="16"/>
  <c r="I293" i="16"/>
  <c r="G293" i="16"/>
  <c r="E293" i="16"/>
  <c r="AU292" i="16"/>
  <c r="AT292" i="16"/>
  <c r="AS292" i="16"/>
  <c r="AQ292" i="16"/>
  <c r="AP292" i="16"/>
  <c r="AO292" i="16"/>
  <c r="AM292" i="16"/>
  <c r="AL292" i="16"/>
  <c r="AK292" i="16"/>
  <c r="AI292" i="16"/>
  <c r="AH292" i="16"/>
  <c r="AG292" i="16"/>
  <c r="AE292" i="16"/>
  <c r="AD292" i="16"/>
  <c r="AC292" i="16"/>
  <c r="AB292" i="16"/>
  <c r="AW292" i="16" s="1"/>
  <c r="Y292" i="16"/>
  <c r="X292" i="16"/>
  <c r="W292" i="16"/>
  <c r="U292" i="16"/>
  <c r="T292" i="16"/>
  <c r="S292" i="16"/>
  <c r="Q292" i="16"/>
  <c r="P292" i="16"/>
  <c r="O292" i="16"/>
  <c r="M292" i="16"/>
  <c r="L292" i="16"/>
  <c r="K292" i="16"/>
  <c r="I292" i="16"/>
  <c r="G292" i="16"/>
  <c r="E292" i="16"/>
  <c r="AU291" i="16"/>
  <c r="AT291" i="16"/>
  <c r="AS291" i="16"/>
  <c r="AQ291" i="16"/>
  <c r="AP291" i="16"/>
  <c r="AO291" i="16"/>
  <c r="AM291" i="16"/>
  <c r="AL291" i="16"/>
  <c r="AK291" i="16"/>
  <c r="AI291" i="16"/>
  <c r="AH291" i="16"/>
  <c r="AG291" i="16"/>
  <c r="AE291" i="16"/>
  <c r="AD291" i="16"/>
  <c r="AC291" i="16"/>
  <c r="AB291" i="16"/>
  <c r="AW291" i="16"/>
  <c r="Y291" i="16"/>
  <c r="X291" i="16"/>
  <c r="W291" i="16"/>
  <c r="U291" i="16"/>
  <c r="T291" i="16"/>
  <c r="S291" i="16"/>
  <c r="Q291" i="16"/>
  <c r="P291" i="16"/>
  <c r="O291" i="16"/>
  <c r="M291" i="16"/>
  <c r="L291" i="16"/>
  <c r="K291" i="16"/>
  <c r="I291" i="16"/>
  <c r="G291" i="16"/>
  <c r="E291" i="16"/>
  <c r="AU290" i="16"/>
  <c r="AT290" i="16"/>
  <c r="AS290" i="16"/>
  <c r="AQ290" i="16"/>
  <c r="AP290" i="16"/>
  <c r="AO290" i="16"/>
  <c r="AM290" i="16"/>
  <c r="AL290" i="16"/>
  <c r="AK290" i="16"/>
  <c r="AI290" i="16"/>
  <c r="AH290" i="16"/>
  <c r="AG290" i="16"/>
  <c r="AE290" i="16"/>
  <c r="AD290" i="16"/>
  <c r="AC290" i="16"/>
  <c r="AB290" i="16"/>
  <c r="AW290" i="16" s="1"/>
  <c r="Y290" i="16"/>
  <c r="X290" i="16"/>
  <c r="W290" i="16"/>
  <c r="U290" i="16"/>
  <c r="T290" i="16"/>
  <c r="S290" i="16"/>
  <c r="Q290" i="16"/>
  <c r="P290" i="16"/>
  <c r="O290" i="16"/>
  <c r="M290" i="16"/>
  <c r="L290" i="16"/>
  <c r="K290" i="16"/>
  <c r="I290" i="16"/>
  <c r="G290" i="16"/>
  <c r="E290" i="16"/>
  <c r="AU289" i="16"/>
  <c r="AT289" i="16"/>
  <c r="AS289" i="16"/>
  <c r="AQ289" i="16"/>
  <c r="AP289" i="16"/>
  <c r="AO289" i="16"/>
  <c r="AM289" i="16"/>
  <c r="AL289" i="16"/>
  <c r="AK289" i="16"/>
  <c r="AI289" i="16"/>
  <c r="AH289" i="16"/>
  <c r="AG289" i="16"/>
  <c r="AE289" i="16"/>
  <c r="AD289" i="16"/>
  <c r="AC289" i="16"/>
  <c r="AB289" i="16"/>
  <c r="AW289" i="16" s="1"/>
  <c r="Y289" i="16"/>
  <c r="X289" i="16"/>
  <c r="W289" i="16"/>
  <c r="U289" i="16"/>
  <c r="T289" i="16"/>
  <c r="S289" i="16"/>
  <c r="Q289" i="16"/>
  <c r="P289" i="16"/>
  <c r="O289" i="16"/>
  <c r="M289" i="16"/>
  <c r="AV289" i="16" s="1"/>
  <c r="L289" i="16"/>
  <c r="K289" i="16"/>
  <c r="I289" i="16"/>
  <c r="G289" i="16"/>
  <c r="E289" i="16"/>
  <c r="AU288" i="16"/>
  <c r="AT288" i="16"/>
  <c r="AS288" i="16"/>
  <c r="AQ288" i="16"/>
  <c r="AP288" i="16"/>
  <c r="AO288" i="16"/>
  <c r="AM288" i="16"/>
  <c r="AL288" i="16"/>
  <c r="AK288" i="16"/>
  <c r="AI288" i="16"/>
  <c r="AH288" i="16"/>
  <c r="AG288" i="16"/>
  <c r="AE288" i="16"/>
  <c r="AD288" i="16"/>
  <c r="AC288" i="16"/>
  <c r="AB288" i="16"/>
  <c r="AW288" i="16" s="1"/>
  <c r="Y288" i="16"/>
  <c r="X288" i="16"/>
  <c r="W288" i="16"/>
  <c r="U288" i="16"/>
  <c r="T288" i="16"/>
  <c r="S288" i="16"/>
  <c r="Q288" i="16"/>
  <c r="P288" i="16"/>
  <c r="O288" i="16"/>
  <c r="M288" i="16"/>
  <c r="AV288" i="16" s="1"/>
  <c r="L288" i="16"/>
  <c r="K288" i="16"/>
  <c r="I288" i="16"/>
  <c r="G288" i="16"/>
  <c r="E288" i="16"/>
  <c r="AU287" i="16"/>
  <c r="AT287" i="16"/>
  <c r="AS287" i="16"/>
  <c r="AQ287" i="16"/>
  <c r="AP287" i="16"/>
  <c r="AO287" i="16"/>
  <c r="AM287" i="16"/>
  <c r="AL287" i="16"/>
  <c r="AK287" i="16"/>
  <c r="AI287" i="16"/>
  <c r="AH287" i="16"/>
  <c r="AG287" i="16"/>
  <c r="AE287" i="16"/>
  <c r="AD287" i="16"/>
  <c r="AC287" i="16"/>
  <c r="AB287" i="16"/>
  <c r="AW287" i="16" s="1"/>
  <c r="Y287" i="16"/>
  <c r="X287" i="16"/>
  <c r="W287" i="16"/>
  <c r="U287" i="16"/>
  <c r="T287" i="16"/>
  <c r="S287" i="16"/>
  <c r="Q287" i="16"/>
  <c r="P287" i="16"/>
  <c r="O287" i="16"/>
  <c r="M287" i="16"/>
  <c r="L287" i="16"/>
  <c r="K287" i="16"/>
  <c r="I287" i="16"/>
  <c r="G287" i="16"/>
  <c r="E287" i="16"/>
  <c r="AU286" i="16"/>
  <c r="AT286" i="16"/>
  <c r="AS286" i="16"/>
  <c r="AQ286" i="16"/>
  <c r="AP286" i="16"/>
  <c r="AO286" i="16"/>
  <c r="AM286" i="16"/>
  <c r="AL286" i="16"/>
  <c r="AK286" i="16"/>
  <c r="AI286" i="16"/>
  <c r="AH286" i="16"/>
  <c r="AG286" i="16"/>
  <c r="AE286" i="16"/>
  <c r="AD286" i="16"/>
  <c r="AC286" i="16"/>
  <c r="AB286" i="16"/>
  <c r="AW286" i="16" s="1"/>
  <c r="Y286" i="16"/>
  <c r="X286" i="16"/>
  <c r="W286" i="16"/>
  <c r="U286" i="16"/>
  <c r="T286" i="16"/>
  <c r="S286" i="16"/>
  <c r="Q286" i="16"/>
  <c r="P286" i="16"/>
  <c r="O286" i="16"/>
  <c r="M286" i="16"/>
  <c r="L286" i="16"/>
  <c r="K286" i="16"/>
  <c r="I286" i="16"/>
  <c r="G286" i="16"/>
  <c r="E286" i="16"/>
  <c r="AU285" i="16"/>
  <c r="AT285" i="16"/>
  <c r="AS285" i="16"/>
  <c r="AQ285" i="16"/>
  <c r="AP285" i="16"/>
  <c r="AO285" i="16"/>
  <c r="AM285" i="16"/>
  <c r="AL285" i="16"/>
  <c r="AK285" i="16"/>
  <c r="AI285" i="16"/>
  <c r="AV285" i="16" s="1"/>
  <c r="AH285" i="16"/>
  <c r="AG285" i="16"/>
  <c r="AE285" i="16"/>
  <c r="AD285" i="16"/>
  <c r="AC285" i="16"/>
  <c r="AB285" i="16"/>
  <c r="AW285" i="16" s="1"/>
  <c r="Y285" i="16"/>
  <c r="X285" i="16"/>
  <c r="W285" i="16"/>
  <c r="U285" i="16"/>
  <c r="T285" i="16"/>
  <c r="S285" i="16"/>
  <c r="Q285" i="16"/>
  <c r="P285" i="16"/>
  <c r="O285" i="16"/>
  <c r="M285" i="16"/>
  <c r="L285" i="16"/>
  <c r="K285" i="16"/>
  <c r="I285" i="16"/>
  <c r="G285" i="16"/>
  <c r="E285" i="16"/>
  <c r="AU284" i="16"/>
  <c r="AT284" i="16"/>
  <c r="AS284" i="16"/>
  <c r="AQ284" i="16"/>
  <c r="AP284" i="16"/>
  <c r="AO284" i="16"/>
  <c r="AM284" i="16"/>
  <c r="AL284" i="16"/>
  <c r="AK284" i="16"/>
  <c r="AI284" i="16"/>
  <c r="AH284" i="16"/>
  <c r="AG284" i="16"/>
  <c r="AE284" i="16"/>
  <c r="AD284" i="16"/>
  <c r="AC284" i="16"/>
  <c r="AB284" i="16"/>
  <c r="AW284" i="16" s="1"/>
  <c r="Y284" i="16"/>
  <c r="X284" i="16"/>
  <c r="W284" i="16"/>
  <c r="U284" i="16"/>
  <c r="T284" i="16"/>
  <c r="S284" i="16"/>
  <c r="Q284" i="16"/>
  <c r="AV284" i="16" s="1"/>
  <c r="P284" i="16"/>
  <c r="O284" i="16"/>
  <c r="M284" i="16"/>
  <c r="L284" i="16"/>
  <c r="K284" i="16"/>
  <c r="I284" i="16"/>
  <c r="G284" i="16"/>
  <c r="E284" i="16"/>
  <c r="AU283" i="16"/>
  <c r="AT283" i="16"/>
  <c r="AS283" i="16"/>
  <c r="AQ283" i="16"/>
  <c r="AP283" i="16"/>
  <c r="AO283" i="16"/>
  <c r="AM283" i="16"/>
  <c r="AL283" i="16"/>
  <c r="AK283" i="16"/>
  <c r="AI283" i="16"/>
  <c r="AH283" i="16"/>
  <c r="AG283" i="16"/>
  <c r="AE283" i="16"/>
  <c r="AD283" i="16"/>
  <c r="AC283" i="16"/>
  <c r="AB283" i="16"/>
  <c r="AW283" i="16"/>
  <c r="Y283" i="16"/>
  <c r="X283" i="16"/>
  <c r="W283" i="16"/>
  <c r="U283" i="16"/>
  <c r="T283" i="16"/>
  <c r="S283" i="16"/>
  <c r="Q283" i="16"/>
  <c r="P283" i="16"/>
  <c r="O283" i="16"/>
  <c r="M283" i="16"/>
  <c r="AV283" i="16" s="1"/>
  <c r="L283" i="16"/>
  <c r="K283" i="16"/>
  <c r="I283" i="16"/>
  <c r="G283" i="16"/>
  <c r="E283" i="16"/>
  <c r="AU282" i="16"/>
  <c r="AT282" i="16"/>
  <c r="AS282" i="16"/>
  <c r="AQ282" i="16"/>
  <c r="AP282" i="16"/>
  <c r="AO282" i="16"/>
  <c r="AM282" i="16"/>
  <c r="AL282" i="16"/>
  <c r="AK282" i="16"/>
  <c r="AI282" i="16"/>
  <c r="AH282" i="16"/>
  <c r="AG282" i="16"/>
  <c r="AE282" i="16"/>
  <c r="AD282" i="16"/>
  <c r="AC282" i="16"/>
  <c r="AB282" i="16"/>
  <c r="AW282" i="16" s="1"/>
  <c r="Y282" i="16"/>
  <c r="X282" i="16"/>
  <c r="W282" i="16"/>
  <c r="U282" i="16"/>
  <c r="T282" i="16"/>
  <c r="S282" i="16"/>
  <c r="Q282" i="16"/>
  <c r="P282" i="16"/>
  <c r="O282" i="16"/>
  <c r="M282" i="16"/>
  <c r="L282" i="16"/>
  <c r="K282" i="16"/>
  <c r="I282" i="16"/>
  <c r="G282" i="16"/>
  <c r="E282" i="16"/>
  <c r="AU281" i="16"/>
  <c r="AT281" i="16"/>
  <c r="AS281" i="16"/>
  <c r="AQ281" i="16"/>
  <c r="AP281" i="16"/>
  <c r="AO281" i="16"/>
  <c r="AM281" i="16"/>
  <c r="AL281" i="16"/>
  <c r="AK281" i="16"/>
  <c r="AI281" i="16"/>
  <c r="AH281" i="16"/>
  <c r="AG281" i="16"/>
  <c r="AE281" i="16"/>
  <c r="AD281" i="16"/>
  <c r="AC281" i="16"/>
  <c r="AB281" i="16"/>
  <c r="AW281" i="16" s="1"/>
  <c r="Y281" i="16"/>
  <c r="X281" i="16"/>
  <c r="W281" i="16"/>
  <c r="U281" i="16"/>
  <c r="T281" i="16"/>
  <c r="S281" i="16"/>
  <c r="Q281" i="16"/>
  <c r="P281" i="16"/>
  <c r="O281" i="16"/>
  <c r="M281" i="16"/>
  <c r="AV281" i="16" s="1"/>
  <c r="L281" i="16"/>
  <c r="K281" i="16"/>
  <c r="I281" i="16"/>
  <c r="G281" i="16"/>
  <c r="E281" i="16"/>
  <c r="AU280" i="16"/>
  <c r="AT280" i="16"/>
  <c r="AS280" i="16"/>
  <c r="AQ280" i="16"/>
  <c r="AP280" i="16"/>
  <c r="AO280" i="16"/>
  <c r="AM280" i="16"/>
  <c r="AL280" i="16"/>
  <c r="AK280" i="16"/>
  <c r="AI280" i="16"/>
  <c r="AH280" i="16"/>
  <c r="AG280" i="16"/>
  <c r="AE280" i="16"/>
  <c r="AD280" i="16"/>
  <c r="AC280" i="16"/>
  <c r="AB280" i="16"/>
  <c r="AW280" i="16" s="1"/>
  <c r="Y280" i="16"/>
  <c r="X280" i="16"/>
  <c r="W280" i="16"/>
  <c r="U280" i="16"/>
  <c r="T280" i="16"/>
  <c r="S280" i="16"/>
  <c r="Q280" i="16"/>
  <c r="P280" i="16"/>
  <c r="O280" i="16"/>
  <c r="M280" i="16"/>
  <c r="L280" i="16"/>
  <c r="K280" i="16"/>
  <c r="I280" i="16"/>
  <c r="G280" i="16"/>
  <c r="E280" i="16"/>
  <c r="AU279" i="16"/>
  <c r="AT279" i="16"/>
  <c r="AS279" i="16"/>
  <c r="AQ279" i="16"/>
  <c r="AP279" i="16"/>
  <c r="AO279" i="16"/>
  <c r="AM279" i="16"/>
  <c r="AL279" i="16"/>
  <c r="AK279" i="16"/>
  <c r="AI279" i="16"/>
  <c r="AH279" i="16"/>
  <c r="AG279" i="16"/>
  <c r="AE279" i="16"/>
  <c r="AD279" i="16"/>
  <c r="AC279" i="16"/>
  <c r="AB279" i="16"/>
  <c r="AW279" i="16" s="1"/>
  <c r="Y279" i="16"/>
  <c r="X279" i="16"/>
  <c r="W279" i="16"/>
  <c r="U279" i="16"/>
  <c r="T279" i="16"/>
  <c r="S279" i="16"/>
  <c r="Q279" i="16"/>
  <c r="P279" i="16"/>
  <c r="O279" i="16"/>
  <c r="M279" i="16"/>
  <c r="L279" i="16"/>
  <c r="K279" i="16"/>
  <c r="I279" i="16"/>
  <c r="G279" i="16"/>
  <c r="E279" i="16"/>
  <c r="AU278" i="16"/>
  <c r="AT278" i="16"/>
  <c r="AS278" i="16"/>
  <c r="AQ278" i="16"/>
  <c r="AP278" i="16"/>
  <c r="AO278" i="16"/>
  <c r="AM278" i="16"/>
  <c r="AL278" i="16"/>
  <c r="AK278" i="16"/>
  <c r="AI278" i="16"/>
  <c r="AH278" i="16"/>
  <c r="AG278" i="16"/>
  <c r="AE278" i="16"/>
  <c r="AD278" i="16"/>
  <c r="AC278" i="16"/>
  <c r="AB278" i="16"/>
  <c r="AW278" i="16" s="1"/>
  <c r="Y278" i="16"/>
  <c r="X278" i="16"/>
  <c r="W278" i="16"/>
  <c r="U278" i="16"/>
  <c r="T278" i="16"/>
  <c r="S278" i="16"/>
  <c r="Q278" i="16"/>
  <c r="P278" i="16"/>
  <c r="O278" i="16"/>
  <c r="M278" i="16"/>
  <c r="L278" i="16"/>
  <c r="K278" i="16"/>
  <c r="I278" i="16"/>
  <c r="G278" i="16"/>
  <c r="E278" i="16"/>
  <c r="AU277" i="16"/>
  <c r="AT277" i="16"/>
  <c r="AS277" i="16"/>
  <c r="AQ277" i="16"/>
  <c r="AP277" i="16"/>
  <c r="AO277" i="16"/>
  <c r="AM277" i="16"/>
  <c r="AL277" i="16"/>
  <c r="AK277" i="16"/>
  <c r="AI277" i="16"/>
  <c r="AV277" i="16" s="1"/>
  <c r="AH277" i="16"/>
  <c r="AG277" i="16"/>
  <c r="AE277" i="16"/>
  <c r="AD277" i="16"/>
  <c r="AC277" i="16"/>
  <c r="AB277" i="16"/>
  <c r="AW277" i="16" s="1"/>
  <c r="Y277" i="16"/>
  <c r="X277" i="16"/>
  <c r="W277" i="16"/>
  <c r="U277" i="16"/>
  <c r="T277" i="16"/>
  <c r="S277" i="16"/>
  <c r="Q277" i="16"/>
  <c r="P277" i="16"/>
  <c r="O277" i="16"/>
  <c r="M277" i="16"/>
  <c r="L277" i="16"/>
  <c r="K277" i="16"/>
  <c r="I277" i="16"/>
  <c r="G277" i="16"/>
  <c r="E277" i="16"/>
  <c r="AU276" i="16"/>
  <c r="AT276" i="16"/>
  <c r="AS276" i="16"/>
  <c r="AQ276" i="16"/>
  <c r="AP276" i="16"/>
  <c r="AO276" i="16"/>
  <c r="AM276" i="16"/>
  <c r="AL276" i="16"/>
  <c r="AK276" i="16"/>
  <c r="AI276" i="16"/>
  <c r="AH276" i="16"/>
  <c r="AG276" i="16"/>
  <c r="AE276" i="16"/>
  <c r="AD276" i="16"/>
  <c r="AC276" i="16"/>
  <c r="AB276" i="16"/>
  <c r="AW276" i="16" s="1"/>
  <c r="Y276" i="16"/>
  <c r="X276" i="16"/>
  <c r="W276" i="16"/>
  <c r="U276" i="16"/>
  <c r="T276" i="16"/>
  <c r="S276" i="16"/>
  <c r="Q276" i="16"/>
  <c r="P276" i="16"/>
  <c r="O276" i="16"/>
  <c r="M276" i="16"/>
  <c r="L276" i="16"/>
  <c r="K276" i="16"/>
  <c r="I276" i="16"/>
  <c r="G276" i="16"/>
  <c r="E276" i="16"/>
  <c r="AU275" i="16"/>
  <c r="AT275" i="16"/>
  <c r="AS275" i="16"/>
  <c r="AQ275" i="16"/>
  <c r="AP275" i="16"/>
  <c r="AO275" i="16"/>
  <c r="AM275" i="16"/>
  <c r="AL275" i="16"/>
  <c r="AK275" i="16"/>
  <c r="AI275" i="16"/>
  <c r="AH275" i="16"/>
  <c r="AG275" i="16"/>
  <c r="AE275" i="16"/>
  <c r="AD275" i="16"/>
  <c r="AC275" i="16"/>
  <c r="AB275" i="16"/>
  <c r="AW275" i="16"/>
  <c r="Y275" i="16"/>
  <c r="X275" i="16"/>
  <c r="W275" i="16"/>
  <c r="U275" i="16"/>
  <c r="T275" i="16"/>
  <c r="S275" i="16"/>
  <c r="Q275" i="16"/>
  <c r="P275" i="16"/>
  <c r="O275" i="16"/>
  <c r="M275" i="16"/>
  <c r="AV275" i="16" s="1"/>
  <c r="L275" i="16"/>
  <c r="K275" i="16"/>
  <c r="I275" i="16"/>
  <c r="G275" i="16"/>
  <c r="E275" i="16"/>
  <c r="AU274" i="16"/>
  <c r="AT274" i="16"/>
  <c r="AS274" i="16"/>
  <c r="AQ274" i="16"/>
  <c r="AP274" i="16"/>
  <c r="AO274" i="16"/>
  <c r="AM274" i="16"/>
  <c r="AL274" i="16"/>
  <c r="AK274" i="16"/>
  <c r="AI274" i="16"/>
  <c r="AH274" i="16"/>
  <c r="AG274" i="16"/>
  <c r="AE274" i="16"/>
  <c r="AD274" i="16"/>
  <c r="AC274" i="16"/>
  <c r="AB274" i="16"/>
  <c r="AW274" i="16" s="1"/>
  <c r="Y274" i="16"/>
  <c r="X274" i="16"/>
  <c r="W274" i="16"/>
  <c r="U274" i="16"/>
  <c r="T274" i="16"/>
  <c r="S274" i="16"/>
  <c r="Q274" i="16"/>
  <c r="P274" i="16"/>
  <c r="O274" i="16"/>
  <c r="M274" i="16"/>
  <c r="AV274" i="16" s="1"/>
  <c r="L274" i="16"/>
  <c r="K274" i="16"/>
  <c r="I274" i="16"/>
  <c r="G274" i="16"/>
  <c r="E274" i="16"/>
  <c r="AU273" i="16"/>
  <c r="AT273" i="16"/>
  <c r="AS273" i="16"/>
  <c r="AQ273" i="16"/>
  <c r="AP273" i="16"/>
  <c r="AO273" i="16"/>
  <c r="AM273" i="16"/>
  <c r="AL273" i="16"/>
  <c r="AK273" i="16"/>
  <c r="AI273" i="16"/>
  <c r="AH273" i="16"/>
  <c r="AG273" i="16"/>
  <c r="AE273" i="16"/>
  <c r="AD273" i="16"/>
  <c r="AC273" i="16"/>
  <c r="AB273" i="16"/>
  <c r="AW273" i="16" s="1"/>
  <c r="Y273" i="16"/>
  <c r="X273" i="16"/>
  <c r="W273" i="16"/>
  <c r="U273" i="16"/>
  <c r="T273" i="16"/>
  <c r="S273" i="16"/>
  <c r="Q273" i="16"/>
  <c r="P273" i="16"/>
  <c r="O273" i="16"/>
  <c r="M273" i="16"/>
  <c r="AV273" i="16" s="1"/>
  <c r="L273" i="16"/>
  <c r="K273" i="16"/>
  <c r="I273" i="16"/>
  <c r="G273" i="16"/>
  <c r="E273" i="16"/>
  <c r="AU272" i="16"/>
  <c r="AT272" i="16"/>
  <c r="AS272" i="16"/>
  <c r="AQ272" i="16"/>
  <c r="AP272" i="16"/>
  <c r="AO272" i="16"/>
  <c r="AM272" i="16"/>
  <c r="AL272" i="16"/>
  <c r="AK272" i="16"/>
  <c r="AI272" i="16"/>
  <c r="AH272" i="16"/>
  <c r="AG272" i="16"/>
  <c r="AE272" i="16"/>
  <c r="AD272" i="16"/>
  <c r="AC272" i="16"/>
  <c r="AB272" i="16"/>
  <c r="AW272" i="16" s="1"/>
  <c r="Y272" i="16"/>
  <c r="X272" i="16"/>
  <c r="W272" i="16"/>
  <c r="U272" i="16"/>
  <c r="T272" i="16"/>
  <c r="S272" i="16"/>
  <c r="Q272" i="16"/>
  <c r="P272" i="16"/>
  <c r="O272" i="16"/>
  <c r="M272" i="16"/>
  <c r="L272" i="16"/>
  <c r="K272" i="16"/>
  <c r="I272" i="16"/>
  <c r="G272" i="16"/>
  <c r="E272" i="16"/>
  <c r="AU271" i="16"/>
  <c r="AT271" i="16"/>
  <c r="AS271" i="16"/>
  <c r="AQ271" i="16"/>
  <c r="AP271" i="16"/>
  <c r="AO271" i="16"/>
  <c r="AM271" i="16"/>
  <c r="AL271" i="16"/>
  <c r="AK271" i="16"/>
  <c r="AI271" i="16"/>
  <c r="AH271" i="16"/>
  <c r="AG271" i="16"/>
  <c r="AE271" i="16"/>
  <c r="AD271" i="16"/>
  <c r="AC271" i="16"/>
  <c r="AB271" i="16"/>
  <c r="AW271" i="16" s="1"/>
  <c r="Y271" i="16"/>
  <c r="X271" i="16"/>
  <c r="W271" i="16"/>
  <c r="U271" i="16"/>
  <c r="T271" i="16"/>
  <c r="S271" i="16"/>
  <c r="Q271" i="16"/>
  <c r="P271" i="16"/>
  <c r="O271" i="16"/>
  <c r="M271" i="16"/>
  <c r="AV271" i="16" s="1"/>
  <c r="L271" i="16"/>
  <c r="K271" i="16"/>
  <c r="I271" i="16"/>
  <c r="G271" i="16"/>
  <c r="E271" i="16"/>
  <c r="AU270" i="16"/>
  <c r="AT270" i="16"/>
  <c r="AS270" i="16"/>
  <c r="AQ270" i="16"/>
  <c r="AP270" i="16"/>
  <c r="AO270" i="16"/>
  <c r="AM270" i="16"/>
  <c r="AL270" i="16"/>
  <c r="AK270" i="16"/>
  <c r="AI270" i="16"/>
  <c r="AH270" i="16"/>
  <c r="AG270" i="16"/>
  <c r="AE270" i="16"/>
  <c r="AD270" i="16"/>
  <c r="AC270" i="16"/>
  <c r="AB270" i="16"/>
  <c r="AW270" i="16" s="1"/>
  <c r="Y270" i="16"/>
  <c r="X270" i="16"/>
  <c r="W270" i="16"/>
  <c r="U270" i="16"/>
  <c r="T270" i="16"/>
  <c r="S270" i="16"/>
  <c r="Q270" i="16"/>
  <c r="P270" i="16"/>
  <c r="O270" i="16"/>
  <c r="M270" i="16"/>
  <c r="L270" i="16"/>
  <c r="K270" i="16"/>
  <c r="I270" i="16"/>
  <c r="G270" i="16"/>
  <c r="E270" i="16"/>
  <c r="AU269" i="16"/>
  <c r="AT269" i="16"/>
  <c r="AS269" i="16"/>
  <c r="AQ269" i="16"/>
  <c r="AP269" i="16"/>
  <c r="AO269" i="16"/>
  <c r="AM269" i="16"/>
  <c r="AL269" i="16"/>
  <c r="AK269" i="16"/>
  <c r="AI269" i="16"/>
  <c r="AH269" i="16"/>
  <c r="AG269" i="16"/>
  <c r="AE269" i="16"/>
  <c r="AD269" i="16"/>
  <c r="AC269" i="16"/>
  <c r="AB269" i="16"/>
  <c r="AW269" i="16" s="1"/>
  <c r="Y269" i="16"/>
  <c r="X269" i="16"/>
  <c r="W269" i="16"/>
  <c r="U269" i="16"/>
  <c r="T269" i="16"/>
  <c r="S269" i="16"/>
  <c r="Q269" i="16"/>
  <c r="P269" i="16"/>
  <c r="O269" i="16"/>
  <c r="M269" i="16"/>
  <c r="L269" i="16"/>
  <c r="K269" i="16"/>
  <c r="I269" i="16"/>
  <c r="G269" i="16"/>
  <c r="E269" i="16"/>
  <c r="AU268" i="16"/>
  <c r="AT268" i="16"/>
  <c r="AS268" i="16"/>
  <c r="AQ268" i="16"/>
  <c r="AP268" i="16"/>
  <c r="AO268" i="16"/>
  <c r="AM268" i="16"/>
  <c r="AL268" i="16"/>
  <c r="AK268" i="16"/>
  <c r="AI268" i="16"/>
  <c r="AH268" i="16"/>
  <c r="AG268" i="16"/>
  <c r="AE268" i="16"/>
  <c r="AD268" i="16"/>
  <c r="AC268" i="16"/>
  <c r="AB268" i="16"/>
  <c r="AW268" i="16" s="1"/>
  <c r="Y268" i="16"/>
  <c r="X268" i="16"/>
  <c r="W268" i="16"/>
  <c r="U268" i="16"/>
  <c r="T268" i="16"/>
  <c r="S268" i="16"/>
  <c r="Q268" i="16"/>
  <c r="P268" i="16"/>
  <c r="O268" i="16"/>
  <c r="M268" i="16"/>
  <c r="L268" i="16"/>
  <c r="K268" i="16"/>
  <c r="I268" i="16"/>
  <c r="G268" i="16"/>
  <c r="E268" i="16"/>
  <c r="AU267" i="16"/>
  <c r="AT267" i="16"/>
  <c r="AS267" i="16"/>
  <c r="AQ267" i="16"/>
  <c r="AP267" i="16"/>
  <c r="AO267" i="16"/>
  <c r="AM267" i="16"/>
  <c r="AL267" i="16"/>
  <c r="AK267" i="16"/>
  <c r="AI267" i="16"/>
  <c r="AH267" i="16"/>
  <c r="AG267" i="16"/>
  <c r="AE267" i="16"/>
  <c r="AD267" i="16"/>
  <c r="AC267" i="16"/>
  <c r="AB267" i="16"/>
  <c r="AW267" i="16"/>
  <c r="Y267" i="16"/>
  <c r="X267" i="16"/>
  <c r="W267" i="16"/>
  <c r="U267" i="16"/>
  <c r="T267" i="16"/>
  <c r="S267" i="16"/>
  <c r="Q267" i="16"/>
  <c r="P267" i="16"/>
  <c r="O267" i="16"/>
  <c r="M267" i="16"/>
  <c r="L267" i="16"/>
  <c r="K267" i="16"/>
  <c r="I267" i="16"/>
  <c r="G267" i="16"/>
  <c r="E267" i="16"/>
  <c r="AU266" i="16"/>
  <c r="AT266" i="16"/>
  <c r="AS266" i="16"/>
  <c r="AQ266" i="16"/>
  <c r="AP266" i="16"/>
  <c r="AO266" i="16"/>
  <c r="AM266" i="16"/>
  <c r="AL266" i="16"/>
  <c r="AK266" i="16"/>
  <c r="AI266" i="16"/>
  <c r="AH266" i="16"/>
  <c r="AG266" i="16"/>
  <c r="AE266" i="16"/>
  <c r="AD266" i="16"/>
  <c r="AC266" i="16"/>
  <c r="AB266" i="16"/>
  <c r="AW266" i="16" s="1"/>
  <c r="Y266" i="16"/>
  <c r="X266" i="16"/>
  <c r="W266" i="16"/>
  <c r="U266" i="16"/>
  <c r="T266" i="16"/>
  <c r="S266" i="16"/>
  <c r="Q266" i="16"/>
  <c r="P266" i="16"/>
  <c r="O266" i="16"/>
  <c r="M266" i="16"/>
  <c r="AV266" i="16" s="1"/>
  <c r="L266" i="16"/>
  <c r="K266" i="16"/>
  <c r="I266" i="16"/>
  <c r="G266" i="16"/>
  <c r="E266" i="16"/>
  <c r="AU265" i="16"/>
  <c r="AT265" i="16"/>
  <c r="AS265" i="16"/>
  <c r="AQ265" i="16"/>
  <c r="AP265" i="16"/>
  <c r="AO265" i="16"/>
  <c r="AM265" i="16"/>
  <c r="AL265" i="16"/>
  <c r="AK265" i="16"/>
  <c r="AI265" i="16"/>
  <c r="AH265" i="16"/>
  <c r="AG265" i="16"/>
  <c r="AE265" i="16"/>
  <c r="AD265" i="16"/>
  <c r="AC265" i="16"/>
  <c r="AB265" i="16"/>
  <c r="AW265" i="16" s="1"/>
  <c r="Y265" i="16"/>
  <c r="X265" i="16"/>
  <c r="W265" i="16"/>
  <c r="U265" i="16"/>
  <c r="T265" i="16"/>
  <c r="S265" i="16"/>
  <c r="Q265" i="16"/>
  <c r="P265" i="16"/>
  <c r="O265" i="16"/>
  <c r="M265" i="16"/>
  <c r="AV265" i="16" s="1"/>
  <c r="L265" i="16"/>
  <c r="K265" i="16"/>
  <c r="I265" i="16"/>
  <c r="G265" i="16"/>
  <c r="E265" i="16"/>
  <c r="AU264" i="16"/>
  <c r="AT264" i="16"/>
  <c r="AS264" i="16"/>
  <c r="AQ264" i="16"/>
  <c r="AP264" i="16"/>
  <c r="AO264" i="16"/>
  <c r="AM264" i="16"/>
  <c r="AL264" i="16"/>
  <c r="AK264" i="16"/>
  <c r="AI264" i="16"/>
  <c r="AH264" i="16"/>
  <c r="AG264" i="16"/>
  <c r="AE264" i="16"/>
  <c r="AD264" i="16"/>
  <c r="AC264" i="16"/>
  <c r="AB264" i="16"/>
  <c r="AW264" i="16" s="1"/>
  <c r="Y264" i="16"/>
  <c r="X264" i="16"/>
  <c r="W264" i="16"/>
  <c r="U264" i="16"/>
  <c r="T264" i="16"/>
  <c r="S264" i="16"/>
  <c r="Q264" i="16"/>
  <c r="P264" i="16"/>
  <c r="O264" i="16"/>
  <c r="M264" i="16"/>
  <c r="L264" i="16"/>
  <c r="K264" i="16"/>
  <c r="I264" i="16"/>
  <c r="G264" i="16"/>
  <c r="E264" i="16"/>
  <c r="AU263" i="16"/>
  <c r="AT263" i="16"/>
  <c r="AS263" i="16"/>
  <c r="AQ263" i="16"/>
  <c r="AP263" i="16"/>
  <c r="AO263" i="16"/>
  <c r="AM263" i="16"/>
  <c r="AL263" i="16"/>
  <c r="AK263" i="16"/>
  <c r="AI263" i="16"/>
  <c r="AH263" i="16"/>
  <c r="AG263" i="16"/>
  <c r="AE263" i="16"/>
  <c r="AD263" i="16"/>
  <c r="AC263" i="16"/>
  <c r="AB263" i="16"/>
  <c r="AW263" i="16" s="1"/>
  <c r="Y263" i="16"/>
  <c r="X263" i="16"/>
  <c r="W263" i="16"/>
  <c r="U263" i="16"/>
  <c r="T263" i="16"/>
  <c r="S263" i="16"/>
  <c r="Q263" i="16"/>
  <c r="P263" i="16"/>
  <c r="O263" i="16"/>
  <c r="M263" i="16"/>
  <c r="L263" i="16"/>
  <c r="K263" i="16"/>
  <c r="I263" i="16"/>
  <c r="G263" i="16"/>
  <c r="E263" i="16"/>
  <c r="AU262" i="16"/>
  <c r="AT262" i="16"/>
  <c r="AS262" i="16"/>
  <c r="AQ262" i="16"/>
  <c r="AP262" i="16"/>
  <c r="AO262" i="16"/>
  <c r="AM262" i="16"/>
  <c r="AL262" i="16"/>
  <c r="AK262" i="16"/>
  <c r="AI262" i="16"/>
  <c r="AH262" i="16"/>
  <c r="AG262" i="16"/>
  <c r="AE262" i="16"/>
  <c r="AD262" i="16"/>
  <c r="AC262" i="16"/>
  <c r="AB262" i="16"/>
  <c r="AW262" i="16" s="1"/>
  <c r="Y262" i="16"/>
  <c r="X262" i="16"/>
  <c r="W262" i="16"/>
  <c r="U262" i="16"/>
  <c r="T262" i="16"/>
  <c r="S262" i="16"/>
  <c r="Q262" i="16"/>
  <c r="P262" i="16"/>
  <c r="O262" i="16"/>
  <c r="M262" i="16"/>
  <c r="AV262" i="16" s="1"/>
  <c r="L262" i="16"/>
  <c r="K262" i="16"/>
  <c r="I262" i="16"/>
  <c r="G262" i="16"/>
  <c r="E262" i="16"/>
  <c r="AU261" i="16"/>
  <c r="AT261" i="16"/>
  <c r="AS261" i="16"/>
  <c r="AQ261" i="16"/>
  <c r="AP261" i="16"/>
  <c r="AO261" i="16"/>
  <c r="AM261" i="16"/>
  <c r="AL261" i="16"/>
  <c r="AK261" i="16"/>
  <c r="AI261" i="16"/>
  <c r="AH261" i="16"/>
  <c r="AG261" i="16"/>
  <c r="AE261" i="16"/>
  <c r="AV261" i="16" s="1"/>
  <c r="AD261" i="16"/>
  <c r="AC261" i="16"/>
  <c r="AB261" i="16"/>
  <c r="AW261" i="16" s="1"/>
  <c r="Y261" i="16"/>
  <c r="X261" i="16"/>
  <c r="W261" i="16"/>
  <c r="U261" i="16"/>
  <c r="T261" i="16"/>
  <c r="S261" i="16"/>
  <c r="Q261" i="16"/>
  <c r="P261" i="16"/>
  <c r="O261" i="16"/>
  <c r="M261" i="16"/>
  <c r="L261" i="16"/>
  <c r="K261" i="16"/>
  <c r="I261" i="16"/>
  <c r="G261" i="16"/>
  <c r="E261" i="16"/>
  <c r="AU260" i="16"/>
  <c r="AT260" i="16"/>
  <c r="AS260" i="16"/>
  <c r="AQ260" i="16"/>
  <c r="AP260" i="16"/>
  <c r="AO260" i="16"/>
  <c r="AM260" i="16"/>
  <c r="AL260" i="16"/>
  <c r="AK260" i="16"/>
  <c r="AI260" i="16"/>
  <c r="AH260" i="16"/>
  <c r="AG260" i="16"/>
  <c r="AE260" i="16"/>
  <c r="AD260" i="16"/>
  <c r="AC260" i="16"/>
  <c r="AB260" i="16"/>
  <c r="AW260" i="16" s="1"/>
  <c r="Y260" i="16"/>
  <c r="X260" i="16"/>
  <c r="W260" i="16"/>
  <c r="U260" i="16"/>
  <c r="T260" i="16"/>
  <c r="S260" i="16"/>
  <c r="Q260" i="16"/>
  <c r="AV260" i="16" s="1"/>
  <c r="P260" i="16"/>
  <c r="O260" i="16"/>
  <c r="M260" i="16"/>
  <c r="L260" i="16"/>
  <c r="K260" i="16"/>
  <c r="I260" i="16"/>
  <c r="G260" i="16"/>
  <c r="E260" i="16"/>
  <c r="AU259" i="16"/>
  <c r="AT259" i="16"/>
  <c r="AS259" i="16"/>
  <c r="AQ259" i="16"/>
  <c r="AP259" i="16"/>
  <c r="AO259" i="16"/>
  <c r="AM259" i="16"/>
  <c r="AL259" i="16"/>
  <c r="AK259" i="16"/>
  <c r="AI259" i="16"/>
  <c r="AH259" i="16"/>
  <c r="AG259" i="16"/>
  <c r="AE259" i="16"/>
  <c r="AD259" i="16"/>
  <c r="AC259" i="16"/>
  <c r="AB259" i="16"/>
  <c r="AW259" i="16" s="1"/>
  <c r="Y259" i="16"/>
  <c r="X259" i="16"/>
  <c r="W259" i="16"/>
  <c r="U259" i="16"/>
  <c r="T259" i="16"/>
  <c r="S259" i="16"/>
  <c r="Q259" i="16"/>
  <c r="AV259" i="16"/>
  <c r="P259" i="16"/>
  <c r="O259" i="16"/>
  <c r="M259" i="16"/>
  <c r="L259" i="16"/>
  <c r="K259" i="16"/>
  <c r="I259" i="16"/>
  <c r="G259" i="16"/>
  <c r="E259" i="16"/>
  <c r="AU258" i="16"/>
  <c r="AT258" i="16"/>
  <c r="AS258" i="16"/>
  <c r="AQ258" i="16"/>
  <c r="AP258" i="16"/>
  <c r="AO258" i="16"/>
  <c r="AM258" i="16"/>
  <c r="AL258" i="16"/>
  <c r="AK258" i="16"/>
  <c r="AI258" i="16"/>
  <c r="AH258" i="16"/>
  <c r="AG258" i="16"/>
  <c r="AE258" i="16"/>
  <c r="AD258" i="16"/>
  <c r="AC258" i="16"/>
  <c r="AB258" i="16"/>
  <c r="AW258" i="16" s="1"/>
  <c r="Y258" i="16"/>
  <c r="X258" i="16"/>
  <c r="W258" i="16"/>
  <c r="U258" i="16"/>
  <c r="T258" i="16"/>
  <c r="S258" i="16"/>
  <c r="Q258" i="16"/>
  <c r="P258" i="16"/>
  <c r="O258" i="16"/>
  <c r="M258" i="16"/>
  <c r="L258" i="16"/>
  <c r="K258" i="16"/>
  <c r="I258" i="16"/>
  <c r="G258" i="16"/>
  <c r="E258" i="16"/>
  <c r="AU257" i="16"/>
  <c r="AT257" i="16"/>
  <c r="AS257" i="16"/>
  <c r="AQ257" i="16"/>
  <c r="AP257" i="16"/>
  <c r="AO257" i="16"/>
  <c r="AM257" i="16"/>
  <c r="AL257" i="16"/>
  <c r="AK257" i="16"/>
  <c r="AI257" i="16"/>
  <c r="AH257" i="16"/>
  <c r="AG257" i="16"/>
  <c r="AE257" i="16"/>
  <c r="AD257" i="16"/>
  <c r="AC257" i="16"/>
  <c r="AB257" i="16"/>
  <c r="AW257" i="16" s="1"/>
  <c r="Y257" i="16"/>
  <c r="X257" i="16"/>
  <c r="W257" i="16"/>
  <c r="U257" i="16"/>
  <c r="T257" i="16"/>
  <c r="S257" i="16"/>
  <c r="Q257" i="16"/>
  <c r="P257" i="16"/>
  <c r="O257" i="16"/>
  <c r="M257" i="16"/>
  <c r="AV257" i="16" s="1"/>
  <c r="L257" i="16"/>
  <c r="K257" i="16"/>
  <c r="I257" i="16"/>
  <c r="G257" i="16"/>
  <c r="E257" i="16"/>
  <c r="AU256" i="16"/>
  <c r="AT256" i="16"/>
  <c r="AS256" i="16"/>
  <c r="AQ256" i="16"/>
  <c r="AP256" i="16"/>
  <c r="AO256" i="16"/>
  <c r="AM256" i="16"/>
  <c r="AL256" i="16"/>
  <c r="AK256" i="16"/>
  <c r="AI256" i="16"/>
  <c r="AH256" i="16"/>
  <c r="AG256" i="16"/>
  <c r="AE256" i="16"/>
  <c r="AD256" i="16"/>
  <c r="AC256" i="16"/>
  <c r="AB256" i="16"/>
  <c r="AW256" i="16" s="1"/>
  <c r="Y256" i="16"/>
  <c r="X256" i="16"/>
  <c r="W256" i="16"/>
  <c r="U256" i="16"/>
  <c r="T256" i="16"/>
  <c r="S256" i="16"/>
  <c r="Q256" i="16"/>
  <c r="P256" i="16"/>
  <c r="O256" i="16"/>
  <c r="M256" i="16"/>
  <c r="L256" i="16"/>
  <c r="K256" i="16"/>
  <c r="I256" i="16"/>
  <c r="G256" i="16"/>
  <c r="E256" i="16"/>
  <c r="AU255" i="16"/>
  <c r="AT255" i="16"/>
  <c r="AS255" i="16"/>
  <c r="AQ255" i="16"/>
  <c r="AP255" i="16"/>
  <c r="AO255" i="16"/>
  <c r="AM255" i="16"/>
  <c r="AL255" i="16"/>
  <c r="AK255" i="16"/>
  <c r="AI255" i="16"/>
  <c r="AH255" i="16"/>
  <c r="AG255" i="16"/>
  <c r="AE255" i="16"/>
  <c r="AD255" i="16"/>
  <c r="AC255" i="16"/>
  <c r="AB255" i="16"/>
  <c r="AW255" i="16" s="1"/>
  <c r="Y255" i="16"/>
  <c r="X255" i="16"/>
  <c r="W255" i="16"/>
  <c r="U255" i="16"/>
  <c r="T255" i="16"/>
  <c r="S255" i="16"/>
  <c r="Q255" i="16"/>
  <c r="P255" i="16"/>
  <c r="O255" i="16"/>
  <c r="M255" i="16"/>
  <c r="AV255" i="16" s="1"/>
  <c r="L255" i="16"/>
  <c r="K255" i="16"/>
  <c r="I255" i="16"/>
  <c r="G255" i="16"/>
  <c r="E255" i="16"/>
  <c r="AU254" i="16"/>
  <c r="AT254" i="16"/>
  <c r="AS254" i="16"/>
  <c r="AQ254" i="16"/>
  <c r="AP254" i="16"/>
  <c r="AO254" i="16"/>
  <c r="AM254" i="16"/>
  <c r="AL254" i="16"/>
  <c r="AK254" i="16"/>
  <c r="AI254" i="16"/>
  <c r="AH254" i="16"/>
  <c r="AG254" i="16"/>
  <c r="AE254" i="16"/>
  <c r="AD254" i="16"/>
  <c r="AC254" i="16"/>
  <c r="AB254" i="16"/>
  <c r="AW254" i="16" s="1"/>
  <c r="Y254" i="16"/>
  <c r="X254" i="16"/>
  <c r="W254" i="16"/>
  <c r="U254" i="16"/>
  <c r="T254" i="16"/>
  <c r="S254" i="16"/>
  <c r="Q254" i="16"/>
  <c r="P254" i="16"/>
  <c r="O254" i="16"/>
  <c r="M254" i="16"/>
  <c r="L254" i="16"/>
  <c r="K254" i="16"/>
  <c r="I254" i="16"/>
  <c r="G254" i="16"/>
  <c r="E254" i="16"/>
  <c r="AU253" i="16"/>
  <c r="AT253" i="16"/>
  <c r="AS253" i="16"/>
  <c r="AQ253" i="16"/>
  <c r="AP253" i="16"/>
  <c r="AO253" i="16"/>
  <c r="AM253" i="16"/>
  <c r="AL253" i="16"/>
  <c r="AK253" i="16"/>
  <c r="AI253" i="16"/>
  <c r="AV253" i="16" s="1"/>
  <c r="AH253" i="16"/>
  <c r="AG253" i="16"/>
  <c r="AE253" i="16"/>
  <c r="AD253" i="16"/>
  <c r="AC253" i="16"/>
  <c r="AB253" i="16"/>
  <c r="AW253" i="16" s="1"/>
  <c r="Y253" i="16"/>
  <c r="X253" i="16"/>
  <c r="W253" i="16"/>
  <c r="U253" i="16"/>
  <c r="T253" i="16"/>
  <c r="S253" i="16"/>
  <c r="Q253" i="16"/>
  <c r="P253" i="16"/>
  <c r="O253" i="16"/>
  <c r="M253" i="16"/>
  <c r="L253" i="16"/>
  <c r="K253" i="16"/>
  <c r="I253" i="16"/>
  <c r="G253" i="16"/>
  <c r="E253" i="16"/>
  <c r="AU252" i="16"/>
  <c r="AT252" i="16"/>
  <c r="AS252" i="16"/>
  <c r="AQ252" i="16"/>
  <c r="AP252" i="16"/>
  <c r="AO252" i="16"/>
  <c r="AM252" i="16"/>
  <c r="AL252" i="16"/>
  <c r="AK252" i="16"/>
  <c r="AI252" i="16"/>
  <c r="AH252" i="16"/>
  <c r="AG252" i="16"/>
  <c r="AE252" i="16"/>
  <c r="AD252" i="16"/>
  <c r="AC252" i="16"/>
  <c r="AB252" i="16"/>
  <c r="AW252" i="16" s="1"/>
  <c r="Y252" i="16"/>
  <c r="X252" i="16"/>
  <c r="W252" i="16"/>
  <c r="U252" i="16"/>
  <c r="T252" i="16"/>
  <c r="S252" i="16"/>
  <c r="Q252" i="16"/>
  <c r="AV252" i="16" s="1"/>
  <c r="P252" i="16"/>
  <c r="O252" i="16"/>
  <c r="M252" i="16"/>
  <c r="L252" i="16"/>
  <c r="K252" i="16"/>
  <c r="I252" i="16"/>
  <c r="G252" i="16"/>
  <c r="E252" i="16"/>
  <c r="AU251" i="16"/>
  <c r="AT251" i="16"/>
  <c r="AS251" i="16"/>
  <c r="AQ251" i="16"/>
  <c r="AP251" i="16"/>
  <c r="AO251" i="16"/>
  <c r="AM251" i="16"/>
  <c r="AL251" i="16"/>
  <c r="AK251" i="16"/>
  <c r="AI251" i="16"/>
  <c r="AH251" i="16"/>
  <c r="AG251" i="16"/>
  <c r="AE251" i="16"/>
  <c r="AD251" i="16"/>
  <c r="AC251" i="16"/>
  <c r="AB251" i="16"/>
  <c r="AW251" i="16" s="1"/>
  <c r="Y251" i="16"/>
  <c r="X251" i="16"/>
  <c r="W251" i="16"/>
  <c r="U251" i="16"/>
  <c r="T251" i="16"/>
  <c r="S251" i="16"/>
  <c r="Q251" i="16"/>
  <c r="AV251" i="16"/>
  <c r="P251" i="16"/>
  <c r="O251" i="16"/>
  <c r="M251" i="16"/>
  <c r="L251" i="16"/>
  <c r="K251" i="16"/>
  <c r="I251" i="16"/>
  <c r="G251" i="16"/>
  <c r="E251" i="16"/>
  <c r="AU250" i="16"/>
  <c r="AT250" i="16"/>
  <c r="AS250" i="16"/>
  <c r="AQ250" i="16"/>
  <c r="AP250" i="16"/>
  <c r="AO250" i="16"/>
  <c r="AM250" i="16"/>
  <c r="AL250" i="16"/>
  <c r="AK250" i="16"/>
  <c r="AI250" i="16"/>
  <c r="AH250" i="16"/>
  <c r="AG250" i="16"/>
  <c r="AE250" i="16"/>
  <c r="AD250" i="16"/>
  <c r="AC250" i="16"/>
  <c r="AB250" i="16"/>
  <c r="AW250" i="16" s="1"/>
  <c r="Y250" i="16"/>
  <c r="X250" i="16"/>
  <c r="W250" i="16"/>
  <c r="U250" i="16"/>
  <c r="T250" i="16"/>
  <c r="S250" i="16"/>
  <c r="Q250" i="16"/>
  <c r="P250" i="16"/>
  <c r="O250" i="16"/>
  <c r="M250" i="16"/>
  <c r="AV250" i="16" s="1"/>
  <c r="L250" i="16"/>
  <c r="K250" i="16"/>
  <c r="I250" i="16"/>
  <c r="G250" i="16"/>
  <c r="E250" i="16"/>
  <c r="AU249" i="16"/>
  <c r="AT249" i="16"/>
  <c r="AS249" i="16"/>
  <c r="AQ249" i="16"/>
  <c r="AP249" i="16"/>
  <c r="AO249" i="16"/>
  <c r="AM249" i="16"/>
  <c r="AL249" i="16"/>
  <c r="AK249" i="16"/>
  <c r="AI249" i="16"/>
  <c r="AH249" i="16"/>
  <c r="AG249" i="16"/>
  <c r="AE249" i="16"/>
  <c r="AD249" i="16"/>
  <c r="AC249" i="16"/>
  <c r="AB249" i="16"/>
  <c r="AW249" i="16" s="1"/>
  <c r="Y249" i="16"/>
  <c r="X249" i="16"/>
  <c r="W249" i="16"/>
  <c r="U249" i="16"/>
  <c r="T249" i="16"/>
  <c r="S249" i="16"/>
  <c r="Q249" i="16"/>
  <c r="P249" i="16"/>
  <c r="O249" i="16"/>
  <c r="M249" i="16"/>
  <c r="AV249" i="16" s="1"/>
  <c r="L249" i="16"/>
  <c r="K249" i="16"/>
  <c r="I249" i="16"/>
  <c r="G249" i="16"/>
  <c r="E249" i="16"/>
  <c r="AU248" i="16"/>
  <c r="AT248" i="16"/>
  <c r="AS248" i="16"/>
  <c r="AQ248" i="16"/>
  <c r="AP248" i="16"/>
  <c r="AO248" i="16"/>
  <c r="AM248" i="16"/>
  <c r="AL248" i="16"/>
  <c r="AK248" i="16"/>
  <c r="AI248" i="16"/>
  <c r="AH248" i="16"/>
  <c r="AG248" i="16"/>
  <c r="AE248" i="16"/>
  <c r="AD248" i="16"/>
  <c r="AC248" i="16"/>
  <c r="AB248" i="16"/>
  <c r="AW248" i="16" s="1"/>
  <c r="Y248" i="16"/>
  <c r="X248" i="16"/>
  <c r="W248" i="16"/>
  <c r="U248" i="16"/>
  <c r="T248" i="16"/>
  <c r="S248" i="16"/>
  <c r="Q248" i="16"/>
  <c r="P248" i="16"/>
  <c r="O248" i="16"/>
  <c r="M248" i="16"/>
  <c r="L248" i="16"/>
  <c r="K248" i="16"/>
  <c r="I248" i="16"/>
  <c r="G248" i="16"/>
  <c r="E248" i="16"/>
  <c r="AU247" i="16"/>
  <c r="AT247" i="16"/>
  <c r="AS247" i="16"/>
  <c r="AQ247" i="16"/>
  <c r="AP247" i="16"/>
  <c r="AO247" i="16"/>
  <c r="AM247" i="16"/>
  <c r="AL247" i="16"/>
  <c r="AK247" i="16"/>
  <c r="AI247" i="16"/>
  <c r="AH247" i="16"/>
  <c r="AG247" i="16"/>
  <c r="AE247" i="16"/>
  <c r="AD247" i="16"/>
  <c r="AC247" i="16"/>
  <c r="AB247" i="16"/>
  <c r="AW247" i="16" s="1"/>
  <c r="Y247" i="16"/>
  <c r="X247" i="16"/>
  <c r="W247" i="16"/>
  <c r="U247" i="16"/>
  <c r="T247" i="16"/>
  <c r="S247" i="16"/>
  <c r="Q247" i="16"/>
  <c r="P247" i="16"/>
  <c r="O247" i="16"/>
  <c r="M247" i="16"/>
  <c r="AV247" i="16" s="1"/>
  <c r="L247" i="16"/>
  <c r="K247" i="16"/>
  <c r="I247" i="16"/>
  <c r="G247" i="16"/>
  <c r="E247" i="16"/>
  <c r="AU246" i="16"/>
  <c r="AT246" i="16"/>
  <c r="AS246" i="16"/>
  <c r="AQ246" i="16"/>
  <c r="AP246" i="16"/>
  <c r="AO246" i="16"/>
  <c r="AM246" i="16"/>
  <c r="AL246" i="16"/>
  <c r="AK246" i="16"/>
  <c r="AI246" i="16"/>
  <c r="AH246" i="16"/>
  <c r="AG246" i="16"/>
  <c r="AE246" i="16"/>
  <c r="AD246" i="16"/>
  <c r="AC246" i="16"/>
  <c r="AB246" i="16"/>
  <c r="AW246" i="16" s="1"/>
  <c r="Y246" i="16"/>
  <c r="X246" i="16"/>
  <c r="W246" i="16"/>
  <c r="U246" i="16"/>
  <c r="T246" i="16"/>
  <c r="S246" i="16"/>
  <c r="Q246" i="16"/>
  <c r="P246" i="16"/>
  <c r="O246" i="16"/>
  <c r="M246" i="16"/>
  <c r="AV246" i="16" s="1"/>
  <c r="L246" i="16"/>
  <c r="K246" i="16"/>
  <c r="I246" i="16"/>
  <c r="G246" i="16"/>
  <c r="E246" i="16"/>
  <c r="AU245" i="16"/>
  <c r="AT245" i="16"/>
  <c r="AS245" i="16"/>
  <c r="AQ245" i="16"/>
  <c r="AP245" i="16"/>
  <c r="AO245" i="16"/>
  <c r="AM245" i="16"/>
  <c r="AL245" i="16"/>
  <c r="AK245" i="16"/>
  <c r="AI245" i="16"/>
  <c r="AV245" i="16" s="1"/>
  <c r="AH245" i="16"/>
  <c r="AG245" i="16"/>
  <c r="AE245" i="16"/>
  <c r="AD245" i="16"/>
  <c r="AC245" i="16"/>
  <c r="AB245" i="16"/>
  <c r="AW245" i="16" s="1"/>
  <c r="Y245" i="16"/>
  <c r="X245" i="16"/>
  <c r="W245" i="16"/>
  <c r="U245" i="16"/>
  <c r="T245" i="16"/>
  <c r="S245" i="16"/>
  <c r="Q245" i="16"/>
  <c r="P245" i="16"/>
  <c r="O245" i="16"/>
  <c r="M245" i="16"/>
  <c r="L245" i="16"/>
  <c r="K245" i="16"/>
  <c r="I245" i="16"/>
  <c r="G245" i="16"/>
  <c r="E245" i="16"/>
  <c r="AU244" i="16"/>
  <c r="AT244" i="16"/>
  <c r="AS244" i="16"/>
  <c r="AQ244" i="16"/>
  <c r="AP244" i="16"/>
  <c r="AO244" i="16"/>
  <c r="AM244" i="16"/>
  <c r="AL244" i="16"/>
  <c r="AK244" i="16"/>
  <c r="AI244" i="16"/>
  <c r="AH244" i="16"/>
  <c r="AG244" i="16"/>
  <c r="AE244" i="16"/>
  <c r="AD244" i="16"/>
  <c r="AC244" i="16"/>
  <c r="AB244" i="16"/>
  <c r="AW244" i="16" s="1"/>
  <c r="Y244" i="16"/>
  <c r="X244" i="16"/>
  <c r="W244" i="16"/>
  <c r="U244" i="16"/>
  <c r="T244" i="16"/>
  <c r="S244" i="16"/>
  <c r="Q244" i="16"/>
  <c r="P244" i="16"/>
  <c r="O244" i="16"/>
  <c r="M244" i="16"/>
  <c r="L244" i="16"/>
  <c r="K244" i="16"/>
  <c r="I244" i="16"/>
  <c r="G244" i="16"/>
  <c r="E244" i="16"/>
  <c r="AV243" i="16"/>
  <c r="AU243" i="16"/>
  <c r="AT243" i="16"/>
  <c r="AS243" i="16"/>
  <c r="AQ243" i="16"/>
  <c r="AP243" i="16"/>
  <c r="AO243" i="16"/>
  <c r="AM243" i="16"/>
  <c r="AL243" i="16"/>
  <c r="AK243" i="16"/>
  <c r="AI243" i="16"/>
  <c r="AH243" i="16"/>
  <c r="AG243" i="16"/>
  <c r="AE243" i="16"/>
  <c r="AD243" i="16"/>
  <c r="AC243" i="16"/>
  <c r="AB243" i="16"/>
  <c r="AW243" i="16" s="1"/>
  <c r="Y243" i="16"/>
  <c r="X243" i="16"/>
  <c r="W243" i="16"/>
  <c r="U243" i="16"/>
  <c r="T243" i="16"/>
  <c r="S243" i="16"/>
  <c r="Q243" i="16"/>
  <c r="P243" i="16"/>
  <c r="O243" i="16"/>
  <c r="M243" i="16"/>
  <c r="L243" i="16"/>
  <c r="K243" i="16"/>
  <c r="I243" i="16"/>
  <c r="G243" i="16"/>
  <c r="E243" i="16"/>
  <c r="AU242" i="16"/>
  <c r="AT242" i="16"/>
  <c r="AS242" i="16"/>
  <c r="AQ242" i="16"/>
  <c r="AP242" i="16"/>
  <c r="AO242" i="16"/>
  <c r="AM242" i="16"/>
  <c r="AL242" i="16"/>
  <c r="AK242" i="16"/>
  <c r="AI242" i="16"/>
  <c r="AH242" i="16"/>
  <c r="AG242" i="16"/>
  <c r="AE242" i="16"/>
  <c r="AD242" i="16"/>
  <c r="AC242" i="16"/>
  <c r="AB242" i="16"/>
  <c r="AW242" i="16" s="1"/>
  <c r="Y242" i="16"/>
  <c r="X242" i="16"/>
  <c r="W242" i="16"/>
  <c r="U242" i="16"/>
  <c r="T242" i="16"/>
  <c r="S242" i="16"/>
  <c r="Q242" i="16"/>
  <c r="P242" i="16"/>
  <c r="O242" i="16"/>
  <c r="M242" i="16"/>
  <c r="L242" i="16"/>
  <c r="K242" i="16"/>
  <c r="I242" i="16"/>
  <c r="G242" i="16"/>
  <c r="E242" i="16"/>
  <c r="AU241" i="16"/>
  <c r="AT241" i="16"/>
  <c r="AS241" i="16"/>
  <c r="AQ241" i="16"/>
  <c r="AP241" i="16"/>
  <c r="AO241" i="16"/>
  <c r="AM241" i="16"/>
  <c r="AL241" i="16"/>
  <c r="AK241" i="16"/>
  <c r="AI241" i="16"/>
  <c r="AH241" i="16"/>
  <c r="AG241" i="16"/>
  <c r="AE241" i="16"/>
  <c r="AD241" i="16"/>
  <c r="AC241" i="16"/>
  <c r="AB241" i="16"/>
  <c r="AW241" i="16" s="1"/>
  <c r="Y241" i="16"/>
  <c r="X241" i="16"/>
  <c r="W241" i="16"/>
  <c r="U241" i="16"/>
  <c r="T241" i="16"/>
  <c r="S241" i="16"/>
  <c r="Q241" i="16"/>
  <c r="P241" i="16"/>
  <c r="O241" i="16"/>
  <c r="M241" i="16"/>
  <c r="AV241" i="16" s="1"/>
  <c r="L241" i="16"/>
  <c r="K241" i="16"/>
  <c r="I241" i="16"/>
  <c r="G241" i="16"/>
  <c r="E241" i="16"/>
  <c r="AU240" i="16"/>
  <c r="AT240" i="16"/>
  <c r="AS240" i="16"/>
  <c r="AQ240" i="16"/>
  <c r="AP240" i="16"/>
  <c r="AO240" i="16"/>
  <c r="AM240" i="16"/>
  <c r="AL240" i="16"/>
  <c r="AK240" i="16"/>
  <c r="AI240" i="16"/>
  <c r="AH240" i="16"/>
  <c r="AG240" i="16"/>
  <c r="AE240" i="16"/>
  <c r="AD240" i="16"/>
  <c r="AC240" i="16"/>
  <c r="AB240" i="16"/>
  <c r="AW240" i="16" s="1"/>
  <c r="Y240" i="16"/>
  <c r="X240" i="16"/>
  <c r="W240" i="16"/>
  <c r="U240" i="16"/>
  <c r="T240" i="16"/>
  <c r="S240" i="16"/>
  <c r="Q240" i="16"/>
  <c r="P240" i="16"/>
  <c r="O240" i="16"/>
  <c r="M240" i="16"/>
  <c r="L240" i="16"/>
  <c r="K240" i="16"/>
  <c r="I240" i="16"/>
  <c r="G240" i="16"/>
  <c r="E240" i="16"/>
  <c r="AU239" i="16"/>
  <c r="AT239" i="16"/>
  <c r="AS239" i="16"/>
  <c r="AQ239" i="16"/>
  <c r="AP239" i="16"/>
  <c r="AO239" i="16"/>
  <c r="AM239" i="16"/>
  <c r="AL239" i="16"/>
  <c r="AK239" i="16"/>
  <c r="AI239" i="16"/>
  <c r="AH239" i="16"/>
  <c r="AG239" i="16"/>
  <c r="AE239" i="16"/>
  <c r="AD239" i="16"/>
  <c r="AC239" i="16"/>
  <c r="AB239" i="16"/>
  <c r="AW239" i="16" s="1"/>
  <c r="Y239" i="16"/>
  <c r="X239" i="16"/>
  <c r="W239" i="16"/>
  <c r="U239" i="16"/>
  <c r="T239" i="16"/>
  <c r="S239" i="16"/>
  <c r="Q239" i="16"/>
  <c r="P239" i="16"/>
  <c r="O239" i="16"/>
  <c r="M239" i="16"/>
  <c r="L239" i="16"/>
  <c r="K239" i="16"/>
  <c r="I239" i="16"/>
  <c r="G239" i="16"/>
  <c r="E239" i="16"/>
  <c r="AU238" i="16"/>
  <c r="AT238" i="16"/>
  <c r="AS238" i="16"/>
  <c r="AQ238" i="16"/>
  <c r="AP238" i="16"/>
  <c r="AO238" i="16"/>
  <c r="AM238" i="16"/>
  <c r="AL238" i="16"/>
  <c r="AK238" i="16"/>
  <c r="AI238" i="16"/>
  <c r="AH238" i="16"/>
  <c r="AG238" i="16"/>
  <c r="AE238" i="16"/>
  <c r="AD238" i="16"/>
  <c r="AC238" i="16"/>
  <c r="AB238" i="16"/>
  <c r="AW238" i="16" s="1"/>
  <c r="Y238" i="16"/>
  <c r="X238" i="16"/>
  <c r="W238" i="16"/>
  <c r="U238" i="16"/>
  <c r="T238" i="16"/>
  <c r="S238" i="16"/>
  <c r="Q238" i="16"/>
  <c r="P238" i="16"/>
  <c r="O238" i="16"/>
  <c r="M238" i="16"/>
  <c r="L238" i="16"/>
  <c r="K238" i="16"/>
  <c r="I238" i="16"/>
  <c r="G238" i="16"/>
  <c r="E238" i="16"/>
  <c r="AU237" i="16"/>
  <c r="AT237" i="16"/>
  <c r="AS237" i="16"/>
  <c r="AQ237" i="16"/>
  <c r="AP237" i="16"/>
  <c r="AO237" i="16"/>
  <c r="AM237" i="16"/>
  <c r="AL237" i="16"/>
  <c r="AK237" i="16"/>
  <c r="AI237" i="16"/>
  <c r="AH237" i="16"/>
  <c r="AG237" i="16"/>
  <c r="AE237" i="16"/>
  <c r="AD237" i="16"/>
  <c r="AC237" i="16"/>
  <c r="AB237" i="16"/>
  <c r="AW237" i="16" s="1"/>
  <c r="Y237" i="16"/>
  <c r="X237" i="16"/>
  <c r="W237" i="16"/>
  <c r="U237" i="16"/>
  <c r="T237" i="16"/>
  <c r="S237" i="16"/>
  <c r="Q237" i="16"/>
  <c r="P237" i="16"/>
  <c r="O237" i="16"/>
  <c r="M237" i="16"/>
  <c r="AV237" i="16" s="1"/>
  <c r="L237" i="16"/>
  <c r="K237" i="16"/>
  <c r="I237" i="16"/>
  <c r="G237" i="16"/>
  <c r="E237" i="16"/>
  <c r="AU236" i="16"/>
  <c r="AT236" i="16"/>
  <c r="AS236" i="16"/>
  <c r="AQ236" i="16"/>
  <c r="AP236" i="16"/>
  <c r="AO236" i="16"/>
  <c r="AM236" i="16"/>
  <c r="AL236" i="16"/>
  <c r="AK236" i="16"/>
  <c r="AI236" i="16"/>
  <c r="AH236" i="16"/>
  <c r="AG236" i="16"/>
  <c r="AE236" i="16"/>
  <c r="AD236" i="16"/>
  <c r="AC236" i="16"/>
  <c r="AB236" i="16"/>
  <c r="AW236" i="16" s="1"/>
  <c r="Y236" i="16"/>
  <c r="AV236" i="16" s="1"/>
  <c r="X236" i="16"/>
  <c r="W236" i="16"/>
  <c r="U236" i="16"/>
  <c r="T236" i="16"/>
  <c r="S236" i="16"/>
  <c r="Q236" i="16"/>
  <c r="P236" i="16"/>
  <c r="O236" i="16"/>
  <c r="M236" i="16"/>
  <c r="L236" i="16"/>
  <c r="K236" i="16"/>
  <c r="I236" i="16"/>
  <c r="G236" i="16"/>
  <c r="E236" i="16"/>
  <c r="AU235" i="16"/>
  <c r="AT235" i="16"/>
  <c r="AS235" i="16"/>
  <c r="AQ235" i="16"/>
  <c r="AP235" i="16"/>
  <c r="AO235" i="16"/>
  <c r="AM235" i="16"/>
  <c r="AL235" i="16"/>
  <c r="AK235" i="16"/>
  <c r="AI235" i="16"/>
  <c r="AH235" i="16"/>
  <c r="AG235" i="16"/>
  <c r="AE235" i="16"/>
  <c r="AD235" i="16"/>
  <c r="AC235" i="16"/>
  <c r="AB235" i="16"/>
  <c r="AW235" i="16" s="1"/>
  <c r="Y235" i="16"/>
  <c r="X235" i="16"/>
  <c r="W235" i="16"/>
  <c r="U235" i="16"/>
  <c r="T235" i="16"/>
  <c r="S235" i="16"/>
  <c r="Q235" i="16"/>
  <c r="AV235" i="16" s="1"/>
  <c r="P235" i="16"/>
  <c r="O235" i="16"/>
  <c r="M235" i="16"/>
  <c r="L235" i="16"/>
  <c r="K235" i="16"/>
  <c r="I235" i="16"/>
  <c r="G235" i="16"/>
  <c r="E235" i="16"/>
  <c r="AU234" i="16"/>
  <c r="AT234" i="16"/>
  <c r="AS234" i="16"/>
  <c r="AQ234" i="16"/>
  <c r="AP234" i="16"/>
  <c r="AO234" i="16"/>
  <c r="AM234" i="16"/>
  <c r="AL234" i="16"/>
  <c r="AK234" i="16"/>
  <c r="AI234" i="16"/>
  <c r="AH234" i="16"/>
  <c r="AG234" i="16"/>
  <c r="AE234" i="16"/>
  <c r="AD234" i="16"/>
  <c r="AC234" i="16"/>
  <c r="AB234" i="16"/>
  <c r="AW234" i="16" s="1"/>
  <c r="Y234" i="16"/>
  <c r="X234" i="16"/>
  <c r="W234" i="16"/>
  <c r="U234" i="16"/>
  <c r="T234" i="16"/>
  <c r="S234" i="16"/>
  <c r="Q234" i="16"/>
  <c r="P234" i="16"/>
  <c r="O234" i="16"/>
  <c r="M234" i="16"/>
  <c r="AV234" i="16" s="1"/>
  <c r="L234" i="16"/>
  <c r="K234" i="16"/>
  <c r="I234" i="16"/>
  <c r="G234" i="16"/>
  <c r="E234" i="16"/>
  <c r="AU233" i="16"/>
  <c r="AT233" i="16"/>
  <c r="AS233" i="16"/>
  <c r="AQ233" i="16"/>
  <c r="AP233" i="16"/>
  <c r="AO233" i="16"/>
  <c r="AM233" i="16"/>
  <c r="AL233" i="16"/>
  <c r="AK233" i="16"/>
  <c r="AI233" i="16"/>
  <c r="AH233" i="16"/>
  <c r="AG233" i="16"/>
  <c r="AE233" i="16"/>
  <c r="AD233" i="16"/>
  <c r="AC233" i="16"/>
  <c r="AB233" i="16"/>
  <c r="AW233" i="16" s="1"/>
  <c r="Y233" i="16"/>
  <c r="X233" i="16"/>
  <c r="W233" i="16"/>
  <c r="U233" i="16"/>
  <c r="T233" i="16"/>
  <c r="S233" i="16"/>
  <c r="Q233" i="16"/>
  <c r="P233" i="16"/>
  <c r="O233" i="16"/>
  <c r="M233" i="16"/>
  <c r="AV233" i="16" s="1"/>
  <c r="L233" i="16"/>
  <c r="K233" i="16"/>
  <c r="I233" i="16"/>
  <c r="G233" i="16"/>
  <c r="E233" i="16"/>
  <c r="AU232" i="16"/>
  <c r="AT232" i="16"/>
  <c r="AS232" i="16"/>
  <c r="AQ232" i="16"/>
  <c r="AP232" i="16"/>
  <c r="AO232" i="16"/>
  <c r="AM232" i="16"/>
  <c r="AL232" i="16"/>
  <c r="AK232" i="16"/>
  <c r="AI232" i="16"/>
  <c r="AH232" i="16"/>
  <c r="AG232" i="16"/>
  <c r="AE232" i="16"/>
  <c r="AD232" i="16"/>
  <c r="AC232" i="16"/>
  <c r="AB232" i="16"/>
  <c r="AW232" i="16" s="1"/>
  <c r="Y232" i="16"/>
  <c r="X232" i="16"/>
  <c r="W232" i="16"/>
  <c r="U232" i="16"/>
  <c r="T232" i="16"/>
  <c r="S232" i="16"/>
  <c r="Q232" i="16"/>
  <c r="P232" i="16"/>
  <c r="O232" i="16"/>
  <c r="M232" i="16"/>
  <c r="L232" i="16"/>
  <c r="K232" i="16"/>
  <c r="I232" i="16"/>
  <c r="G232" i="16"/>
  <c r="E232" i="16"/>
  <c r="AU231" i="16"/>
  <c r="AT231" i="16"/>
  <c r="AS231" i="16"/>
  <c r="AQ231" i="16"/>
  <c r="AP231" i="16"/>
  <c r="AO231" i="16"/>
  <c r="AM231" i="16"/>
  <c r="AL231" i="16"/>
  <c r="AK231" i="16"/>
  <c r="AI231" i="16"/>
  <c r="AH231" i="16"/>
  <c r="AG231" i="16"/>
  <c r="AE231" i="16"/>
  <c r="AD231" i="16"/>
  <c r="AC231" i="16"/>
  <c r="AB231" i="16"/>
  <c r="AW231" i="16" s="1"/>
  <c r="Y231" i="16"/>
  <c r="X231" i="16"/>
  <c r="W231" i="16"/>
  <c r="U231" i="16"/>
  <c r="T231" i="16"/>
  <c r="S231" i="16"/>
  <c r="Q231" i="16"/>
  <c r="P231" i="16"/>
  <c r="O231" i="16"/>
  <c r="M231" i="16"/>
  <c r="L231" i="16"/>
  <c r="K231" i="16"/>
  <c r="I231" i="16"/>
  <c r="G231" i="16"/>
  <c r="E231" i="16"/>
  <c r="AU230" i="16"/>
  <c r="AT230" i="16"/>
  <c r="AS230" i="16"/>
  <c r="AQ230" i="16"/>
  <c r="AP230" i="16"/>
  <c r="AO230" i="16"/>
  <c r="AM230" i="16"/>
  <c r="AL230" i="16"/>
  <c r="AK230" i="16"/>
  <c r="AI230" i="16"/>
  <c r="AH230" i="16"/>
  <c r="AG230" i="16"/>
  <c r="AE230" i="16"/>
  <c r="AD230" i="16"/>
  <c r="AC230" i="16"/>
  <c r="AB230" i="16"/>
  <c r="AW230" i="16" s="1"/>
  <c r="Y230" i="16"/>
  <c r="X230" i="16"/>
  <c r="W230" i="16"/>
  <c r="U230" i="16"/>
  <c r="T230" i="16"/>
  <c r="S230" i="16"/>
  <c r="Q230" i="16"/>
  <c r="P230" i="16"/>
  <c r="O230" i="16"/>
  <c r="M230" i="16"/>
  <c r="L230" i="16"/>
  <c r="K230" i="16"/>
  <c r="I230" i="16"/>
  <c r="G230" i="16"/>
  <c r="E230" i="16"/>
  <c r="AU229" i="16"/>
  <c r="AT229" i="16"/>
  <c r="AS229" i="16"/>
  <c r="AQ229" i="16"/>
  <c r="AP229" i="16"/>
  <c r="AO229" i="16"/>
  <c r="AM229" i="16"/>
  <c r="AL229" i="16"/>
  <c r="AK229" i="16"/>
  <c r="AI229" i="16"/>
  <c r="AH229" i="16"/>
  <c r="AG229" i="16"/>
  <c r="AE229" i="16"/>
  <c r="AD229" i="16"/>
  <c r="AC229" i="16"/>
  <c r="AB229" i="16"/>
  <c r="AW229" i="16" s="1"/>
  <c r="Y229" i="16"/>
  <c r="X229" i="16"/>
  <c r="W229" i="16"/>
  <c r="U229" i="16"/>
  <c r="T229" i="16"/>
  <c r="S229" i="16"/>
  <c r="Q229" i="16"/>
  <c r="P229" i="16"/>
  <c r="O229" i="16"/>
  <c r="M229" i="16"/>
  <c r="AV229" i="16" s="1"/>
  <c r="L229" i="16"/>
  <c r="K229" i="16"/>
  <c r="I229" i="16"/>
  <c r="G229" i="16"/>
  <c r="E229" i="16"/>
  <c r="AU228" i="16"/>
  <c r="AT228" i="16"/>
  <c r="AS228" i="16"/>
  <c r="AQ228" i="16"/>
  <c r="AP228" i="16"/>
  <c r="AO228" i="16"/>
  <c r="AM228" i="16"/>
  <c r="AL228" i="16"/>
  <c r="AK228" i="16"/>
  <c r="AI228" i="16"/>
  <c r="AH228" i="16"/>
  <c r="AG228" i="16"/>
  <c r="AE228" i="16"/>
  <c r="AD228" i="16"/>
  <c r="AC228" i="16"/>
  <c r="AB228" i="16"/>
  <c r="AW228" i="16" s="1"/>
  <c r="Y228" i="16"/>
  <c r="AV228" i="16" s="1"/>
  <c r="X228" i="16"/>
  <c r="W228" i="16"/>
  <c r="U228" i="16"/>
  <c r="T228" i="16"/>
  <c r="S228" i="16"/>
  <c r="Q228" i="16"/>
  <c r="P228" i="16"/>
  <c r="O228" i="16"/>
  <c r="M228" i="16"/>
  <c r="L228" i="16"/>
  <c r="K228" i="16"/>
  <c r="I228" i="16"/>
  <c r="G228" i="16"/>
  <c r="E228" i="16"/>
  <c r="AU227" i="16"/>
  <c r="AT227" i="16"/>
  <c r="AS227" i="16"/>
  <c r="AQ227" i="16"/>
  <c r="AP227" i="16"/>
  <c r="AO227" i="16"/>
  <c r="AM227" i="16"/>
  <c r="AL227" i="16"/>
  <c r="AK227" i="16"/>
  <c r="AI227" i="16"/>
  <c r="AH227" i="16"/>
  <c r="AG227" i="16"/>
  <c r="AE227" i="16"/>
  <c r="AD227" i="16"/>
  <c r="AC227" i="16"/>
  <c r="AB227" i="16"/>
  <c r="AW227" i="16" s="1"/>
  <c r="Y227" i="16"/>
  <c r="X227" i="16"/>
  <c r="W227" i="16"/>
  <c r="U227" i="16"/>
  <c r="T227" i="16"/>
  <c r="S227" i="16"/>
  <c r="Q227" i="16"/>
  <c r="AV227" i="16" s="1"/>
  <c r="P227" i="16"/>
  <c r="O227" i="16"/>
  <c r="M227" i="16"/>
  <c r="L227" i="16"/>
  <c r="K227" i="16"/>
  <c r="I227" i="16"/>
  <c r="G227" i="16"/>
  <c r="E227" i="16"/>
  <c r="AU226" i="16"/>
  <c r="AT226" i="16"/>
  <c r="AS226" i="16"/>
  <c r="AQ226" i="16"/>
  <c r="AP226" i="16"/>
  <c r="AO226" i="16"/>
  <c r="AM226" i="16"/>
  <c r="AL226" i="16"/>
  <c r="AK226" i="16"/>
  <c r="AI226" i="16"/>
  <c r="AH226" i="16"/>
  <c r="AG226" i="16"/>
  <c r="AE226" i="16"/>
  <c r="AD226" i="16"/>
  <c r="AC226" i="16"/>
  <c r="AB226" i="16"/>
  <c r="AW226" i="16" s="1"/>
  <c r="Y226" i="16"/>
  <c r="X226" i="16"/>
  <c r="W226" i="16"/>
  <c r="U226" i="16"/>
  <c r="T226" i="16"/>
  <c r="S226" i="16"/>
  <c r="Q226" i="16"/>
  <c r="P226" i="16"/>
  <c r="O226" i="16"/>
  <c r="M226" i="16"/>
  <c r="AV226" i="16" s="1"/>
  <c r="L226" i="16"/>
  <c r="K226" i="16"/>
  <c r="I226" i="16"/>
  <c r="G226" i="16"/>
  <c r="E226" i="16"/>
  <c r="AU225" i="16"/>
  <c r="AT225" i="16"/>
  <c r="AS225" i="16"/>
  <c r="AQ225" i="16"/>
  <c r="AP225" i="16"/>
  <c r="AO225" i="16"/>
  <c r="AM225" i="16"/>
  <c r="AL225" i="16"/>
  <c r="AK225" i="16"/>
  <c r="AI225" i="16"/>
  <c r="AH225" i="16"/>
  <c r="AG225" i="16"/>
  <c r="AE225" i="16"/>
  <c r="AD225" i="16"/>
  <c r="AC225" i="16"/>
  <c r="AB225" i="16"/>
  <c r="AW225" i="16" s="1"/>
  <c r="Y225" i="16"/>
  <c r="X225" i="16"/>
  <c r="W225" i="16"/>
  <c r="U225" i="16"/>
  <c r="T225" i="16"/>
  <c r="S225" i="16"/>
  <c r="Q225" i="16"/>
  <c r="P225" i="16"/>
  <c r="O225" i="16"/>
  <c r="M225" i="16"/>
  <c r="AV225" i="16" s="1"/>
  <c r="L225" i="16"/>
  <c r="K225" i="16"/>
  <c r="I225" i="16"/>
  <c r="G225" i="16"/>
  <c r="E225" i="16"/>
  <c r="AU224" i="16"/>
  <c r="AT224" i="16"/>
  <c r="AS224" i="16"/>
  <c r="AQ224" i="16"/>
  <c r="AP224" i="16"/>
  <c r="AO224" i="16"/>
  <c r="AM224" i="16"/>
  <c r="AL224" i="16"/>
  <c r="AK224" i="16"/>
  <c r="AI224" i="16"/>
  <c r="AH224" i="16"/>
  <c r="AG224" i="16"/>
  <c r="AE224" i="16"/>
  <c r="AD224" i="16"/>
  <c r="AC224" i="16"/>
  <c r="AB224" i="16"/>
  <c r="AW224" i="16" s="1"/>
  <c r="Y224" i="16"/>
  <c r="X224" i="16"/>
  <c r="W224" i="16"/>
  <c r="U224" i="16"/>
  <c r="T224" i="16"/>
  <c r="S224" i="16"/>
  <c r="Q224" i="16"/>
  <c r="P224" i="16"/>
  <c r="O224" i="16"/>
  <c r="M224" i="16"/>
  <c r="L224" i="16"/>
  <c r="K224" i="16"/>
  <c r="I224" i="16"/>
  <c r="G224" i="16"/>
  <c r="E224" i="16"/>
  <c r="AU223" i="16"/>
  <c r="AT223" i="16"/>
  <c r="AS223" i="16"/>
  <c r="AQ223" i="16"/>
  <c r="AP223" i="16"/>
  <c r="AO223" i="16"/>
  <c r="AM223" i="16"/>
  <c r="AL223" i="16"/>
  <c r="AK223" i="16"/>
  <c r="AI223" i="16"/>
  <c r="AH223" i="16"/>
  <c r="AG223" i="16"/>
  <c r="AE223" i="16"/>
  <c r="AD223" i="16"/>
  <c r="AC223" i="16"/>
  <c r="AB223" i="16"/>
  <c r="AW223" i="16" s="1"/>
  <c r="Y223" i="16"/>
  <c r="X223" i="16"/>
  <c r="W223" i="16"/>
  <c r="U223" i="16"/>
  <c r="T223" i="16"/>
  <c r="S223" i="16"/>
  <c r="Q223" i="16"/>
  <c r="P223" i="16"/>
  <c r="O223" i="16"/>
  <c r="M223" i="16"/>
  <c r="AV223" i="16" s="1"/>
  <c r="L223" i="16"/>
  <c r="K223" i="16"/>
  <c r="I223" i="16"/>
  <c r="G223" i="16"/>
  <c r="E223" i="16"/>
  <c r="AU222" i="16"/>
  <c r="AT222" i="16"/>
  <c r="AS222" i="16"/>
  <c r="AQ222" i="16"/>
  <c r="AP222" i="16"/>
  <c r="AO222" i="16"/>
  <c r="AM222" i="16"/>
  <c r="AL222" i="16"/>
  <c r="AK222" i="16"/>
  <c r="AI222" i="16"/>
  <c r="AH222" i="16"/>
  <c r="AG222" i="16"/>
  <c r="AE222" i="16"/>
  <c r="AD222" i="16"/>
  <c r="AC222" i="16"/>
  <c r="AB222" i="16"/>
  <c r="AW222" i="16" s="1"/>
  <c r="Y222" i="16"/>
  <c r="X222" i="16"/>
  <c r="W222" i="16"/>
  <c r="U222" i="16"/>
  <c r="T222" i="16"/>
  <c r="S222" i="16"/>
  <c r="Q222" i="16"/>
  <c r="P222" i="16"/>
  <c r="O222" i="16"/>
  <c r="M222" i="16"/>
  <c r="L222" i="16"/>
  <c r="K222" i="16"/>
  <c r="I222" i="16"/>
  <c r="G222" i="16"/>
  <c r="E222" i="16"/>
  <c r="AU221" i="16"/>
  <c r="AT221" i="16"/>
  <c r="AS221" i="16"/>
  <c r="AQ221" i="16"/>
  <c r="AP221" i="16"/>
  <c r="AO221" i="16"/>
  <c r="AM221" i="16"/>
  <c r="AL221" i="16"/>
  <c r="AK221" i="16"/>
  <c r="AI221" i="16"/>
  <c r="AH221" i="16"/>
  <c r="AG221" i="16"/>
  <c r="AE221" i="16"/>
  <c r="AD221" i="16"/>
  <c r="AC221" i="16"/>
  <c r="AB221" i="16"/>
  <c r="AW221" i="16" s="1"/>
  <c r="Y221" i="16"/>
  <c r="X221" i="16"/>
  <c r="W221" i="16"/>
  <c r="U221" i="16"/>
  <c r="T221" i="16"/>
  <c r="S221" i="16"/>
  <c r="Q221" i="16"/>
  <c r="P221" i="16"/>
  <c r="O221" i="16"/>
  <c r="M221" i="16"/>
  <c r="AV221" i="16" s="1"/>
  <c r="L221" i="16"/>
  <c r="K221" i="16"/>
  <c r="I221" i="16"/>
  <c r="G221" i="16"/>
  <c r="E221" i="16"/>
  <c r="AU220" i="16"/>
  <c r="AT220" i="16"/>
  <c r="AS220" i="16"/>
  <c r="AQ220" i="16"/>
  <c r="AP220" i="16"/>
  <c r="AO220" i="16"/>
  <c r="AM220" i="16"/>
  <c r="AL220" i="16"/>
  <c r="AK220" i="16"/>
  <c r="AI220" i="16"/>
  <c r="AH220" i="16"/>
  <c r="AG220" i="16"/>
  <c r="AE220" i="16"/>
  <c r="AD220" i="16"/>
  <c r="AC220" i="16"/>
  <c r="AB220" i="16"/>
  <c r="AW220" i="16" s="1"/>
  <c r="Y220" i="16"/>
  <c r="AV220" i="16" s="1"/>
  <c r="X220" i="16"/>
  <c r="W220" i="16"/>
  <c r="U220" i="16"/>
  <c r="T220" i="16"/>
  <c r="S220" i="16"/>
  <c r="Q220" i="16"/>
  <c r="P220" i="16"/>
  <c r="O220" i="16"/>
  <c r="M220" i="16"/>
  <c r="L220" i="16"/>
  <c r="K220" i="16"/>
  <c r="I220" i="16"/>
  <c r="G220" i="16"/>
  <c r="E220" i="16"/>
  <c r="AV219" i="16"/>
  <c r="AU219" i="16"/>
  <c r="AT219" i="16"/>
  <c r="AS219" i="16"/>
  <c r="AQ219" i="16"/>
  <c r="AP219" i="16"/>
  <c r="AO219" i="16"/>
  <c r="AM219" i="16"/>
  <c r="AL219" i="16"/>
  <c r="AK219" i="16"/>
  <c r="AI219" i="16"/>
  <c r="AH219" i="16"/>
  <c r="AG219" i="16"/>
  <c r="AE219" i="16"/>
  <c r="AD219" i="16"/>
  <c r="AC219" i="16"/>
  <c r="AB219" i="16"/>
  <c r="AW219" i="16" s="1"/>
  <c r="Y219" i="16"/>
  <c r="X219" i="16"/>
  <c r="W219" i="16"/>
  <c r="U219" i="16"/>
  <c r="T219" i="16"/>
  <c r="S219" i="16"/>
  <c r="Q219" i="16"/>
  <c r="P219" i="16"/>
  <c r="O219" i="16"/>
  <c r="M219" i="16"/>
  <c r="L219" i="16"/>
  <c r="K219" i="16"/>
  <c r="I219" i="16"/>
  <c r="G219" i="16"/>
  <c r="E219" i="16"/>
  <c r="AU218" i="16"/>
  <c r="AT218" i="16"/>
  <c r="AS218" i="16"/>
  <c r="AQ218" i="16"/>
  <c r="AP218" i="16"/>
  <c r="AO218" i="16"/>
  <c r="AM218" i="16"/>
  <c r="AL218" i="16"/>
  <c r="AK218" i="16"/>
  <c r="AI218" i="16"/>
  <c r="AH218" i="16"/>
  <c r="AG218" i="16"/>
  <c r="AE218" i="16"/>
  <c r="AD218" i="16"/>
  <c r="AC218" i="16"/>
  <c r="AB218" i="16"/>
  <c r="AW218" i="16" s="1"/>
  <c r="Y218" i="16"/>
  <c r="X218" i="16"/>
  <c r="W218" i="16"/>
  <c r="U218" i="16"/>
  <c r="T218" i="16"/>
  <c r="S218" i="16"/>
  <c r="Q218" i="16"/>
  <c r="P218" i="16"/>
  <c r="O218" i="16"/>
  <c r="M218" i="16"/>
  <c r="AV218" i="16" s="1"/>
  <c r="L218" i="16"/>
  <c r="K218" i="16"/>
  <c r="I218" i="16"/>
  <c r="G218" i="16"/>
  <c r="E218" i="16"/>
  <c r="AU217" i="16"/>
  <c r="AT217" i="16"/>
  <c r="AS217" i="16"/>
  <c r="AQ217" i="16"/>
  <c r="AP217" i="16"/>
  <c r="AO217" i="16"/>
  <c r="AM217" i="16"/>
  <c r="AL217" i="16"/>
  <c r="AK217" i="16"/>
  <c r="AI217" i="16"/>
  <c r="AH217" i="16"/>
  <c r="AG217" i="16"/>
  <c r="AE217" i="16"/>
  <c r="AD217" i="16"/>
  <c r="AC217" i="16"/>
  <c r="AB217" i="16"/>
  <c r="AW217" i="16" s="1"/>
  <c r="Y217" i="16"/>
  <c r="X217" i="16"/>
  <c r="W217" i="16"/>
  <c r="U217" i="16"/>
  <c r="T217" i="16"/>
  <c r="S217" i="16"/>
  <c r="Q217" i="16"/>
  <c r="P217" i="16"/>
  <c r="O217" i="16"/>
  <c r="M217" i="16"/>
  <c r="AV217" i="16" s="1"/>
  <c r="L217" i="16"/>
  <c r="K217" i="16"/>
  <c r="I217" i="16"/>
  <c r="G217" i="16"/>
  <c r="E217" i="16"/>
  <c r="AU216" i="16"/>
  <c r="AT216" i="16"/>
  <c r="AS216" i="16"/>
  <c r="AQ216" i="16"/>
  <c r="AP216" i="16"/>
  <c r="AO216" i="16"/>
  <c r="AM216" i="16"/>
  <c r="AL216" i="16"/>
  <c r="AK216" i="16"/>
  <c r="AI216" i="16"/>
  <c r="AH216" i="16"/>
  <c r="AG216" i="16"/>
  <c r="AE216" i="16"/>
  <c r="AD216" i="16"/>
  <c r="AC216" i="16"/>
  <c r="AB216" i="16"/>
  <c r="AW216" i="16" s="1"/>
  <c r="Y216" i="16"/>
  <c r="X216" i="16"/>
  <c r="W216" i="16"/>
  <c r="U216" i="16"/>
  <c r="T216" i="16"/>
  <c r="S216" i="16"/>
  <c r="Q216" i="16"/>
  <c r="P216" i="16"/>
  <c r="O216" i="16"/>
  <c r="M216" i="16"/>
  <c r="L216" i="16"/>
  <c r="K216" i="16"/>
  <c r="I216" i="16"/>
  <c r="G216" i="16"/>
  <c r="E216" i="16"/>
  <c r="AU215" i="16"/>
  <c r="AT215" i="16"/>
  <c r="AS215" i="16"/>
  <c r="AQ215" i="16"/>
  <c r="AP215" i="16"/>
  <c r="AO215" i="16"/>
  <c r="AM215" i="16"/>
  <c r="AL215" i="16"/>
  <c r="AK215" i="16"/>
  <c r="AI215" i="16"/>
  <c r="AH215" i="16"/>
  <c r="AG215" i="16"/>
  <c r="AE215" i="16"/>
  <c r="AD215" i="16"/>
  <c r="AC215" i="16"/>
  <c r="AB215" i="16"/>
  <c r="AW215" i="16" s="1"/>
  <c r="Y215" i="16"/>
  <c r="X215" i="16"/>
  <c r="W215" i="16"/>
  <c r="U215" i="16"/>
  <c r="T215" i="16"/>
  <c r="S215" i="16"/>
  <c r="Q215" i="16"/>
  <c r="P215" i="16"/>
  <c r="O215" i="16"/>
  <c r="M215" i="16"/>
  <c r="L215" i="16"/>
  <c r="K215" i="16"/>
  <c r="I215" i="16"/>
  <c r="G215" i="16"/>
  <c r="E215" i="16"/>
  <c r="AU214" i="16"/>
  <c r="AT214" i="16"/>
  <c r="AS214" i="16"/>
  <c r="AQ214" i="16"/>
  <c r="AP214" i="16"/>
  <c r="AO214" i="16"/>
  <c r="AM214" i="16"/>
  <c r="AL214" i="16"/>
  <c r="AK214" i="16"/>
  <c r="AI214" i="16"/>
  <c r="AH214" i="16"/>
  <c r="AG214" i="16"/>
  <c r="AE214" i="16"/>
  <c r="AD214" i="16"/>
  <c r="AC214" i="16"/>
  <c r="AB214" i="16"/>
  <c r="AW214" i="16" s="1"/>
  <c r="Y214" i="16"/>
  <c r="X214" i="16"/>
  <c r="W214" i="16"/>
  <c r="U214" i="16"/>
  <c r="T214" i="16"/>
  <c r="S214" i="16"/>
  <c r="Q214" i="16"/>
  <c r="P214" i="16"/>
  <c r="O214" i="16"/>
  <c r="M214" i="16"/>
  <c r="AV214" i="16" s="1"/>
  <c r="L214" i="16"/>
  <c r="K214" i="16"/>
  <c r="I214" i="16"/>
  <c r="G214" i="16"/>
  <c r="E214" i="16"/>
  <c r="AU213" i="16"/>
  <c r="AT213" i="16"/>
  <c r="AS213" i="16"/>
  <c r="AQ213" i="16"/>
  <c r="AP213" i="16"/>
  <c r="AO213" i="16"/>
  <c r="AM213" i="16"/>
  <c r="AL213" i="16"/>
  <c r="AK213" i="16"/>
  <c r="AI213" i="16"/>
  <c r="AH213" i="16"/>
  <c r="AG213" i="16"/>
  <c r="AE213" i="16"/>
  <c r="AD213" i="16"/>
  <c r="AC213" i="16"/>
  <c r="AB213" i="16"/>
  <c r="AW213" i="16" s="1"/>
  <c r="Y213" i="16"/>
  <c r="X213" i="16"/>
  <c r="W213" i="16"/>
  <c r="U213" i="16"/>
  <c r="T213" i="16"/>
  <c r="S213" i="16"/>
  <c r="Q213" i="16"/>
  <c r="P213" i="16"/>
  <c r="O213" i="16"/>
  <c r="M213" i="16"/>
  <c r="AV213" i="16" s="1"/>
  <c r="L213" i="16"/>
  <c r="K213" i="16"/>
  <c r="I213" i="16"/>
  <c r="G213" i="16"/>
  <c r="E213" i="16"/>
  <c r="AU212" i="16"/>
  <c r="AT212" i="16"/>
  <c r="AS212" i="16"/>
  <c r="AQ212" i="16"/>
  <c r="AP212" i="16"/>
  <c r="AO212" i="16"/>
  <c r="AM212" i="16"/>
  <c r="AL212" i="16"/>
  <c r="AK212" i="16"/>
  <c r="AI212" i="16"/>
  <c r="AH212" i="16"/>
  <c r="AG212" i="16"/>
  <c r="AE212" i="16"/>
  <c r="AD212" i="16"/>
  <c r="AC212" i="16"/>
  <c r="AB212" i="16"/>
  <c r="AW212" i="16" s="1"/>
  <c r="Y212" i="16"/>
  <c r="AV212" i="16" s="1"/>
  <c r="X212" i="16"/>
  <c r="W212" i="16"/>
  <c r="U212" i="16"/>
  <c r="T212" i="16"/>
  <c r="S212" i="16"/>
  <c r="Q212" i="16"/>
  <c r="P212" i="16"/>
  <c r="O212" i="16"/>
  <c r="M212" i="16"/>
  <c r="L212" i="16"/>
  <c r="K212" i="16"/>
  <c r="I212" i="16"/>
  <c r="G212" i="16"/>
  <c r="E212" i="16"/>
  <c r="AU211" i="16"/>
  <c r="AT211" i="16"/>
  <c r="AS211" i="16"/>
  <c r="AQ211" i="16"/>
  <c r="AP211" i="16"/>
  <c r="AO211" i="16"/>
  <c r="AM211" i="16"/>
  <c r="AL211" i="16"/>
  <c r="AK211" i="16"/>
  <c r="AI211" i="16"/>
  <c r="AH211" i="16"/>
  <c r="AG211" i="16"/>
  <c r="AE211" i="16"/>
  <c r="AD211" i="16"/>
  <c r="AC211" i="16"/>
  <c r="AB211" i="16"/>
  <c r="AW211" i="16" s="1"/>
  <c r="Y211" i="16"/>
  <c r="X211" i="16"/>
  <c r="W211" i="16"/>
  <c r="U211" i="16"/>
  <c r="T211" i="16"/>
  <c r="S211" i="16"/>
  <c r="Q211" i="16"/>
  <c r="AV211" i="16" s="1"/>
  <c r="P211" i="16"/>
  <c r="O211" i="16"/>
  <c r="M211" i="16"/>
  <c r="L211" i="16"/>
  <c r="K211" i="16"/>
  <c r="I211" i="16"/>
  <c r="G211" i="16"/>
  <c r="E211" i="16"/>
  <c r="AU210" i="16"/>
  <c r="AT210" i="16"/>
  <c r="AS210" i="16"/>
  <c r="AQ210" i="16"/>
  <c r="AP210" i="16"/>
  <c r="AO210" i="16"/>
  <c r="AM210" i="16"/>
  <c r="AL210" i="16"/>
  <c r="AK210" i="16"/>
  <c r="AI210" i="16"/>
  <c r="AH210" i="16"/>
  <c r="AG210" i="16"/>
  <c r="AE210" i="16"/>
  <c r="AD210" i="16"/>
  <c r="AC210" i="16"/>
  <c r="AB210" i="16"/>
  <c r="AW210" i="16" s="1"/>
  <c r="Y210" i="16"/>
  <c r="X210" i="16"/>
  <c r="W210" i="16"/>
  <c r="U210" i="16"/>
  <c r="T210" i="16"/>
  <c r="S210" i="16"/>
  <c r="Q210" i="16"/>
  <c r="P210" i="16"/>
  <c r="O210" i="16"/>
  <c r="M210" i="16"/>
  <c r="L210" i="16"/>
  <c r="K210" i="16"/>
  <c r="I210" i="16"/>
  <c r="G210" i="16"/>
  <c r="E210" i="16"/>
  <c r="AU209" i="16"/>
  <c r="AT209" i="16"/>
  <c r="AS209" i="16"/>
  <c r="AQ209" i="16"/>
  <c r="AP209" i="16"/>
  <c r="AO209" i="16"/>
  <c r="AM209" i="16"/>
  <c r="AL209" i="16"/>
  <c r="AK209" i="16"/>
  <c r="AI209" i="16"/>
  <c r="AH209" i="16"/>
  <c r="AG209" i="16"/>
  <c r="AE209" i="16"/>
  <c r="AD209" i="16"/>
  <c r="AC209" i="16"/>
  <c r="AB209" i="16"/>
  <c r="AW209" i="16" s="1"/>
  <c r="Y209" i="16"/>
  <c r="X209" i="16"/>
  <c r="W209" i="16"/>
  <c r="U209" i="16"/>
  <c r="T209" i="16"/>
  <c r="S209" i="16"/>
  <c r="Q209" i="16"/>
  <c r="P209" i="16"/>
  <c r="O209" i="16"/>
  <c r="M209" i="16"/>
  <c r="AV209" i="16" s="1"/>
  <c r="L209" i="16"/>
  <c r="K209" i="16"/>
  <c r="I209" i="16"/>
  <c r="G209" i="16"/>
  <c r="E209" i="16"/>
  <c r="AU208" i="16"/>
  <c r="AT208" i="16"/>
  <c r="AS208" i="16"/>
  <c r="AQ208" i="16"/>
  <c r="AP208" i="16"/>
  <c r="AO208" i="16"/>
  <c r="AM208" i="16"/>
  <c r="AL208" i="16"/>
  <c r="AK208" i="16"/>
  <c r="AI208" i="16"/>
  <c r="AH208" i="16"/>
  <c r="AG208" i="16"/>
  <c r="AE208" i="16"/>
  <c r="AD208" i="16"/>
  <c r="AC208" i="16"/>
  <c r="AB208" i="16"/>
  <c r="AW208" i="16" s="1"/>
  <c r="Y208" i="16"/>
  <c r="X208" i="16"/>
  <c r="W208" i="16"/>
  <c r="U208" i="16"/>
  <c r="T208" i="16"/>
  <c r="S208" i="16"/>
  <c r="Q208" i="16"/>
  <c r="P208" i="16"/>
  <c r="O208" i="16"/>
  <c r="M208" i="16"/>
  <c r="AV208" i="16" s="1"/>
  <c r="L208" i="16"/>
  <c r="K208" i="16"/>
  <c r="I208" i="16"/>
  <c r="G208" i="16"/>
  <c r="E208" i="16"/>
  <c r="AU207" i="16"/>
  <c r="AT207" i="16"/>
  <c r="AS207" i="16"/>
  <c r="AQ207" i="16"/>
  <c r="AP207" i="16"/>
  <c r="AO207" i="16"/>
  <c r="AM207" i="16"/>
  <c r="AL207" i="16"/>
  <c r="AK207" i="16"/>
  <c r="AI207" i="16"/>
  <c r="AH207" i="16"/>
  <c r="AG207" i="16"/>
  <c r="AE207" i="16"/>
  <c r="AD207" i="16"/>
  <c r="AC207" i="16"/>
  <c r="AB207" i="16"/>
  <c r="AW207" i="16" s="1"/>
  <c r="Y207" i="16"/>
  <c r="X207" i="16"/>
  <c r="W207" i="16"/>
  <c r="U207" i="16"/>
  <c r="T207" i="16"/>
  <c r="S207" i="16"/>
  <c r="Q207" i="16"/>
  <c r="P207" i="16"/>
  <c r="O207" i="16"/>
  <c r="M207" i="16"/>
  <c r="L207" i="16"/>
  <c r="K207" i="16"/>
  <c r="I207" i="16"/>
  <c r="G207" i="16"/>
  <c r="E207" i="16"/>
  <c r="AU206" i="16"/>
  <c r="AT206" i="16"/>
  <c r="AS206" i="16"/>
  <c r="AQ206" i="16"/>
  <c r="AP206" i="16"/>
  <c r="AO206" i="16"/>
  <c r="AM206" i="16"/>
  <c r="AL206" i="16"/>
  <c r="AK206" i="16"/>
  <c r="AI206" i="16"/>
  <c r="AH206" i="16"/>
  <c r="AG206" i="16"/>
  <c r="AE206" i="16"/>
  <c r="AD206" i="16"/>
  <c r="AC206" i="16"/>
  <c r="AB206" i="16"/>
  <c r="AW206" i="16" s="1"/>
  <c r="Y206" i="16"/>
  <c r="X206" i="16"/>
  <c r="W206" i="16"/>
  <c r="U206" i="16"/>
  <c r="T206" i="16"/>
  <c r="S206" i="16"/>
  <c r="Q206" i="16"/>
  <c r="P206" i="16"/>
  <c r="O206" i="16"/>
  <c r="M206" i="16"/>
  <c r="L206" i="16"/>
  <c r="K206" i="16"/>
  <c r="I206" i="16"/>
  <c r="G206" i="16"/>
  <c r="E206" i="16"/>
  <c r="AU205" i="16"/>
  <c r="AT205" i="16"/>
  <c r="AS205" i="16"/>
  <c r="AQ205" i="16"/>
  <c r="AP205" i="16"/>
  <c r="AO205" i="16"/>
  <c r="AM205" i="16"/>
  <c r="AL205" i="16"/>
  <c r="AK205" i="16"/>
  <c r="AI205" i="16"/>
  <c r="AH205" i="16"/>
  <c r="AG205" i="16"/>
  <c r="AE205" i="16"/>
  <c r="AD205" i="16"/>
  <c r="AC205" i="16"/>
  <c r="AB205" i="16"/>
  <c r="AW205" i="16" s="1"/>
  <c r="Y205" i="16"/>
  <c r="X205" i="16"/>
  <c r="W205" i="16"/>
  <c r="U205" i="16"/>
  <c r="T205" i="16"/>
  <c r="S205" i="16"/>
  <c r="Q205" i="16"/>
  <c r="P205" i="16"/>
  <c r="O205" i="16"/>
  <c r="M205" i="16"/>
  <c r="AV205" i="16" s="1"/>
  <c r="L205" i="16"/>
  <c r="K205" i="16"/>
  <c r="I205" i="16"/>
  <c r="G205" i="16"/>
  <c r="E205" i="16"/>
  <c r="AU204" i="16"/>
  <c r="AT204" i="16"/>
  <c r="AS204" i="16"/>
  <c r="AQ204" i="16"/>
  <c r="AP204" i="16"/>
  <c r="AO204" i="16"/>
  <c r="AM204" i="16"/>
  <c r="AL204" i="16"/>
  <c r="AK204" i="16"/>
  <c r="AI204" i="16"/>
  <c r="AH204" i="16"/>
  <c r="AG204" i="16"/>
  <c r="AE204" i="16"/>
  <c r="AD204" i="16"/>
  <c r="AC204" i="16"/>
  <c r="AB204" i="16"/>
  <c r="AW204" i="16" s="1"/>
  <c r="Y204" i="16"/>
  <c r="AV204" i="16" s="1"/>
  <c r="X204" i="16"/>
  <c r="W204" i="16"/>
  <c r="U204" i="16"/>
  <c r="T204" i="16"/>
  <c r="S204" i="16"/>
  <c r="Q204" i="16"/>
  <c r="P204" i="16"/>
  <c r="O204" i="16"/>
  <c r="M204" i="16"/>
  <c r="L204" i="16"/>
  <c r="K204" i="16"/>
  <c r="I204" i="16"/>
  <c r="G204" i="16"/>
  <c r="E204" i="16"/>
  <c r="AU203" i="16"/>
  <c r="AT203" i="16"/>
  <c r="AS203" i="16"/>
  <c r="AQ203" i="16"/>
  <c r="AP203" i="16"/>
  <c r="AO203" i="16"/>
  <c r="AM203" i="16"/>
  <c r="AL203" i="16"/>
  <c r="AK203" i="16"/>
  <c r="AI203" i="16"/>
  <c r="AH203" i="16"/>
  <c r="AG203" i="16"/>
  <c r="AE203" i="16"/>
  <c r="AD203" i="16"/>
  <c r="AC203" i="16"/>
  <c r="AB203" i="16"/>
  <c r="AW203" i="16" s="1"/>
  <c r="Y203" i="16"/>
  <c r="X203" i="16"/>
  <c r="W203" i="16"/>
  <c r="U203" i="16"/>
  <c r="T203" i="16"/>
  <c r="S203" i="16"/>
  <c r="Q203" i="16"/>
  <c r="AV203" i="16" s="1"/>
  <c r="P203" i="16"/>
  <c r="O203" i="16"/>
  <c r="M203" i="16"/>
  <c r="L203" i="16"/>
  <c r="K203" i="16"/>
  <c r="I203" i="16"/>
  <c r="G203" i="16"/>
  <c r="E203" i="16"/>
  <c r="AU202" i="16"/>
  <c r="AT202" i="16"/>
  <c r="AS202" i="16"/>
  <c r="AQ202" i="16"/>
  <c r="AP202" i="16"/>
  <c r="AO202" i="16"/>
  <c r="AM202" i="16"/>
  <c r="AL202" i="16"/>
  <c r="AK202" i="16"/>
  <c r="AI202" i="16"/>
  <c r="AH202" i="16"/>
  <c r="AG202" i="16"/>
  <c r="AE202" i="16"/>
  <c r="AD202" i="16"/>
  <c r="AC202" i="16"/>
  <c r="AB202" i="16"/>
  <c r="AW202" i="16" s="1"/>
  <c r="Y202" i="16"/>
  <c r="X202" i="16"/>
  <c r="W202" i="16"/>
  <c r="U202" i="16"/>
  <c r="T202" i="16"/>
  <c r="S202" i="16"/>
  <c r="Q202" i="16"/>
  <c r="P202" i="16"/>
  <c r="O202" i="16"/>
  <c r="M202" i="16"/>
  <c r="L202" i="16"/>
  <c r="K202" i="16"/>
  <c r="I202" i="16"/>
  <c r="G202" i="16"/>
  <c r="E202" i="16"/>
  <c r="AU201" i="16"/>
  <c r="AT201" i="16"/>
  <c r="AS201" i="16"/>
  <c r="AQ201" i="16"/>
  <c r="AP201" i="16"/>
  <c r="AO201" i="16"/>
  <c r="AM201" i="16"/>
  <c r="AL201" i="16"/>
  <c r="AK201" i="16"/>
  <c r="AI201" i="16"/>
  <c r="AH201" i="16"/>
  <c r="AG201" i="16"/>
  <c r="AE201" i="16"/>
  <c r="AD201" i="16"/>
  <c r="AC201" i="16"/>
  <c r="AB201" i="16"/>
  <c r="AW201" i="16" s="1"/>
  <c r="Y201" i="16"/>
  <c r="X201" i="16"/>
  <c r="W201" i="16"/>
  <c r="U201" i="16"/>
  <c r="T201" i="16"/>
  <c r="S201" i="16"/>
  <c r="Q201" i="16"/>
  <c r="P201" i="16"/>
  <c r="O201" i="16"/>
  <c r="M201" i="16"/>
  <c r="AV201" i="16" s="1"/>
  <c r="L201" i="16"/>
  <c r="K201" i="16"/>
  <c r="I201" i="16"/>
  <c r="G201" i="16"/>
  <c r="E201" i="16"/>
  <c r="AU200" i="16"/>
  <c r="AT200" i="16"/>
  <c r="AS200" i="16"/>
  <c r="AQ200" i="16"/>
  <c r="AP200" i="16"/>
  <c r="AO200" i="16"/>
  <c r="AM200" i="16"/>
  <c r="AL200" i="16"/>
  <c r="AK200" i="16"/>
  <c r="AI200" i="16"/>
  <c r="AH200" i="16"/>
  <c r="AG200" i="16"/>
  <c r="AE200" i="16"/>
  <c r="AD200" i="16"/>
  <c r="AC200" i="16"/>
  <c r="AB200" i="16"/>
  <c r="AW200" i="16" s="1"/>
  <c r="Y200" i="16"/>
  <c r="X200" i="16"/>
  <c r="W200" i="16"/>
  <c r="U200" i="16"/>
  <c r="T200" i="16"/>
  <c r="S200" i="16"/>
  <c r="Q200" i="16"/>
  <c r="P200" i="16"/>
  <c r="O200" i="16"/>
  <c r="M200" i="16"/>
  <c r="AV200" i="16" s="1"/>
  <c r="L200" i="16"/>
  <c r="K200" i="16"/>
  <c r="I200" i="16"/>
  <c r="G200" i="16"/>
  <c r="E200" i="16"/>
  <c r="AU199" i="16"/>
  <c r="AT199" i="16"/>
  <c r="AS199" i="16"/>
  <c r="AQ199" i="16"/>
  <c r="AP199" i="16"/>
  <c r="AO199" i="16"/>
  <c r="AM199" i="16"/>
  <c r="AL199" i="16"/>
  <c r="AK199" i="16"/>
  <c r="AI199" i="16"/>
  <c r="AH199" i="16"/>
  <c r="AG199" i="16"/>
  <c r="AE199" i="16"/>
  <c r="AD199" i="16"/>
  <c r="AC199" i="16"/>
  <c r="AB199" i="16"/>
  <c r="AW199" i="16" s="1"/>
  <c r="Y199" i="16"/>
  <c r="X199" i="16"/>
  <c r="W199" i="16"/>
  <c r="U199" i="16"/>
  <c r="T199" i="16"/>
  <c r="S199" i="16"/>
  <c r="Q199" i="16"/>
  <c r="P199" i="16"/>
  <c r="O199" i="16"/>
  <c r="M199" i="16"/>
  <c r="AV199" i="16" s="1"/>
  <c r="L199" i="16"/>
  <c r="K199" i="16"/>
  <c r="I199" i="16"/>
  <c r="G199" i="16"/>
  <c r="E199" i="16"/>
  <c r="AU198" i="16"/>
  <c r="AT198" i="16"/>
  <c r="AS198" i="16"/>
  <c r="AQ198" i="16"/>
  <c r="AP198" i="16"/>
  <c r="AO198" i="16"/>
  <c r="AM198" i="16"/>
  <c r="AL198" i="16"/>
  <c r="AK198" i="16"/>
  <c r="AI198" i="16"/>
  <c r="AH198" i="16"/>
  <c r="AG198" i="16"/>
  <c r="AE198" i="16"/>
  <c r="AD198" i="16"/>
  <c r="AC198" i="16"/>
  <c r="AB198" i="16"/>
  <c r="AW198" i="16" s="1"/>
  <c r="Y198" i="16"/>
  <c r="X198" i="16"/>
  <c r="W198" i="16"/>
  <c r="U198" i="16"/>
  <c r="T198" i="16"/>
  <c r="S198" i="16"/>
  <c r="Q198" i="16"/>
  <c r="P198" i="16"/>
  <c r="O198" i="16"/>
  <c r="M198" i="16"/>
  <c r="L198" i="16"/>
  <c r="K198" i="16"/>
  <c r="I198" i="16"/>
  <c r="G198" i="16"/>
  <c r="E198" i="16"/>
  <c r="AU197" i="16"/>
  <c r="AT197" i="16"/>
  <c r="AS197" i="16"/>
  <c r="AQ197" i="16"/>
  <c r="AP197" i="16"/>
  <c r="AO197" i="16"/>
  <c r="AM197" i="16"/>
  <c r="AL197" i="16"/>
  <c r="AK197" i="16"/>
  <c r="AI197" i="16"/>
  <c r="AH197" i="16"/>
  <c r="AG197" i="16"/>
  <c r="AE197" i="16"/>
  <c r="AD197" i="16"/>
  <c r="AC197" i="16"/>
  <c r="AB197" i="16"/>
  <c r="AW197" i="16" s="1"/>
  <c r="Y197" i="16"/>
  <c r="X197" i="16"/>
  <c r="W197" i="16"/>
  <c r="U197" i="16"/>
  <c r="T197" i="16"/>
  <c r="S197" i="16"/>
  <c r="Q197" i="16"/>
  <c r="P197" i="16"/>
  <c r="O197" i="16"/>
  <c r="M197" i="16"/>
  <c r="AV197" i="16" s="1"/>
  <c r="L197" i="16"/>
  <c r="K197" i="16"/>
  <c r="I197" i="16"/>
  <c r="G197" i="16"/>
  <c r="E197" i="16"/>
  <c r="AU196" i="16"/>
  <c r="AT196" i="16"/>
  <c r="AS196" i="16"/>
  <c r="AQ196" i="16"/>
  <c r="AP196" i="16"/>
  <c r="AO196" i="16"/>
  <c r="AM196" i="16"/>
  <c r="AL196" i="16"/>
  <c r="AK196" i="16"/>
  <c r="AI196" i="16"/>
  <c r="AH196" i="16"/>
  <c r="AG196" i="16"/>
  <c r="AE196" i="16"/>
  <c r="AD196" i="16"/>
  <c r="AC196" i="16"/>
  <c r="AB196" i="16"/>
  <c r="AW196" i="16" s="1"/>
  <c r="Y196" i="16"/>
  <c r="AV196" i="16" s="1"/>
  <c r="X196" i="16"/>
  <c r="W196" i="16"/>
  <c r="U196" i="16"/>
  <c r="T196" i="16"/>
  <c r="S196" i="16"/>
  <c r="Q196" i="16"/>
  <c r="P196" i="16"/>
  <c r="O196" i="16"/>
  <c r="M196" i="16"/>
  <c r="L196" i="16"/>
  <c r="K196" i="16"/>
  <c r="I196" i="16"/>
  <c r="G196" i="16"/>
  <c r="E196" i="16"/>
  <c r="AV195" i="16"/>
  <c r="AU195" i="16"/>
  <c r="AT195" i="16"/>
  <c r="AS195" i="16"/>
  <c r="AQ195" i="16"/>
  <c r="AP195" i="16"/>
  <c r="AO195" i="16"/>
  <c r="AM195" i="16"/>
  <c r="AL195" i="16"/>
  <c r="AK195" i="16"/>
  <c r="AI195" i="16"/>
  <c r="AH195" i="16"/>
  <c r="AG195" i="16"/>
  <c r="AE195" i="16"/>
  <c r="AD195" i="16"/>
  <c r="AC195" i="16"/>
  <c r="AB195" i="16"/>
  <c r="AW195" i="16" s="1"/>
  <c r="Y195" i="16"/>
  <c r="X195" i="16"/>
  <c r="W195" i="16"/>
  <c r="U195" i="16"/>
  <c r="T195" i="16"/>
  <c r="S195" i="16"/>
  <c r="Q195" i="16"/>
  <c r="P195" i="16"/>
  <c r="O195" i="16"/>
  <c r="M195" i="16"/>
  <c r="L195" i="16"/>
  <c r="K195" i="16"/>
  <c r="I195" i="16"/>
  <c r="G195" i="16"/>
  <c r="E195" i="16"/>
  <c r="AU194" i="16"/>
  <c r="AT194" i="16"/>
  <c r="AS194" i="16"/>
  <c r="AQ194" i="16"/>
  <c r="AP194" i="16"/>
  <c r="AO194" i="16"/>
  <c r="AM194" i="16"/>
  <c r="AL194" i="16"/>
  <c r="AK194" i="16"/>
  <c r="AI194" i="16"/>
  <c r="AH194" i="16"/>
  <c r="AG194" i="16"/>
  <c r="AE194" i="16"/>
  <c r="AD194" i="16"/>
  <c r="AC194" i="16"/>
  <c r="AB194" i="16"/>
  <c r="AW194" i="16" s="1"/>
  <c r="Y194" i="16"/>
  <c r="X194" i="16"/>
  <c r="W194" i="16"/>
  <c r="U194" i="16"/>
  <c r="T194" i="16"/>
  <c r="S194" i="16"/>
  <c r="Q194" i="16"/>
  <c r="P194" i="16"/>
  <c r="O194" i="16"/>
  <c r="M194" i="16"/>
  <c r="L194" i="16"/>
  <c r="K194" i="16"/>
  <c r="I194" i="16"/>
  <c r="G194" i="16"/>
  <c r="E194" i="16"/>
  <c r="AU193" i="16"/>
  <c r="AT193" i="16"/>
  <c r="AS193" i="16"/>
  <c r="AQ193" i="16"/>
  <c r="AP193" i="16"/>
  <c r="AO193" i="16"/>
  <c r="AM193" i="16"/>
  <c r="AL193" i="16"/>
  <c r="AK193" i="16"/>
  <c r="AI193" i="16"/>
  <c r="AH193" i="16"/>
  <c r="AG193" i="16"/>
  <c r="AE193" i="16"/>
  <c r="AD193" i="16"/>
  <c r="AC193" i="16"/>
  <c r="AB193" i="16"/>
  <c r="AW193" i="16" s="1"/>
  <c r="Y193" i="16"/>
  <c r="X193" i="16"/>
  <c r="W193" i="16"/>
  <c r="U193" i="16"/>
  <c r="T193" i="16"/>
  <c r="S193" i="16"/>
  <c r="Q193" i="16"/>
  <c r="P193" i="16"/>
  <c r="O193" i="16"/>
  <c r="M193" i="16"/>
  <c r="AV193" i="16" s="1"/>
  <c r="L193" i="16"/>
  <c r="K193" i="16"/>
  <c r="I193" i="16"/>
  <c r="G193" i="16"/>
  <c r="E193" i="16"/>
  <c r="AU192" i="16"/>
  <c r="AT192" i="16"/>
  <c r="AS192" i="16"/>
  <c r="AQ192" i="16"/>
  <c r="AP192" i="16"/>
  <c r="AO192" i="16"/>
  <c r="AM192" i="16"/>
  <c r="AL192" i="16"/>
  <c r="AK192" i="16"/>
  <c r="AI192" i="16"/>
  <c r="AH192" i="16"/>
  <c r="AG192" i="16"/>
  <c r="AE192" i="16"/>
  <c r="AD192" i="16"/>
  <c r="AC192" i="16"/>
  <c r="AB192" i="16"/>
  <c r="AW192" i="16" s="1"/>
  <c r="Y192" i="16"/>
  <c r="X192" i="16"/>
  <c r="W192" i="16"/>
  <c r="U192" i="16"/>
  <c r="T192" i="16"/>
  <c r="S192" i="16"/>
  <c r="Q192" i="16"/>
  <c r="P192" i="16"/>
  <c r="O192" i="16"/>
  <c r="M192" i="16"/>
  <c r="L192" i="16"/>
  <c r="K192" i="16"/>
  <c r="I192" i="16"/>
  <c r="G192" i="16"/>
  <c r="E192" i="16"/>
  <c r="AU191" i="16"/>
  <c r="AT191" i="16"/>
  <c r="AS191" i="16"/>
  <c r="AQ191" i="16"/>
  <c r="AP191" i="16"/>
  <c r="AO191" i="16"/>
  <c r="AM191" i="16"/>
  <c r="AL191" i="16"/>
  <c r="AK191" i="16"/>
  <c r="AI191" i="16"/>
  <c r="AH191" i="16"/>
  <c r="AG191" i="16"/>
  <c r="AE191" i="16"/>
  <c r="AD191" i="16"/>
  <c r="AC191" i="16"/>
  <c r="AB191" i="16"/>
  <c r="AW191" i="16" s="1"/>
  <c r="Y191" i="16"/>
  <c r="X191" i="16"/>
  <c r="W191" i="16"/>
  <c r="U191" i="16"/>
  <c r="AV191" i="16" s="1"/>
  <c r="T191" i="16"/>
  <c r="S191" i="16"/>
  <c r="Q191" i="16"/>
  <c r="P191" i="16"/>
  <c r="O191" i="16"/>
  <c r="M191" i="16"/>
  <c r="L191" i="16"/>
  <c r="K191" i="16"/>
  <c r="I191" i="16"/>
  <c r="G191" i="16"/>
  <c r="E191" i="16"/>
  <c r="AU190" i="16"/>
  <c r="AT190" i="16"/>
  <c r="AS190" i="16"/>
  <c r="AQ190" i="16"/>
  <c r="AP190" i="16"/>
  <c r="AO190" i="16"/>
  <c r="AM190" i="16"/>
  <c r="AL190" i="16"/>
  <c r="AK190" i="16"/>
  <c r="AI190" i="16"/>
  <c r="AH190" i="16"/>
  <c r="AG190" i="16"/>
  <c r="AE190" i="16"/>
  <c r="AD190" i="16"/>
  <c r="AC190" i="16"/>
  <c r="AB190" i="16"/>
  <c r="AW190" i="16" s="1"/>
  <c r="Y190" i="16"/>
  <c r="X190" i="16"/>
  <c r="W190" i="16"/>
  <c r="U190" i="16"/>
  <c r="T190" i="16"/>
  <c r="S190" i="16"/>
  <c r="Q190" i="16"/>
  <c r="P190" i="16"/>
  <c r="O190" i="16"/>
  <c r="M190" i="16"/>
  <c r="AV190" i="16" s="1"/>
  <c r="L190" i="16"/>
  <c r="K190" i="16"/>
  <c r="I190" i="16"/>
  <c r="G190" i="16"/>
  <c r="E190" i="16"/>
  <c r="AU189" i="16"/>
  <c r="AT189" i="16"/>
  <c r="AS189" i="16"/>
  <c r="AQ189" i="16"/>
  <c r="AP189" i="16"/>
  <c r="AO189" i="16"/>
  <c r="AM189" i="16"/>
  <c r="AL189" i="16"/>
  <c r="AK189" i="16"/>
  <c r="AI189" i="16"/>
  <c r="AH189" i="16"/>
  <c r="AG189" i="16"/>
  <c r="AE189" i="16"/>
  <c r="AD189" i="16"/>
  <c r="AC189" i="16"/>
  <c r="AB189" i="16"/>
  <c r="AW189" i="16" s="1"/>
  <c r="Y189" i="16"/>
  <c r="X189" i="16"/>
  <c r="W189" i="16"/>
  <c r="U189" i="16"/>
  <c r="T189" i="16"/>
  <c r="S189" i="16"/>
  <c r="Q189" i="16"/>
  <c r="P189" i="16"/>
  <c r="O189" i="16"/>
  <c r="M189" i="16"/>
  <c r="AV189" i="16" s="1"/>
  <c r="L189" i="16"/>
  <c r="K189" i="16"/>
  <c r="I189" i="16"/>
  <c r="G189" i="16"/>
  <c r="E189" i="16"/>
  <c r="AU188" i="16"/>
  <c r="AT188" i="16"/>
  <c r="AS188" i="16"/>
  <c r="AQ188" i="16"/>
  <c r="AP188" i="16"/>
  <c r="AO188" i="16"/>
  <c r="AM188" i="16"/>
  <c r="AL188" i="16"/>
  <c r="AK188" i="16"/>
  <c r="AI188" i="16"/>
  <c r="AH188" i="16"/>
  <c r="AG188" i="16"/>
  <c r="AE188" i="16"/>
  <c r="AD188" i="16"/>
  <c r="AC188" i="16"/>
  <c r="AB188" i="16"/>
  <c r="AW188" i="16" s="1"/>
  <c r="Y188" i="16"/>
  <c r="AV188" i="16" s="1"/>
  <c r="X188" i="16"/>
  <c r="W188" i="16"/>
  <c r="U188" i="16"/>
  <c r="T188" i="16"/>
  <c r="S188" i="16"/>
  <c r="Q188" i="16"/>
  <c r="P188" i="16"/>
  <c r="O188" i="16"/>
  <c r="M188" i="16"/>
  <c r="L188" i="16"/>
  <c r="K188" i="16"/>
  <c r="I188" i="16"/>
  <c r="G188" i="16"/>
  <c r="E188" i="16"/>
  <c r="AU187" i="16"/>
  <c r="AT187" i="16"/>
  <c r="AS187" i="16"/>
  <c r="AQ187" i="16"/>
  <c r="AP187" i="16"/>
  <c r="AO187" i="16"/>
  <c r="AM187" i="16"/>
  <c r="AL187" i="16"/>
  <c r="AK187" i="16"/>
  <c r="AI187" i="16"/>
  <c r="AH187" i="16"/>
  <c r="AG187" i="16"/>
  <c r="AE187" i="16"/>
  <c r="AD187" i="16"/>
  <c r="AC187" i="16"/>
  <c r="AB187" i="16"/>
  <c r="AW187" i="16" s="1"/>
  <c r="Y187" i="16"/>
  <c r="X187" i="16"/>
  <c r="W187" i="16"/>
  <c r="U187" i="16"/>
  <c r="T187" i="16"/>
  <c r="S187" i="16"/>
  <c r="Q187" i="16"/>
  <c r="AV187" i="16" s="1"/>
  <c r="P187" i="16"/>
  <c r="O187" i="16"/>
  <c r="M187" i="16"/>
  <c r="L187" i="16"/>
  <c r="K187" i="16"/>
  <c r="I187" i="16"/>
  <c r="G187" i="16"/>
  <c r="E187" i="16"/>
  <c r="AU186" i="16"/>
  <c r="AT186" i="16"/>
  <c r="AS186" i="16"/>
  <c r="AQ186" i="16"/>
  <c r="AP186" i="16"/>
  <c r="AO186" i="16"/>
  <c r="AM186" i="16"/>
  <c r="AL186" i="16"/>
  <c r="AK186" i="16"/>
  <c r="AI186" i="16"/>
  <c r="AH186" i="16"/>
  <c r="AG186" i="16"/>
  <c r="AE186" i="16"/>
  <c r="AD186" i="16"/>
  <c r="AC186" i="16"/>
  <c r="AB186" i="16"/>
  <c r="AW186" i="16" s="1"/>
  <c r="Y186" i="16"/>
  <c r="X186" i="16"/>
  <c r="W186" i="16"/>
  <c r="U186" i="16"/>
  <c r="T186" i="16"/>
  <c r="S186" i="16"/>
  <c r="Q186" i="16"/>
  <c r="P186" i="16"/>
  <c r="O186" i="16"/>
  <c r="M186" i="16"/>
  <c r="AV186" i="16" s="1"/>
  <c r="L186" i="16"/>
  <c r="K186" i="16"/>
  <c r="I186" i="16"/>
  <c r="G186" i="16"/>
  <c r="E186" i="16"/>
  <c r="AU185" i="16"/>
  <c r="AT185" i="16"/>
  <c r="AS185" i="16"/>
  <c r="AQ185" i="16"/>
  <c r="AP185" i="16"/>
  <c r="AO185" i="16"/>
  <c r="AM185" i="16"/>
  <c r="AL185" i="16"/>
  <c r="AK185" i="16"/>
  <c r="AI185" i="16"/>
  <c r="AH185" i="16"/>
  <c r="AG185" i="16"/>
  <c r="AE185" i="16"/>
  <c r="AD185" i="16"/>
  <c r="AC185" i="16"/>
  <c r="AB185" i="16"/>
  <c r="AW185" i="16" s="1"/>
  <c r="Y185" i="16"/>
  <c r="X185" i="16"/>
  <c r="W185" i="16"/>
  <c r="U185" i="16"/>
  <c r="T185" i="16"/>
  <c r="S185" i="16"/>
  <c r="Q185" i="16"/>
  <c r="P185" i="16"/>
  <c r="O185" i="16"/>
  <c r="M185" i="16"/>
  <c r="AV185" i="16" s="1"/>
  <c r="L185" i="16"/>
  <c r="K185" i="16"/>
  <c r="I185" i="16"/>
  <c r="G185" i="16"/>
  <c r="E185" i="16"/>
  <c r="AU184" i="16"/>
  <c r="AT184" i="16"/>
  <c r="AS184" i="16"/>
  <c r="AQ184" i="16"/>
  <c r="AP184" i="16"/>
  <c r="AO184" i="16"/>
  <c r="AM184" i="16"/>
  <c r="AL184" i="16"/>
  <c r="AK184" i="16"/>
  <c r="AI184" i="16"/>
  <c r="AH184" i="16"/>
  <c r="AG184" i="16"/>
  <c r="AE184" i="16"/>
  <c r="AD184" i="16"/>
  <c r="AC184" i="16"/>
  <c r="AB184" i="16"/>
  <c r="AW184" i="16" s="1"/>
  <c r="Y184" i="16"/>
  <c r="X184" i="16"/>
  <c r="W184" i="16"/>
  <c r="U184" i="16"/>
  <c r="T184" i="16"/>
  <c r="S184" i="16"/>
  <c r="Q184" i="16"/>
  <c r="P184" i="16"/>
  <c r="O184" i="16"/>
  <c r="M184" i="16"/>
  <c r="L184" i="16"/>
  <c r="K184" i="16"/>
  <c r="I184" i="16"/>
  <c r="G184" i="16"/>
  <c r="E184" i="16"/>
  <c r="AU183" i="16"/>
  <c r="AT183" i="16"/>
  <c r="AS183" i="16"/>
  <c r="AQ183" i="16"/>
  <c r="AP183" i="16"/>
  <c r="AO183" i="16"/>
  <c r="AM183" i="16"/>
  <c r="AL183" i="16"/>
  <c r="AK183" i="16"/>
  <c r="AI183" i="16"/>
  <c r="AH183" i="16"/>
  <c r="AG183" i="16"/>
  <c r="AE183" i="16"/>
  <c r="AD183" i="16"/>
  <c r="AC183" i="16"/>
  <c r="AB183" i="16"/>
  <c r="AW183" i="16" s="1"/>
  <c r="Y183" i="16"/>
  <c r="X183" i="16"/>
  <c r="W183" i="16"/>
  <c r="U183" i="16"/>
  <c r="AV183" i="16" s="1"/>
  <c r="T183" i="16"/>
  <c r="S183" i="16"/>
  <c r="Q183" i="16"/>
  <c r="P183" i="16"/>
  <c r="O183" i="16"/>
  <c r="M183" i="16"/>
  <c r="L183" i="16"/>
  <c r="K183" i="16"/>
  <c r="I183" i="16"/>
  <c r="G183" i="16"/>
  <c r="E183" i="16"/>
  <c r="AU182" i="16"/>
  <c r="AT182" i="16"/>
  <c r="AS182" i="16"/>
  <c r="AQ182" i="16"/>
  <c r="AP182" i="16"/>
  <c r="AO182" i="16"/>
  <c r="AM182" i="16"/>
  <c r="AL182" i="16"/>
  <c r="AK182" i="16"/>
  <c r="AI182" i="16"/>
  <c r="AH182" i="16"/>
  <c r="AG182" i="16"/>
  <c r="AE182" i="16"/>
  <c r="AD182" i="16"/>
  <c r="AC182" i="16"/>
  <c r="AB182" i="16"/>
  <c r="AW182" i="16" s="1"/>
  <c r="Y182" i="16"/>
  <c r="X182" i="16"/>
  <c r="W182" i="16"/>
  <c r="U182" i="16"/>
  <c r="T182" i="16"/>
  <c r="S182" i="16"/>
  <c r="Q182" i="16"/>
  <c r="P182" i="16"/>
  <c r="O182" i="16"/>
  <c r="M182" i="16"/>
  <c r="AV182" i="16" s="1"/>
  <c r="L182" i="16"/>
  <c r="K182" i="16"/>
  <c r="I182" i="16"/>
  <c r="G182" i="16"/>
  <c r="E182" i="16"/>
  <c r="AU181" i="16"/>
  <c r="AT181" i="16"/>
  <c r="AS181" i="16"/>
  <c r="AQ181" i="16"/>
  <c r="AP181" i="16"/>
  <c r="AO181" i="16"/>
  <c r="AM181" i="16"/>
  <c r="AL181" i="16"/>
  <c r="AK181" i="16"/>
  <c r="AI181" i="16"/>
  <c r="AH181" i="16"/>
  <c r="AG181" i="16"/>
  <c r="AE181" i="16"/>
  <c r="AD181" i="16"/>
  <c r="AC181" i="16"/>
  <c r="AB181" i="16"/>
  <c r="AW181" i="16" s="1"/>
  <c r="Y181" i="16"/>
  <c r="X181" i="16"/>
  <c r="W181" i="16"/>
  <c r="U181" i="16"/>
  <c r="T181" i="16"/>
  <c r="S181" i="16"/>
  <c r="Q181" i="16"/>
  <c r="P181" i="16"/>
  <c r="O181" i="16"/>
  <c r="M181" i="16"/>
  <c r="AV181" i="16" s="1"/>
  <c r="L181" i="16"/>
  <c r="K181" i="16"/>
  <c r="I181" i="16"/>
  <c r="G181" i="16"/>
  <c r="E181" i="16"/>
  <c r="AU180" i="16"/>
  <c r="AT180" i="16"/>
  <c r="AS180" i="16"/>
  <c r="AQ180" i="16"/>
  <c r="AP180" i="16"/>
  <c r="AO180" i="16"/>
  <c r="AM180" i="16"/>
  <c r="AL180" i="16"/>
  <c r="AK180" i="16"/>
  <c r="AI180" i="16"/>
  <c r="AH180" i="16"/>
  <c r="AG180" i="16"/>
  <c r="AE180" i="16"/>
  <c r="AD180" i="16"/>
  <c r="AC180" i="16"/>
  <c r="AB180" i="16"/>
  <c r="AW180" i="16" s="1"/>
  <c r="Y180" i="16"/>
  <c r="AV180" i="16" s="1"/>
  <c r="X180" i="16"/>
  <c r="W180" i="16"/>
  <c r="U180" i="16"/>
  <c r="T180" i="16"/>
  <c r="S180" i="16"/>
  <c r="Q180" i="16"/>
  <c r="P180" i="16"/>
  <c r="O180" i="16"/>
  <c r="M180" i="16"/>
  <c r="L180" i="16"/>
  <c r="K180" i="16"/>
  <c r="I180" i="16"/>
  <c r="G180" i="16"/>
  <c r="E180" i="16"/>
  <c r="AV179" i="16"/>
  <c r="AU179" i="16"/>
  <c r="AT179" i="16"/>
  <c r="AS179" i="16"/>
  <c r="AQ179" i="16"/>
  <c r="AP179" i="16"/>
  <c r="AO179" i="16"/>
  <c r="AM179" i="16"/>
  <c r="AL179" i="16"/>
  <c r="AK179" i="16"/>
  <c r="AI179" i="16"/>
  <c r="AH179" i="16"/>
  <c r="AG179" i="16"/>
  <c r="AE179" i="16"/>
  <c r="AD179" i="16"/>
  <c r="AC179" i="16"/>
  <c r="AB179" i="16"/>
  <c r="AW179" i="16" s="1"/>
  <c r="Y179" i="16"/>
  <c r="X179" i="16"/>
  <c r="W179" i="16"/>
  <c r="U179" i="16"/>
  <c r="T179" i="16"/>
  <c r="S179" i="16"/>
  <c r="Q179" i="16"/>
  <c r="P179" i="16"/>
  <c r="O179" i="16"/>
  <c r="M179" i="16"/>
  <c r="L179" i="16"/>
  <c r="K179" i="16"/>
  <c r="I179" i="16"/>
  <c r="G179" i="16"/>
  <c r="E179" i="16"/>
  <c r="AU178" i="16"/>
  <c r="AT178" i="16"/>
  <c r="AS178" i="16"/>
  <c r="AQ178" i="16"/>
  <c r="AP178" i="16"/>
  <c r="AO178" i="16"/>
  <c r="AM178" i="16"/>
  <c r="AL178" i="16"/>
  <c r="AK178" i="16"/>
  <c r="AI178" i="16"/>
  <c r="AH178" i="16"/>
  <c r="AG178" i="16"/>
  <c r="AE178" i="16"/>
  <c r="AD178" i="16"/>
  <c r="AC178" i="16"/>
  <c r="AB178" i="16"/>
  <c r="AW178" i="16" s="1"/>
  <c r="Y178" i="16"/>
  <c r="X178" i="16"/>
  <c r="W178" i="16"/>
  <c r="U178" i="16"/>
  <c r="T178" i="16"/>
  <c r="S178" i="16"/>
  <c r="Q178" i="16"/>
  <c r="P178" i="16"/>
  <c r="O178" i="16"/>
  <c r="M178" i="16"/>
  <c r="L178" i="16"/>
  <c r="K178" i="16"/>
  <c r="I178" i="16"/>
  <c r="G178" i="16"/>
  <c r="E178" i="16"/>
  <c r="AU177" i="16"/>
  <c r="AT177" i="16"/>
  <c r="AS177" i="16"/>
  <c r="AQ177" i="16"/>
  <c r="AP177" i="16"/>
  <c r="AO177" i="16"/>
  <c r="AM177" i="16"/>
  <c r="AL177" i="16"/>
  <c r="AK177" i="16"/>
  <c r="AI177" i="16"/>
  <c r="AH177" i="16"/>
  <c r="AG177" i="16"/>
  <c r="AE177" i="16"/>
  <c r="AD177" i="16"/>
  <c r="AC177" i="16"/>
  <c r="AB177" i="16"/>
  <c r="AW177" i="16" s="1"/>
  <c r="Y177" i="16"/>
  <c r="X177" i="16"/>
  <c r="W177" i="16"/>
  <c r="U177" i="16"/>
  <c r="T177" i="16"/>
  <c r="S177" i="16"/>
  <c r="Q177" i="16"/>
  <c r="P177" i="16"/>
  <c r="O177" i="16"/>
  <c r="M177" i="16"/>
  <c r="AV177" i="16" s="1"/>
  <c r="L177" i="16"/>
  <c r="K177" i="16"/>
  <c r="I177" i="16"/>
  <c r="G177" i="16"/>
  <c r="E177" i="16"/>
  <c r="AU176" i="16"/>
  <c r="AT176" i="16"/>
  <c r="AS176" i="16"/>
  <c r="AQ176" i="16"/>
  <c r="AP176" i="16"/>
  <c r="AO176" i="16"/>
  <c r="AM176" i="16"/>
  <c r="AL176" i="16"/>
  <c r="AK176" i="16"/>
  <c r="AI176" i="16"/>
  <c r="AH176" i="16"/>
  <c r="AG176" i="16"/>
  <c r="AE176" i="16"/>
  <c r="AD176" i="16"/>
  <c r="AC176" i="16"/>
  <c r="AB176" i="16"/>
  <c r="AW176" i="16" s="1"/>
  <c r="Y176" i="16"/>
  <c r="X176" i="16"/>
  <c r="W176" i="16"/>
  <c r="U176" i="16"/>
  <c r="T176" i="16"/>
  <c r="S176" i="16"/>
  <c r="Q176" i="16"/>
  <c r="P176" i="16"/>
  <c r="O176" i="16"/>
  <c r="M176" i="16"/>
  <c r="AV176" i="16" s="1"/>
  <c r="L176" i="16"/>
  <c r="K176" i="16"/>
  <c r="I176" i="16"/>
  <c r="G176" i="16"/>
  <c r="E176" i="16"/>
  <c r="AU175" i="16"/>
  <c r="AT175" i="16"/>
  <c r="AS175" i="16"/>
  <c r="AQ175" i="16"/>
  <c r="AP175" i="16"/>
  <c r="AO175" i="16"/>
  <c r="AM175" i="16"/>
  <c r="AL175" i="16"/>
  <c r="AK175" i="16"/>
  <c r="AI175" i="16"/>
  <c r="AH175" i="16"/>
  <c r="AG175" i="16"/>
  <c r="AE175" i="16"/>
  <c r="AD175" i="16"/>
  <c r="AC175" i="16"/>
  <c r="AB175" i="16"/>
  <c r="AW175" i="16" s="1"/>
  <c r="Y175" i="16"/>
  <c r="X175" i="16"/>
  <c r="W175" i="16"/>
  <c r="U175" i="16"/>
  <c r="AV175" i="16" s="1"/>
  <c r="T175" i="16"/>
  <c r="S175" i="16"/>
  <c r="Q175" i="16"/>
  <c r="P175" i="16"/>
  <c r="O175" i="16"/>
  <c r="M175" i="16"/>
  <c r="L175" i="16"/>
  <c r="K175" i="16"/>
  <c r="I175" i="16"/>
  <c r="G175" i="16"/>
  <c r="E175" i="16"/>
  <c r="AU174" i="16"/>
  <c r="AT174" i="16"/>
  <c r="AS174" i="16"/>
  <c r="AQ174" i="16"/>
  <c r="AP174" i="16"/>
  <c r="AO174" i="16"/>
  <c r="AM174" i="16"/>
  <c r="AL174" i="16"/>
  <c r="AK174" i="16"/>
  <c r="AI174" i="16"/>
  <c r="AH174" i="16"/>
  <c r="AG174" i="16"/>
  <c r="AE174" i="16"/>
  <c r="AD174" i="16"/>
  <c r="AC174" i="16"/>
  <c r="AB174" i="16"/>
  <c r="AW174" i="16" s="1"/>
  <c r="Y174" i="16"/>
  <c r="X174" i="16"/>
  <c r="W174" i="16"/>
  <c r="U174" i="16"/>
  <c r="T174" i="16"/>
  <c r="S174" i="16"/>
  <c r="Q174" i="16"/>
  <c r="P174" i="16"/>
  <c r="O174" i="16"/>
  <c r="M174" i="16"/>
  <c r="L174" i="16"/>
  <c r="K174" i="16"/>
  <c r="I174" i="16"/>
  <c r="G174" i="16"/>
  <c r="E174" i="16"/>
  <c r="AU173" i="16"/>
  <c r="AT173" i="16"/>
  <c r="AS173" i="16"/>
  <c r="AQ173" i="16"/>
  <c r="AP173" i="16"/>
  <c r="AO173" i="16"/>
  <c r="AM173" i="16"/>
  <c r="AL173" i="16"/>
  <c r="AK173" i="16"/>
  <c r="AI173" i="16"/>
  <c r="AH173" i="16"/>
  <c r="AG173" i="16"/>
  <c r="AE173" i="16"/>
  <c r="AD173" i="16"/>
  <c r="AC173" i="16"/>
  <c r="AB173" i="16"/>
  <c r="AW173" i="16" s="1"/>
  <c r="Y173" i="16"/>
  <c r="X173" i="16"/>
  <c r="W173" i="16"/>
  <c r="U173" i="16"/>
  <c r="T173" i="16"/>
  <c r="S173" i="16"/>
  <c r="Q173" i="16"/>
  <c r="P173" i="16"/>
  <c r="O173" i="16"/>
  <c r="M173" i="16"/>
  <c r="AV173" i="16" s="1"/>
  <c r="L173" i="16"/>
  <c r="K173" i="16"/>
  <c r="I173" i="16"/>
  <c r="G173" i="16"/>
  <c r="E173" i="16"/>
  <c r="AU172" i="16"/>
  <c r="AT172" i="16"/>
  <c r="AS172" i="16"/>
  <c r="AQ172" i="16"/>
  <c r="AP172" i="16"/>
  <c r="AO172" i="16"/>
  <c r="AM172" i="16"/>
  <c r="AL172" i="16"/>
  <c r="AK172" i="16"/>
  <c r="AI172" i="16"/>
  <c r="AH172" i="16"/>
  <c r="AG172" i="16"/>
  <c r="AE172" i="16"/>
  <c r="AD172" i="16"/>
  <c r="AC172" i="16"/>
  <c r="AB172" i="16"/>
  <c r="AW172" i="16" s="1"/>
  <c r="Y172" i="16"/>
  <c r="AV172" i="16" s="1"/>
  <c r="X172" i="16"/>
  <c r="W172" i="16"/>
  <c r="U172" i="16"/>
  <c r="T172" i="16"/>
  <c r="S172" i="16"/>
  <c r="Q172" i="16"/>
  <c r="P172" i="16"/>
  <c r="O172" i="16"/>
  <c r="M172" i="16"/>
  <c r="L172" i="16"/>
  <c r="K172" i="16"/>
  <c r="I172" i="16"/>
  <c r="G172" i="16"/>
  <c r="E172" i="16"/>
  <c r="AU171" i="16"/>
  <c r="AT171" i="16"/>
  <c r="AS171" i="16"/>
  <c r="AQ171" i="16"/>
  <c r="AP171" i="16"/>
  <c r="AO171" i="16"/>
  <c r="AM171" i="16"/>
  <c r="AL171" i="16"/>
  <c r="AK171" i="16"/>
  <c r="AI171" i="16"/>
  <c r="AH171" i="16"/>
  <c r="AG171" i="16"/>
  <c r="AE171" i="16"/>
  <c r="AD171" i="16"/>
  <c r="AC171" i="16"/>
  <c r="AB171" i="16"/>
  <c r="AW171" i="16" s="1"/>
  <c r="Y171" i="16"/>
  <c r="X171" i="16"/>
  <c r="W171" i="16"/>
  <c r="U171" i="16"/>
  <c r="T171" i="16"/>
  <c r="S171" i="16"/>
  <c r="Q171" i="16"/>
  <c r="AV171" i="16" s="1"/>
  <c r="P171" i="16"/>
  <c r="O171" i="16"/>
  <c r="M171" i="16"/>
  <c r="L171" i="16"/>
  <c r="K171" i="16"/>
  <c r="I171" i="16"/>
  <c r="G171" i="16"/>
  <c r="E171" i="16"/>
  <c r="AU170" i="16"/>
  <c r="AT170" i="16"/>
  <c r="AS170" i="16"/>
  <c r="AQ170" i="16"/>
  <c r="AP170" i="16"/>
  <c r="AO170" i="16"/>
  <c r="AM170" i="16"/>
  <c r="AL170" i="16"/>
  <c r="AK170" i="16"/>
  <c r="AI170" i="16"/>
  <c r="AH170" i="16"/>
  <c r="AG170" i="16"/>
  <c r="AE170" i="16"/>
  <c r="AD170" i="16"/>
  <c r="AC170" i="16"/>
  <c r="AB170" i="16"/>
  <c r="AW170" i="16" s="1"/>
  <c r="Y170" i="16"/>
  <c r="X170" i="16"/>
  <c r="W170" i="16"/>
  <c r="U170" i="16"/>
  <c r="T170" i="16"/>
  <c r="S170" i="16"/>
  <c r="Q170" i="16"/>
  <c r="P170" i="16"/>
  <c r="O170" i="16"/>
  <c r="M170" i="16"/>
  <c r="L170" i="16"/>
  <c r="K170" i="16"/>
  <c r="I170" i="16"/>
  <c r="G170" i="16"/>
  <c r="E170" i="16"/>
  <c r="AU169" i="16"/>
  <c r="AT169" i="16"/>
  <c r="AS169" i="16"/>
  <c r="AQ169" i="16"/>
  <c r="AP169" i="16"/>
  <c r="AO169" i="16"/>
  <c r="AM169" i="16"/>
  <c r="AL169" i="16"/>
  <c r="AK169" i="16"/>
  <c r="AI169" i="16"/>
  <c r="AH169" i="16"/>
  <c r="AG169" i="16"/>
  <c r="AE169" i="16"/>
  <c r="AD169" i="16"/>
  <c r="AC169" i="16"/>
  <c r="AB169" i="16"/>
  <c r="AW169" i="16" s="1"/>
  <c r="Y169" i="16"/>
  <c r="X169" i="16"/>
  <c r="W169" i="16"/>
  <c r="U169" i="16"/>
  <c r="T169" i="16"/>
  <c r="S169" i="16"/>
  <c r="Q169" i="16"/>
  <c r="P169" i="16"/>
  <c r="O169" i="16"/>
  <c r="M169" i="16"/>
  <c r="AV169" i="16" s="1"/>
  <c r="L169" i="16"/>
  <c r="K169" i="16"/>
  <c r="I169" i="16"/>
  <c r="G169" i="16"/>
  <c r="E169" i="16"/>
  <c r="AU168" i="16"/>
  <c r="AT168" i="16"/>
  <c r="AS168" i="16"/>
  <c r="AQ168" i="16"/>
  <c r="AP168" i="16"/>
  <c r="AO168" i="16"/>
  <c r="AM168" i="16"/>
  <c r="AL168" i="16"/>
  <c r="AK168" i="16"/>
  <c r="AI168" i="16"/>
  <c r="AH168" i="16"/>
  <c r="AG168" i="16"/>
  <c r="AE168" i="16"/>
  <c r="AD168" i="16"/>
  <c r="AC168" i="16"/>
  <c r="AB168" i="16"/>
  <c r="AW168" i="16" s="1"/>
  <c r="Y168" i="16"/>
  <c r="X168" i="16"/>
  <c r="W168" i="16"/>
  <c r="U168" i="16"/>
  <c r="T168" i="16"/>
  <c r="S168" i="16"/>
  <c r="Q168" i="16"/>
  <c r="P168" i="16"/>
  <c r="O168" i="16"/>
  <c r="M168" i="16"/>
  <c r="L168" i="16"/>
  <c r="K168" i="16"/>
  <c r="I168" i="16"/>
  <c r="G168" i="16"/>
  <c r="E168" i="16"/>
  <c r="AU167" i="16"/>
  <c r="AT167" i="16"/>
  <c r="AS167" i="16"/>
  <c r="AQ167" i="16"/>
  <c r="AP167" i="16"/>
  <c r="AO167" i="16"/>
  <c r="AM167" i="16"/>
  <c r="AL167" i="16"/>
  <c r="AK167" i="16"/>
  <c r="AI167" i="16"/>
  <c r="AH167" i="16"/>
  <c r="AG167" i="16"/>
  <c r="AE167" i="16"/>
  <c r="AD167" i="16"/>
  <c r="AC167" i="16"/>
  <c r="AB167" i="16"/>
  <c r="AW167" i="16" s="1"/>
  <c r="Y167" i="16"/>
  <c r="X167" i="16"/>
  <c r="W167" i="16"/>
  <c r="U167" i="16"/>
  <c r="AV167" i="16" s="1"/>
  <c r="T167" i="16"/>
  <c r="S167" i="16"/>
  <c r="Q167" i="16"/>
  <c r="P167" i="16"/>
  <c r="O167" i="16"/>
  <c r="M167" i="16"/>
  <c r="L167" i="16"/>
  <c r="K167" i="16"/>
  <c r="I167" i="16"/>
  <c r="G167" i="16"/>
  <c r="E167" i="16"/>
  <c r="AU166" i="16"/>
  <c r="AT166" i="16"/>
  <c r="AS166" i="16"/>
  <c r="AQ166" i="16"/>
  <c r="AP166" i="16"/>
  <c r="AO166" i="16"/>
  <c r="AM166" i="16"/>
  <c r="AL166" i="16"/>
  <c r="AK166" i="16"/>
  <c r="AI166" i="16"/>
  <c r="AH166" i="16"/>
  <c r="AG166" i="16"/>
  <c r="AE166" i="16"/>
  <c r="AD166" i="16"/>
  <c r="AC166" i="16"/>
  <c r="AB166" i="16"/>
  <c r="AW166" i="16" s="1"/>
  <c r="Y166" i="16"/>
  <c r="X166" i="16"/>
  <c r="W166" i="16"/>
  <c r="U166" i="16"/>
  <c r="T166" i="16"/>
  <c r="S166" i="16"/>
  <c r="Q166" i="16"/>
  <c r="P166" i="16"/>
  <c r="O166" i="16"/>
  <c r="M166" i="16"/>
  <c r="L166" i="16"/>
  <c r="K166" i="16"/>
  <c r="I166" i="16"/>
  <c r="G166" i="16"/>
  <c r="E166" i="16"/>
  <c r="AU165" i="16"/>
  <c r="AT165" i="16"/>
  <c r="AS165" i="16"/>
  <c r="AQ165" i="16"/>
  <c r="AP165" i="16"/>
  <c r="AO165" i="16"/>
  <c r="AM165" i="16"/>
  <c r="AL165" i="16"/>
  <c r="AK165" i="16"/>
  <c r="AI165" i="16"/>
  <c r="AH165" i="16"/>
  <c r="AG165" i="16"/>
  <c r="AE165" i="16"/>
  <c r="AD165" i="16"/>
  <c r="AC165" i="16"/>
  <c r="AB165" i="16"/>
  <c r="AW165" i="16" s="1"/>
  <c r="Y165" i="16"/>
  <c r="X165" i="16"/>
  <c r="W165" i="16"/>
  <c r="U165" i="16"/>
  <c r="T165" i="16"/>
  <c r="S165" i="16"/>
  <c r="Q165" i="16"/>
  <c r="P165" i="16"/>
  <c r="O165" i="16"/>
  <c r="M165" i="16"/>
  <c r="AV165" i="16" s="1"/>
  <c r="L165" i="16"/>
  <c r="K165" i="16"/>
  <c r="I165" i="16"/>
  <c r="G165" i="16"/>
  <c r="E165" i="16"/>
  <c r="AU164" i="16"/>
  <c r="AT164" i="16"/>
  <c r="AS164" i="16"/>
  <c r="AQ164" i="16"/>
  <c r="AP164" i="16"/>
  <c r="AO164" i="16"/>
  <c r="AM164" i="16"/>
  <c r="AL164" i="16"/>
  <c r="AK164" i="16"/>
  <c r="AI164" i="16"/>
  <c r="AH164" i="16"/>
  <c r="AG164" i="16"/>
  <c r="AE164" i="16"/>
  <c r="AD164" i="16"/>
  <c r="AC164" i="16"/>
  <c r="AB164" i="16"/>
  <c r="AW164" i="16" s="1"/>
  <c r="Y164" i="16"/>
  <c r="AV164" i="16" s="1"/>
  <c r="X164" i="16"/>
  <c r="W164" i="16"/>
  <c r="U164" i="16"/>
  <c r="T164" i="16"/>
  <c r="S164" i="16"/>
  <c r="Q164" i="16"/>
  <c r="P164" i="16"/>
  <c r="O164" i="16"/>
  <c r="M164" i="16"/>
  <c r="L164" i="16"/>
  <c r="K164" i="16"/>
  <c r="I164" i="16"/>
  <c r="G164" i="16"/>
  <c r="E164" i="16"/>
  <c r="AU163" i="16"/>
  <c r="AT163" i="16"/>
  <c r="AS163" i="16"/>
  <c r="AQ163" i="16"/>
  <c r="AP163" i="16"/>
  <c r="AO163" i="16"/>
  <c r="AM163" i="16"/>
  <c r="AL163" i="16"/>
  <c r="AK163" i="16"/>
  <c r="AI163" i="16"/>
  <c r="AH163" i="16"/>
  <c r="AG163" i="16"/>
  <c r="AE163" i="16"/>
  <c r="AD163" i="16"/>
  <c r="AC163" i="16"/>
  <c r="AB163" i="16"/>
  <c r="AW163" i="16" s="1"/>
  <c r="Y163" i="16"/>
  <c r="X163" i="16"/>
  <c r="W163" i="16"/>
  <c r="U163" i="16"/>
  <c r="T163" i="16"/>
  <c r="S163" i="16"/>
  <c r="Q163" i="16"/>
  <c r="AV163" i="16" s="1"/>
  <c r="P163" i="16"/>
  <c r="O163" i="16"/>
  <c r="M163" i="16"/>
  <c r="L163" i="16"/>
  <c r="K163" i="16"/>
  <c r="I163" i="16"/>
  <c r="G163" i="16"/>
  <c r="E163" i="16"/>
  <c r="AU162" i="16"/>
  <c r="AT162" i="16"/>
  <c r="AS162" i="16"/>
  <c r="AQ162" i="16"/>
  <c r="AP162" i="16"/>
  <c r="AO162" i="16"/>
  <c r="AM162" i="16"/>
  <c r="AL162" i="16"/>
  <c r="AK162" i="16"/>
  <c r="AI162" i="16"/>
  <c r="AH162" i="16"/>
  <c r="AG162" i="16"/>
  <c r="AE162" i="16"/>
  <c r="AD162" i="16"/>
  <c r="AC162" i="16"/>
  <c r="AB162" i="16"/>
  <c r="AW162" i="16" s="1"/>
  <c r="Y162" i="16"/>
  <c r="X162" i="16"/>
  <c r="W162" i="16"/>
  <c r="U162" i="16"/>
  <c r="T162" i="16"/>
  <c r="S162" i="16"/>
  <c r="Q162" i="16"/>
  <c r="P162" i="16"/>
  <c r="O162" i="16"/>
  <c r="M162" i="16"/>
  <c r="AV162" i="16" s="1"/>
  <c r="L162" i="16"/>
  <c r="K162" i="16"/>
  <c r="I162" i="16"/>
  <c r="G162" i="16"/>
  <c r="E162" i="16"/>
  <c r="AU161" i="16"/>
  <c r="AT161" i="16"/>
  <c r="AS161" i="16"/>
  <c r="AQ161" i="16"/>
  <c r="AP161" i="16"/>
  <c r="AO161" i="16"/>
  <c r="AM161" i="16"/>
  <c r="AL161" i="16"/>
  <c r="AK161" i="16"/>
  <c r="AI161" i="16"/>
  <c r="AH161" i="16"/>
  <c r="AG161" i="16"/>
  <c r="AE161" i="16"/>
  <c r="AD161" i="16"/>
  <c r="AC161" i="16"/>
  <c r="AB161" i="16"/>
  <c r="AW161" i="16" s="1"/>
  <c r="Y161" i="16"/>
  <c r="X161" i="16"/>
  <c r="W161" i="16"/>
  <c r="U161" i="16"/>
  <c r="T161" i="16"/>
  <c r="S161" i="16"/>
  <c r="Q161" i="16"/>
  <c r="P161" i="16"/>
  <c r="O161" i="16"/>
  <c r="M161" i="16"/>
  <c r="AV161" i="16" s="1"/>
  <c r="L161" i="16"/>
  <c r="K161" i="16"/>
  <c r="I161" i="16"/>
  <c r="G161" i="16"/>
  <c r="E161" i="16"/>
  <c r="AU160" i="16"/>
  <c r="AT160" i="16"/>
  <c r="AS160" i="16"/>
  <c r="AQ160" i="16"/>
  <c r="AP160" i="16"/>
  <c r="AO160" i="16"/>
  <c r="AM160" i="16"/>
  <c r="AL160" i="16"/>
  <c r="AK160" i="16"/>
  <c r="AI160" i="16"/>
  <c r="AH160" i="16"/>
  <c r="AG160" i="16"/>
  <c r="AE160" i="16"/>
  <c r="AD160" i="16"/>
  <c r="AC160" i="16"/>
  <c r="AB160" i="16"/>
  <c r="AW160" i="16" s="1"/>
  <c r="Y160" i="16"/>
  <c r="X160" i="16"/>
  <c r="W160" i="16"/>
  <c r="U160" i="16"/>
  <c r="T160" i="16"/>
  <c r="S160" i="16"/>
  <c r="Q160" i="16"/>
  <c r="P160" i="16"/>
  <c r="O160" i="16"/>
  <c r="M160" i="16"/>
  <c r="L160" i="16"/>
  <c r="K160" i="16"/>
  <c r="I160" i="16"/>
  <c r="G160" i="16"/>
  <c r="E160" i="16"/>
  <c r="AU159" i="16"/>
  <c r="AT159" i="16"/>
  <c r="AS159" i="16"/>
  <c r="AQ159" i="16"/>
  <c r="AP159" i="16"/>
  <c r="AO159" i="16"/>
  <c r="AM159" i="16"/>
  <c r="AL159" i="16"/>
  <c r="AK159" i="16"/>
  <c r="AI159" i="16"/>
  <c r="AH159" i="16"/>
  <c r="AG159" i="16"/>
  <c r="AE159" i="16"/>
  <c r="AD159" i="16"/>
  <c r="AC159" i="16"/>
  <c r="AB159" i="16"/>
  <c r="AW159" i="16" s="1"/>
  <c r="Y159" i="16"/>
  <c r="X159" i="16"/>
  <c r="W159" i="16"/>
  <c r="U159" i="16"/>
  <c r="AV159" i="16" s="1"/>
  <c r="T159" i="16"/>
  <c r="S159" i="16"/>
  <c r="Q159" i="16"/>
  <c r="P159" i="16"/>
  <c r="O159" i="16"/>
  <c r="M159" i="16"/>
  <c r="L159" i="16"/>
  <c r="K159" i="16"/>
  <c r="I159" i="16"/>
  <c r="G159" i="16"/>
  <c r="E159" i="16"/>
  <c r="AU158" i="16"/>
  <c r="AT158" i="16"/>
  <c r="AS158" i="16"/>
  <c r="AQ158" i="16"/>
  <c r="AP158" i="16"/>
  <c r="AO158" i="16"/>
  <c r="AM158" i="16"/>
  <c r="AL158" i="16"/>
  <c r="AK158" i="16"/>
  <c r="AI158" i="16"/>
  <c r="AH158" i="16"/>
  <c r="AG158" i="16"/>
  <c r="AE158" i="16"/>
  <c r="AD158" i="16"/>
  <c r="AC158" i="16"/>
  <c r="AB158" i="16"/>
  <c r="AW158" i="16" s="1"/>
  <c r="Y158" i="16"/>
  <c r="X158" i="16"/>
  <c r="W158" i="16"/>
  <c r="U158" i="16"/>
  <c r="T158" i="16"/>
  <c r="S158" i="16"/>
  <c r="Q158" i="16"/>
  <c r="P158" i="16"/>
  <c r="O158" i="16"/>
  <c r="M158" i="16"/>
  <c r="L158" i="16"/>
  <c r="K158" i="16"/>
  <c r="I158" i="16"/>
  <c r="G158" i="16"/>
  <c r="E158" i="16"/>
  <c r="AU157" i="16"/>
  <c r="AT157" i="16"/>
  <c r="AS157" i="16"/>
  <c r="AQ157" i="16"/>
  <c r="AP157" i="16"/>
  <c r="AO157" i="16"/>
  <c r="AM157" i="16"/>
  <c r="AL157" i="16"/>
  <c r="AK157" i="16"/>
  <c r="AI157" i="16"/>
  <c r="AH157" i="16"/>
  <c r="AG157" i="16"/>
  <c r="AE157" i="16"/>
  <c r="AD157" i="16"/>
  <c r="AC157" i="16"/>
  <c r="AB157" i="16"/>
  <c r="AW157" i="16" s="1"/>
  <c r="Y157" i="16"/>
  <c r="X157" i="16"/>
  <c r="W157" i="16"/>
  <c r="U157" i="16"/>
  <c r="T157" i="16"/>
  <c r="S157" i="16"/>
  <c r="Q157" i="16"/>
  <c r="P157" i="16"/>
  <c r="O157" i="16"/>
  <c r="M157" i="16"/>
  <c r="AV157" i="16" s="1"/>
  <c r="L157" i="16"/>
  <c r="K157" i="16"/>
  <c r="I157" i="16"/>
  <c r="G157" i="16"/>
  <c r="E157" i="16"/>
  <c r="AU156" i="16"/>
  <c r="AT156" i="16"/>
  <c r="AS156" i="16"/>
  <c r="AQ156" i="16"/>
  <c r="AP156" i="16"/>
  <c r="AO156" i="16"/>
  <c r="AM156" i="16"/>
  <c r="AL156" i="16"/>
  <c r="AK156" i="16"/>
  <c r="AI156" i="16"/>
  <c r="AH156" i="16"/>
  <c r="AG156" i="16"/>
  <c r="AE156" i="16"/>
  <c r="AD156" i="16"/>
  <c r="AC156" i="16"/>
  <c r="AB156" i="16"/>
  <c r="AW156" i="16" s="1"/>
  <c r="Y156" i="16"/>
  <c r="AV156" i="16" s="1"/>
  <c r="X156" i="16"/>
  <c r="W156" i="16"/>
  <c r="U156" i="16"/>
  <c r="T156" i="16"/>
  <c r="S156" i="16"/>
  <c r="Q156" i="16"/>
  <c r="P156" i="16"/>
  <c r="O156" i="16"/>
  <c r="M156" i="16"/>
  <c r="L156" i="16"/>
  <c r="K156" i="16"/>
  <c r="I156" i="16"/>
  <c r="G156" i="16"/>
  <c r="E156" i="16"/>
  <c r="AV155" i="16"/>
  <c r="AU155" i="16"/>
  <c r="AT155" i="16"/>
  <c r="AS155" i="16"/>
  <c r="AQ155" i="16"/>
  <c r="AP155" i="16"/>
  <c r="AO155" i="16"/>
  <c r="AM155" i="16"/>
  <c r="AL155" i="16"/>
  <c r="AK155" i="16"/>
  <c r="AI155" i="16"/>
  <c r="AH155" i="16"/>
  <c r="AG155" i="16"/>
  <c r="AE155" i="16"/>
  <c r="AD155" i="16"/>
  <c r="AC155" i="16"/>
  <c r="AB155" i="16"/>
  <c r="AW155" i="16" s="1"/>
  <c r="Y155" i="16"/>
  <c r="X155" i="16"/>
  <c r="W155" i="16"/>
  <c r="U155" i="16"/>
  <c r="T155" i="16"/>
  <c r="S155" i="16"/>
  <c r="Q155" i="16"/>
  <c r="P155" i="16"/>
  <c r="O155" i="16"/>
  <c r="M155" i="16"/>
  <c r="L155" i="16"/>
  <c r="K155" i="16"/>
  <c r="I155" i="16"/>
  <c r="G155" i="16"/>
  <c r="E155" i="16"/>
  <c r="AU154" i="16"/>
  <c r="AT154" i="16"/>
  <c r="AS154" i="16"/>
  <c r="AQ154" i="16"/>
  <c r="AP154" i="16"/>
  <c r="AO154" i="16"/>
  <c r="AM154" i="16"/>
  <c r="AL154" i="16"/>
  <c r="AK154" i="16"/>
  <c r="AI154" i="16"/>
  <c r="AH154" i="16"/>
  <c r="AG154" i="16"/>
  <c r="AE154" i="16"/>
  <c r="AD154" i="16"/>
  <c r="AC154" i="16"/>
  <c r="AB154" i="16"/>
  <c r="AW154" i="16" s="1"/>
  <c r="Y154" i="16"/>
  <c r="X154" i="16"/>
  <c r="W154" i="16"/>
  <c r="U154" i="16"/>
  <c r="T154" i="16"/>
  <c r="S154" i="16"/>
  <c r="Q154" i="16"/>
  <c r="P154" i="16"/>
  <c r="O154" i="16"/>
  <c r="M154" i="16"/>
  <c r="AV154" i="16" s="1"/>
  <c r="L154" i="16"/>
  <c r="K154" i="16"/>
  <c r="I154" i="16"/>
  <c r="G154" i="16"/>
  <c r="E154" i="16"/>
  <c r="AU153" i="16"/>
  <c r="AT153" i="16"/>
  <c r="AS153" i="16"/>
  <c r="AQ153" i="16"/>
  <c r="AP153" i="16"/>
  <c r="AO153" i="16"/>
  <c r="AM153" i="16"/>
  <c r="AL153" i="16"/>
  <c r="AK153" i="16"/>
  <c r="AI153" i="16"/>
  <c r="AH153" i="16"/>
  <c r="AG153" i="16"/>
  <c r="AE153" i="16"/>
  <c r="AD153" i="16"/>
  <c r="AC153" i="16"/>
  <c r="AB153" i="16"/>
  <c r="AW153" i="16" s="1"/>
  <c r="Y153" i="16"/>
  <c r="X153" i="16"/>
  <c r="W153" i="16"/>
  <c r="U153" i="16"/>
  <c r="T153" i="16"/>
  <c r="S153" i="16"/>
  <c r="Q153" i="16"/>
  <c r="P153" i="16"/>
  <c r="O153" i="16"/>
  <c r="M153" i="16"/>
  <c r="AV153" i="16" s="1"/>
  <c r="L153" i="16"/>
  <c r="K153" i="16"/>
  <c r="I153" i="16"/>
  <c r="G153" i="16"/>
  <c r="E153" i="16"/>
  <c r="AU152" i="16"/>
  <c r="AT152" i="16"/>
  <c r="AS152" i="16"/>
  <c r="AQ152" i="16"/>
  <c r="AP152" i="16"/>
  <c r="AO152" i="16"/>
  <c r="AM152" i="16"/>
  <c r="AL152" i="16"/>
  <c r="AK152" i="16"/>
  <c r="AI152" i="16"/>
  <c r="AH152" i="16"/>
  <c r="AG152" i="16"/>
  <c r="AE152" i="16"/>
  <c r="AD152" i="16"/>
  <c r="AC152" i="16"/>
  <c r="AB152" i="16"/>
  <c r="AW152" i="16" s="1"/>
  <c r="Y152" i="16"/>
  <c r="X152" i="16"/>
  <c r="W152" i="16"/>
  <c r="U152" i="16"/>
  <c r="T152" i="16"/>
  <c r="S152" i="16"/>
  <c r="Q152" i="16"/>
  <c r="P152" i="16"/>
  <c r="O152" i="16"/>
  <c r="M152" i="16"/>
  <c r="L152" i="16"/>
  <c r="K152" i="16"/>
  <c r="I152" i="16"/>
  <c r="G152" i="16"/>
  <c r="E152" i="16"/>
  <c r="AU151" i="16"/>
  <c r="AT151" i="16"/>
  <c r="AS151" i="16"/>
  <c r="AQ151" i="16"/>
  <c r="AP151" i="16"/>
  <c r="AO151" i="16"/>
  <c r="AM151" i="16"/>
  <c r="AL151" i="16"/>
  <c r="AK151" i="16"/>
  <c r="AI151" i="16"/>
  <c r="AH151" i="16"/>
  <c r="AG151" i="16"/>
  <c r="AE151" i="16"/>
  <c r="AD151" i="16"/>
  <c r="AC151" i="16"/>
  <c r="AB151" i="16"/>
  <c r="AW151" i="16" s="1"/>
  <c r="Y151" i="16"/>
  <c r="X151" i="16"/>
  <c r="W151" i="16"/>
  <c r="U151" i="16"/>
  <c r="AV151" i="16" s="1"/>
  <c r="T151" i="16"/>
  <c r="S151" i="16"/>
  <c r="Q151" i="16"/>
  <c r="P151" i="16"/>
  <c r="O151" i="16"/>
  <c r="M151" i="16"/>
  <c r="L151" i="16"/>
  <c r="K151" i="16"/>
  <c r="I151" i="16"/>
  <c r="G151" i="16"/>
  <c r="E151" i="16"/>
  <c r="AU150" i="16"/>
  <c r="AT150" i="16"/>
  <c r="AS150" i="16"/>
  <c r="AQ150" i="16"/>
  <c r="AP150" i="16"/>
  <c r="AO150" i="16"/>
  <c r="AM150" i="16"/>
  <c r="AL150" i="16"/>
  <c r="AK150" i="16"/>
  <c r="AI150" i="16"/>
  <c r="AH150" i="16"/>
  <c r="AG150" i="16"/>
  <c r="AE150" i="16"/>
  <c r="AD150" i="16"/>
  <c r="AC150" i="16"/>
  <c r="AB150" i="16"/>
  <c r="AW150" i="16" s="1"/>
  <c r="Y150" i="16"/>
  <c r="X150" i="16"/>
  <c r="W150" i="16"/>
  <c r="U150" i="16"/>
  <c r="AV150" i="16"/>
  <c r="T150" i="16"/>
  <c r="S150" i="16"/>
  <c r="Q150" i="16"/>
  <c r="P150" i="16"/>
  <c r="O150" i="16"/>
  <c r="M150" i="16"/>
  <c r="L150" i="16"/>
  <c r="K150" i="16"/>
  <c r="I150" i="16"/>
  <c r="G150" i="16"/>
  <c r="E150" i="16"/>
  <c r="AU149" i="16"/>
  <c r="AT149" i="16"/>
  <c r="AS149" i="16"/>
  <c r="AQ149" i="16"/>
  <c r="AP149" i="16"/>
  <c r="AO149" i="16"/>
  <c r="AM149" i="16"/>
  <c r="AL149" i="16"/>
  <c r="AK149" i="16"/>
  <c r="AI149" i="16"/>
  <c r="AH149" i="16"/>
  <c r="AG149" i="16"/>
  <c r="AE149" i="16"/>
  <c r="AD149" i="16"/>
  <c r="AC149" i="16"/>
  <c r="AB149" i="16"/>
  <c r="AW149" i="16" s="1"/>
  <c r="Y149" i="16"/>
  <c r="X149" i="16"/>
  <c r="W149" i="16"/>
  <c r="U149" i="16"/>
  <c r="T149" i="16"/>
  <c r="S149" i="16"/>
  <c r="Q149" i="16"/>
  <c r="P149" i="16"/>
  <c r="O149" i="16"/>
  <c r="M149" i="16"/>
  <c r="AV149" i="16" s="1"/>
  <c r="L149" i="16"/>
  <c r="K149" i="16"/>
  <c r="I149" i="16"/>
  <c r="G149" i="16"/>
  <c r="E149" i="16"/>
  <c r="AU148" i="16"/>
  <c r="AT148" i="16"/>
  <c r="AS148" i="16"/>
  <c r="AQ148" i="16"/>
  <c r="AP148" i="16"/>
  <c r="AO148" i="16"/>
  <c r="AM148" i="16"/>
  <c r="AL148" i="16"/>
  <c r="AK148" i="16"/>
  <c r="AI148" i="16"/>
  <c r="AH148" i="16"/>
  <c r="AG148" i="16"/>
  <c r="AE148" i="16"/>
  <c r="AD148" i="16"/>
  <c r="AC148" i="16"/>
  <c r="AB148" i="16"/>
  <c r="AW148" i="16" s="1"/>
  <c r="Y148" i="16"/>
  <c r="X148" i="16"/>
  <c r="W148" i="16"/>
  <c r="U148" i="16"/>
  <c r="T148" i="16"/>
  <c r="S148" i="16"/>
  <c r="Q148" i="16"/>
  <c r="P148" i="16"/>
  <c r="O148" i="16"/>
  <c r="M148" i="16"/>
  <c r="AV148" i="16"/>
  <c r="L148" i="16"/>
  <c r="K148" i="16"/>
  <c r="I148" i="16"/>
  <c r="G148" i="16"/>
  <c r="E148" i="16"/>
  <c r="AU147" i="16"/>
  <c r="AT147" i="16"/>
  <c r="AS147" i="16"/>
  <c r="AQ147" i="16"/>
  <c r="AP147" i="16"/>
  <c r="AO147" i="16"/>
  <c r="AM147" i="16"/>
  <c r="AL147" i="16"/>
  <c r="AK147" i="16"/>
  <c r="AI147" i="16"/>
  <c r="AH147" i="16"/>
  <c r="AG147" i="16"/>
  <c r="AE147" i="16"/>
  <c r="AD147" i="16"/>
  <c r="AC147" i="16"/>
  <c r="AB147" i="16"/>
  <c r="AW147" i="16" s="1"/>
  <c r="Y147" i="16"/>
  <c r="X147" i="16"/>
  <c r="W147" i="16"/>
  <c r="U147" i="16"/>
  <c r="T147" i="16"/>
  <c r="S147" i="16"/>
  <c r="Q147" i="16"/>
  <c r="AV147" i="16" s="1"/>
  <c r="P147" i="16"/>
  <c r="O147" i="16"/>
  <c r="M147" i="16"/>
  <c r="L147" i="16"/>
  <c r="K147" i="16"/>
  <c r="I147" i="16"/>
  <c r="G147" i="16"/>
  <c r="E147" i="16"/>
  <c r="AU146" i="16"/>
  <c r="AT146" i="16"/>
  <c r="AS146" i="16"/>
  <c r="AQ146" i="16"/>
  <c r="AP146" i="16"/>
  <c r="AO146" i="16"/>
  <c r="AM146" i="16"/>
  <c r="AL146" i="16"/>
  <c r="AK146" i="16"/>
  <c r="AI146" i="16"/>
  <c r="AH146" i="16"/>
  <c r="AG146" i="16"/>
  <c r="AE146" i="16"/>
  <c r="AD146" i="16"/>
  <c r="AC146" i="16"/>
  <c r="AB146" i="16"/>
  <c r="AW146" i="16" s="1"/>
  <c r="Y146" i="16"/>
  <c r="X146" i="16"/>
  <c r="W146" i="16"/>
  <c r="U146" i="16"/>
  <c r="T146" i="16"/>
  <c r="S146" i="16"/>
  <c r="Q146" i="16"/>
  <c r="P146" i="16"/>
  <c r="O146" i="16"/>
  <c r="M146" i="16"/>
  <c r="L146" i="16"/>
  <c r="K146" i="16"/>
  <c r="I146" i="16"/>
  <c r="G146" i="16"/>
  <c r="E146" i="16"/>
  <c r="AU145" i="16"/>
  <c r="AT145" i="16"/>
  <c r="AS145" i="16"/>
  <c r="AQ145" i="16"/>
  <c r="AP145" i="16"/>
  <c r="AO145" i="16"/>
  <c r="AM145" i="16"/>
  <c r="AL145" i="16"/>
  <c r="AK145" i="16"/>
  <c r="AI145" i="16"/>
  <c r="AH145" i="16"/>
  <c r="AG145" i="16"/>
  <c r="AE145" i="16"/>
  <c r="AD145" i="16"/>
  <c r="AC145" i="16"/>
  <c r="AB145" i="16"/>
  <c r="AW145" i="16" s="1"/>
  <c r="Y145" i="16"/>
  <c r="X145" i="16"/>
  <c r="W145" i="16"/>
  <c r="U145" i="16"/>
  <c r="T145" i="16"/>
  <c r="S145" i="16"/>
  <c r="Q145" i="16"/>
  <c r="P145" i="16"/>
  <c r="O145" i="16"/>
  <c r="M145" i="16"/>
  <c r="L145" i="16"/>
  <c r="K145" i="16"/>
  <c r="I145" i="16"/>
  <c r="G145" i="16"/>
  <c r="E145" i="16"/>
  <c r="AU144" i="16"/>
  <c r="AT144" i="16"/>
  <c r="AS144" i="16"/>
  <c r="AQ144" i="16"/>
  <c r="AP144" i="16"/>
  <c r="AO144" i="16"/>
  <c r="AM144" i="16"/>
  <c r="AL144" i="16"/>
  <c r="AK144" i="16"/>
  <c r="AI144" i="16"/>
  <c r="AH144" i="16"/>
  <c r="AG144" i="16"/>
  <c r="AE144" i="16"/>
  <c r="AD144" i="16"/>
  <c r="AC144" i="16"/>
  <c r="AB144" i="16"/>
  <c r="AW144" i="16" s="1"/>
  <c r="Y144" i="16"/>
  <c r="X144" i="16"/>
  <c r="W144" i="16"/>
  <c r="U144" i="16"/>
  <c r="T144" i="16"/>
  <c r="S144" i="16"/>
  <c r="Q144" i="16"/>
  <c r="P144" i="16"/>
  <c r="O144" i="16"/>
  <c r="M144" i="16"/>
  <c r="L144" i="16"/>
  <c r="K144" i="16"/>
  <c r="I144" i="16"/>
  <c r="G144" i="16"/>
  <c r="E144" i="16"/>
  <c r="AU143" i="16"/>
  <c r="AT143" i="16"/>
  <c r="AS143" i="16"/>
  <c r="AQ143" i="16"/>
  <c r="AP143" i="16"/>
  <c r="AO143" i="16"/>
  <c r="AM143" i="16"/>
  <c r="AL143" i="16"/>
  <c r="AK143" i="16"/>
  <c r="AI143" i="16"/>
  <c r="AH143" i="16"/>
  <c r="AG143" i="16"/>
  <c r="AE143" i="16"/>
  <c r="AD143" i="16"/>
  <c r="AC143" i="16"/>
  <c r="AB143" i="16"/>
  <c r="AW143" i="16" s="1"/>
  <c r="Y143" i="16"/>
  <c r="X143" i="16"/>
  <c r="W143" i="16"/>
  <c r="U143" i="16"/>
  <c r="T143" i="16"/>
  <c r="S143" i="16"/>
  <c r="Q143" i="16"/>
  <c r="P143" i="16"/>
  <c r="O143" i="16"/>
  <c r="M143" i="16"/>
  <c r="AV143" i="16" s="1"/>
  <c r="L143" i="16"/>
  <c r="K143" i="16"/>
  <c r="I143" i="16"/>
  <c r="G143" i="16"/>
  <c r="E143" i="16"/>
  <c r="AU142" i="16"/>
  <c r="AT142" i="16"/>
  <c r="AS142" i="16"/>
  <c r="AQ142" i="16"/>
  <c r="AP142" i="16"/>
  <c r="AO142" i="16"/>
  <c r="AM142" i="16"/>
  <c r="AL142" i="16"/>
  <c r="AK142" i="16"/>
  <c r="AI142" i="16"/>
  <c r="AH142" i="16"/>
  <c r="AG142" i="16"/>
  <c r="AE142" i="16"/>
  <c r="AD142" i="16"/>
  <c r="AC142" i="16"/>
  <c r="AB142" i="16"/>
  <c r="AW142" i="16" s="1"/>
  <c r="Y142" i="16"/>
  <c r="X142" i="16"/>
  <c r="W142" i="16"/>
  <c r="U142" i="16"/>
  <c r="T142" i="16"/>
  <c r="S142" i="16"/>
  <c r="Q142" i="16"/>
  <c r="P142" i="16"/>
  <c r="O142" i="16"/>
  <c r="M142" i="16"/>
  <c r="AV142" i="16" s="1"/>
  <c r="L142" i="16"/>
  <c r="K142" i="16"/>
  <c r="I142" i="16"/>
  <c r="G142" i="16"/>
  <c r="E142" i="16"/>
  <c r="AU141" i="16"/>
  <c r="AT141" i="16"/>
  <c r="AS141" i="16"/>
  <c r="AQ141" i="16"/>
  <c r="AP141" i="16"/>
  <c r="AO141" i="16"/>
  <c r="AM141" i="16"/>
  <c r="AL141" i="16"/>
  <c r="AK141" i="16"/>
  <c r="AI141" i="16"/>
  <c r="AH141" i="16"/>
  <c r="AG141" i="16"/>
  <c r="AE141" i="16"/>
  <c r="AD141" i="16"/>
  <c r="AC141" i="16"/>
  <c r="AB141" i="16"/>
  <c r="AW141" i="16" s="1"/>
  <c r="Y141" i="16"/>
  <c r="X141" i="16"/>
  <c r="W141" i="16"/>
  <c r="U141" i="16"/>
  <c r="T141" i="16"/>
  <c r="S141" i="16"/>
  <c r="Q141" i="16"/>
  <c r="P141" i="16"/>
  <c r="O141" i="16"/>
  <c r="M141" i="16"/>
  <c r="L141" i="16"/>
  <c r="K141" i="16"/>
  <c r="I141" i="16"/>
  <c r="G141" i="16"/>
  <c r="E141" i="16"/>
  <c r="AU140" i="16"/>
  <c r="AT140" i="16"/>
  <c r="AS140" i="16"/>
  <c r="AQ140" i="16"/>
  <c r="AP140" i="16"/>
  <c r="AO140" i="16"/>
  <c r="AM140" i="16"/>
  <c r="AL140" i="16"/>
  <c r="AK140" i="16"/>
  <c r="AI140" i="16"/>
  <c r="AH140" i="16"/>
  <c r="AG140" i="16"/>
  <c r="AE140" i="16"/>
  <c r="AD140" i="16"/>
  <c r="AC140" i="16"/>
  <c r="AB140" i="16"/>
  <c r="AW140" i="16" s="1"/>
  <c r="Y140" i="16"/>
  <c r="X140" i="16"/>
  <c r="W140" i="16"/>
  <c r="U140" i="16"/>
  <c r="T140" i="16"/>
  <c r="S140" i="16"/>
  <c r="Q140" i="16"/>
  <c r="P140" i="16"/>
  <c r="O140" i="16"/>
  <c r="M140" i="16"/>
  <c r="AV140" i="16"/>
  <c r="L140" i="16"/>
  <c r="K140" i="16"/>
  <c r="I140" i="16"/>
  <c r="G140" i="16"/>
  <c r="E140" i="16"/>
  <c r="AU139" i="16"/>
  <c r="AT139" i="16"/>
  <c r="AS139" i="16"/>
  <c r="AQ139" i="16"/>
  <c r="AP139" i="16"/>
  <c r="AO139" i="16"/>
  <c r="AM139" i="16"/>
  <c r="AL139" i="16"/>
  <c r="AK139" i="16"/>
  <c r="AI139" i="16"/>
  <c r="AH139" i="16"/>
  <c r="AG139" i="16"/>
  <c r="AE139" i="16"/>
  <c r="AD139" i="16"/>
  <c r="AC139" i="16"/>
  <c r="AB139" i="16"/>
  <c r="AW139" i="16" s="1"/>
  <c r="Y139" i="16"/>
  <c r="X139" i="16"/>
  <c r="W139" i="16"/>
  <c r="U139" i="16"/>
  <c r="T139" i="16"/>
  <c r="S139" i="16"/>
  <c r="Q139" i="16"/>
  <c r="P139" i="16"/>
  <c r="O139" i="16"/>
  <c r="M139" i="16"/>
  <c r="AV139" i="16" s="1"/>
  <c r="L139" i="16"/>
  <c r="K139" i="16"/>
  <c r="I139" i="16"/>
  <c r="G139" i="16"/>
  <c r="E139" i="16"/>
  <c r="AU138" i="16"/>
  <c r="AT138" i="16"/>
  <c r="AS138" i="16"/>
  <c r="AQ138" i="16"/>
  <c r="AP138" i="16"/>
  <c r="AO138" i="16"/>
  <c r="AM138" i="16"/>
  <c r="AL138" i="16"/>
  <c r="AK138" i="16"/>
  <c r="AI138" i="16"/>
  <c r="AH138" i="16"/>
  <c r="AG138" i="16"/>
  <c r="AE138" i="16"/>
  <c r="AD138" i="16"/>
  <c r="AC138" i="16"/>
  <c r="AB138" i="16"/>
  <c r="AW138" i="16" s="1"/>
  <c r="Y138" i="16"/>
  <c r="X138" i="16"/>
  <c r="W138" i="16"/>
  <c r="U138" i="16"/>
  <c r="T138" i="16"/>
  <c r="S138" i="16"/>
  <c r="Q138" i="16"/>
  <c r="P138" i="16"/>
  <c r="O138" i="16"/>
  <c r="M138" i="16"/>
  <c r="L138" i="16"/>
  <c r="K138" i="16"/>
  <c r="I138" i="16"/>
  <c r="G138" i="16"/>
  <c r="E138" i="16"/>
  <c r="AU137" i="16"/>
  <c r="AT137" i="16"/>
  <c r="AS137" i="16"/>
  <c r="AQ137" i="16"/>
  <c r="AP137" i="16"/>
  <c r="AO137" i="16"/>
  <c r="AM137" i="16"/>
  <c r="AL137" i="16"/>
  <c r="AK137" i="16"/>
  <c r="AI137" i="16"/>
  <c r="AH137" i="16"/>
  <c r="AG137" i="16"/>
  <c r="AE137" i="16"/>
  <c r="AD137" i="16"/>
  <c r="AC137" i="16"/>
  <c r="AB137" i="16"/>
  <c r="AW137" i="16" s="1"/>
  <c r="Y137" i="16"/>
  <c r="X137" i="16"/>
  <c r="W137" i="16"/>
  <c r="U137" i="16"/>
  <c r="T137" i="16"/>
  <c r="S137" i="16"/>
  <c r="Q137" i="16"/>
  <c r="P137" i="16"/>
  <c r="O137" i="16"/>
  <c r="M137" i="16"/>
  <c r="L137" i="16"/>
  <c r="K137" i="16"/>
  <c r="I137" i="16"/>
  <c r="G137" i="16"/>
  <c r="E137" i="16"/>
  <c r="AU136" i="16"/>
  <c r="AT136" i="16"/>
  <c r="AS136" i="16"/>
  <c r="AQ136" i="16"/>
  <c r="AP136" i="16"/>
  <c r="AO136" i="16"/>
  <c r="AM136" i="16"/>
  <c r="AL136" i="16"/>
  <c r="AK136" i="16"/>
  <c r="AI136" i="16"/>
  <c r="AH136" i="16"/>
  <c r="AG136" i="16"/>
  <c r="AE136" i="16"/>
  <c r="AD136" i="16"/>
  <c r="AC136" i="16"/>
  <c r="AB136" i="16"/>
  <c r="AW136" i="16" s="1"/>
  <c r="Y136" i="16"/>
  <c r="X136" i="16"/>
  <c r="W136" i="16"/>
  <c r="U136" i="16"/>
  <c r="T136" i="16"/>
  <c r="S136" i="16"/>
  <c r="Q136" i="16"/>
  <c r="P136" i="16"/>
  <c r="O136" i="16"/>
  <c r="M136" i="16"/>
  <c r="AV136" i="16" s="1"/>
  <c r="L136" i="16"/>
  <c r="K136" i="16"/>
  <c r="I136" i="16"/>
  <c r="G136" i="16"/>
  <c r="E136" i="16"/>
  <c r="AU135" i="16"/>
  <c r="AT135" i="16"/>
  <c r="AS135" i="16"/>
  <c r="AQ135" i="16"/>
  <c r="AP135" i="16"/>
  <c r="AO135" i="16"/>
  <c r="AM135" i="16"/>
  <c r="AL135" i="16"/>
  <c r="AK135" i="16"/>
  <c r="AI135" i="16"/>
  <c r="AH135" i="16"/>
  <c r="AG135" i="16"/>
  <c r="AE135" i="16"/>
  <c r="AD135" i="16"/>
  <c r="AC135" i="16"/>
  <c r="AB135" i="16"/>
  <c r="AW135" i="16" s="1"/>
  <c r="Y135" i="16"/>
  <c r="X135" i="16"/>
  <c r="W135" i="16"/>
  <c r="U135" i="16"/>
  <c r="T135" i="16"/>
  <c r="S135" i="16"/>
  <c r="Q135" i="16"/>
  <c r="P135" i="16"/>
  <c r="O135" i="16"/>
  <c r="M135" i="16"/>
  <c r="AV135" i="16" s="1"/>
  <c r="L135" i="16"/>
  <c r="K135" i="16"/>
  <c r="I135" i="16"/>
  <c r="G135" i="16"/>
  <c r="E135" i="16"/>
  <c r="AU134" i="16"/>
  <c r="AT134" i="16"/>
  <c r="AS134" i="16"/>
  <c r="AQ134" i="16"/>
  <c r="AP134" i="16"/>
  <c r="AO134" i="16"/>
  <c r="AM134" i="16"/>
  <c r="AL134" i="16"/>
  <c r="AK134" i="16"/>
  <c r="AI134" i="16"/>
  <c r="AH134" i="16"/>
  <c r="AG134" i="16"/>
  <c r="AE134" i="16"/>
  <c r="AD134" i="16"/>
  <c r="AC134" i="16"/>
  <c r="AB134" i="16"/>
  <c r="AW134" i="16" s="1"/>
  <c r="Y134" i="16"/>
  <c r="X134" i="16"/>
  <c r="W134" i="16"/>
  <c r="U134" i="16"/>
  <c r="T134" i="16"/>
  <c r="S134" i="16"/>
  <c r="Q134" i="16"/>
  <c r="P134" i="16"/>
  <c r="O134" i="16"/>
  <c r="M134" i="16"/>
  <c r="AV134" i="16" s="1"/>
  <c r="L134" i="16"/>
  <c r="K134" i="16"/>
  <c r="I134" i="16"/>
  <c r="G134" i="16"/>
  <c r="E134" i="16"/>
  <c r="AU133" i="16"/>
  <c r="AT133" i="16"/>
  <c r="AS133" i="16"/>
  <c r="AQ133" i="16"/>
  <c r="AP133" i="16"/>
  <c r="AO133" i="16"/>
  <c r="AM133" i="16"/>
  <c r="AL133" i="16"/>
  <c r="AK133" i="16"/>
  <c r="AI133" i="16"/>
  <c r="AH133" i="16"/>
  <c r="AG133" i="16"/>
  <c r="AE133" i="16"/>
  <c r="AD133" i="16"/>
  <c r="AC133" i="16"/>
  <c r="AB133" i="16"/>
  <c r="AW133" i="16" s="1"/>
  <c r="Y133" i="16"/>
  <c r="X133" i="16"/>
  <c r="W133" i="16"/>
  <c r="U133" i="16"/>
  <c r="T133" i="16"/>
  <c r="S133" i="16"/>
  <c r="Q133" i="16"/>
  <c r="P133" i="16"/>
  <c r="O133" i="16"/>
  <c r="M133" i="16"/>
  <c r="L133" i="16"/>
  <c r="K133" i="16"/>
  <c r="I133" i="16"/>
  <c r="G133" i="16"/>
  <c r="E133" i="16"/>
  <c r="AU132" i="16"/>
  <c r="AT132" i="16"/>
  <c r="AS132" i="16"/>
  <c r="AQ132" i="16"/>
  <c r="AP132" i="16"/>
  <c r="AO132" i="16"/>
  <c r="AM132" i="16"/>
  <c r="AL132" i="16"/>
  <c r="AK132" i="16"/>
  <c r="AI132" i="16"/>
  <c r="AH132" i="16"/>
  <c r="AG132" i="16"/>
  <c r="AE132" i="16"/>
  <c r="AD132" i="16"/>
  <c r="AC132" i="16"/>
  <c r="AB132" i="16"/>
  <c r="AW132" i="16" s="1"/>
  <c r="Y132" i="16"/>
  <c r="AV132" i="16" s="1"/>
  <c r="X132" i="16"/>
  <c r="W132" i="16"/>
  <c r="U132" i="16"/>
  <c r="T132" i="16"/>
  <c r="S132" i="16"/>
  <c r="Q132" i="16"/>
  <c r="P132" i="16"/>
  <c r="O132" i="16"/>
  <c r="M132" i="16"/>
  <c r="L132" i="16"/>
  <c r="K132" i="16"/>
  <c r="I132" i="16"/>
  <c r="G132" i="16"/>
  <c r="E132" i="16"/>
  <c r="AV131" i="16"/>
  <c r="AU131" i="16"/>
  <c r="AT131" i="16"/>
  <c r="AS131" i="16"/>
  <c r="AQ131" i="16"/>
  <c r="AP131" i="16"/>
  <c r="AO131" i="16"/>
  <c r="AM131" i="16"/>
  <c r="AL131" i="16"/>
  <c r="AK131" i="16"/>
  <c r="AI131" i="16"/>
  <c r="AH131" i="16"/>
  <c r="AG131" i="16"/>
  <c r="AE131" i="16"/>
  <c r="AD131" i="16"/>
  <c r="AC131" i="16"/>
  <c r="AB131" i="16"/>
  <c r="AW131" i="16" s="1"/>
  <c r="Y131" i="16"/>
  <c r="X131" i="16"/>
  <c r="W131" i="16"/>
  <c r="U131" i="16"/>
  <c r="T131" i="16"/>
  <c r="S131" i="16"/>
  <c r="Q131" i="16"/>
  <c r="P131" i="16"/>
  <c r="O131" i="16"/>
  <c r="M131" i="16"/>
  <c r="L131" i="16"/>
  <c r="K131" i="16"/>
  <c r="I131" i="16"/>
  <c r="G131" i="16"/>
  <c r="E131" i="16"/>
  <c r="AU130" i="16"/>
  <c r="AT130" i="16"/>
  <c r="AS130" i="16"/>
  <c r="AQ130" i="16"/>
  <c r="AP130" i="16"/>
  <c r="AO130" i="16"/>
  <c r="AM130" i="16"/>
  <c r="AL130" i="16"/>
  <c r="AK130" i="16"/>
  <c r="AI130" i="16"/>
  <c r="AH130" i="16"/>
  <c r="AG130" i="16"/>
  <c r="AE130" i="16"/>
  <c r="AD130" i="16"/>
  <c r="AC130" i="16"/>
  <c r="AB130" i="16"/>
  <c r="AW130" i="16" s="1"/>
  <c r="Y130" i="16"/>
  <c r="X130" i="16"/>
  <c r="W130" i="16"/>
  <c r="U130" i="16"/>
  <c r="T130" i="16"/>
  <c r="S130" i="16"/>
  <c r="Q130" i="16"/>
  <c r="P130" i="16"/>
  <c r="O130" i="16"/>
  <c r="M130" i="16"/>
  <c r="L130" i="16"/>
  <c r="K130" i="16"/>
  <c r="I130" i="16"/>
  <c r="G130" i="16"/>
  <c r="E130" i="16"/>
  <c r="AU129" i="16"/>
  <c r="AT129" i="16"/>
  <c r="AS129" i="16"/>
  <c r="AQ129" i="16"/>
  <c r="AP129" i="16"/>
  <c r="AO129" i="16"/>
  <c r="AM129" i="16"/>
  <c r="AL129" i="16"/>
  <c r="AK129" i="16"/>
  <c r="AI129" i="16"/>
  <c r="AH129" i="16"/>
  <c r="AG129" i="16"/>
  <c r="AE129" i="16"/>
  <c r="AD129" i="16"/>
  <c r="AC129" i="16"/>
  <c r="AB129" i="16"/>
  <c r="AW129" i="16" s="1"/>
  <c r="Y129" i="16"/>
  <c r="X129" i="16"/>
  <c r="W129" i="16"/>
  <c r="U129" i="16"/>
  <c r="T129" i="16"/>
  <c r="S129" i="16"/>
  <c r="Q129" i="16"/>
  <c r="P129" i="16"/>
  <c r="O129" i="16"/>
  <c r="M129" i="16"/>
  <c r="L129" i="16"/>
  <c r="K129" i="16"/>
  <c r="I129" i="16"/>
  <c r="G129" i="16"/>
  <c r="E129" i="16"/>
  <c r="AU128" i="16"/>
  <c r="AT128" i="16"/>
  <c r="AS128" i="16"/>
  <c r="AQ128" i="16"/>
  <c r="AP128" i="16"/>
  <c r="AO128" i="16"/>
  <c r="AM128" i="16"/>
  <c r="AL128" i="16"/>
  <c r="AK128" i="16"/>
  <c r="AI128" i="16"/>
  <c r="AH128" i="16"/>
  <c r="AG128" i="16"/>
  <c r="AE128" i="16"/>
  <c r="AD128" i="16"/>
  <c r="AC128" i="16"/>
  <c r="AB128" i="16"/>
  <c r="AW128" i="16" s="1"/>
  <c r="Y128" i="16"/>
  <c r="X128" i="16"/>
  <c r="W128" i="16"/>
  <c r="U128" i="16"/>
  <c r="T128" i="16"/>
  <c r="S128" i="16"/>
  <c r="Q128" i="16"/>
  <c r="P128" i="16"/>
  <c r="O128" i="16"/>
  <c r="M128" i="16"/>
  <c r="AV128" i="16" s="1"/>
  <c r="L128" i="16"/>
  <c r="K128" i="16"/>
  <c r="I128" i="16"/>
  <c r="G128" i="16"/>
  <c r="E128" i="16"/>
  <c r="AU127" i="16"/>
  <c r="AT127" i="16"/>
  <c r="AS127" i="16"/>
  <c r="AQ127" i="16"/>
  <c r="AP127" i="16"/>
  <c r="AO127" i="16"/>
  <c r="AM127" i="16"/>
  <c r="AL127" i="16"/>
  <c r="AK127" i="16"/>
  <c r="AI127" i="16"/>
  <c r="AH127" i="16"/>
  <c r="AG127" i="16"/>
  <c r="AE127" i="16"/>
  <c r="AD127" i="16"/>
  <c r="AC127" i="16"/>
  <c r="AB127" i="16"/>
  <c r="AW127" i="16" s="1"/>
  <c r="Y127" i="16"/>
  <c r="X127" i="16"/>
  <c r="W127" i="16"/>
  <c r="U127" i="16"/>
  <c r="T127" i="16"/>
  <c r="S127" i="16"/>
  <c r="Q127" i="16"/>
  <c r="P127" i="16"/>
  <c r="O127" i="16"/>
  <c r="M127" i="16"/>
  <c r="AV127" i="16" s="1"/>
  <c r="L127" i="16"/>
  <c r="K127" i="16"/>
  <c r="I127" i="16"/>
  <c r="G127" i="16"/>
  <c r="E127" i="16"/>
  <c r="AU126" i="16"/>
  <c r="AT126" i="16"/>
  <c r="AS126" i="16"/>
  <c r="AQ126" i="16"/>
  <c r="AP126" i="16"/>
  <c r="AO126" i="16"/>
  <c r="AM126" i="16"/>
  <c r="AL126" i="16"/>
  <c r="AK126" i="16"/>
  <c r="AI126" i="16"/>
  <c r="AH126" i="16"/>
  <c r="AG126" i="16"/>
  <c r="AE126" i="16"/>
  <c r="AD126" i="16"/>
  <c r="AC126" i="16"/>
  <c r="AB126" i="16"/>
  <c r="AW126" i="16" s="1"/>
  <c r="Y126" i="16"/>
  <c r="X126" i="16"/>
  <c r="W126" i="16"/>
  <c r="U126" i="16"/>
  <c r="T126" i="16"/>
  <c r="S126" i="16"/>
  <c r="Q126" i="16"/>
  <c r="P126" i="16"/>
  <c r="O126" i="16"/>
  <c r="M126" i="16"/>
  <c r="AV126" i="16" s="1"/>
  <c r="L126" i="16"/>
  <c r="K126" i="16"/>
  <c r="I126" i="16"/>
  <c r="G126" i="16"/>
  <c r="E126" i="16"/>
  <c r="AU125" i="16"/>
  <c r="AT125" i="16"/>
  <c r="AS125" i="16"/>
  <c r="AQ125" i="16"/>
  <c r="AP125" i="16"/>
  <c r="AO125" i="16"/>
  <c r="AM125" i="16"/>
  <c r="AL125" i="16"/>
  <c r="AK125" i="16"/>
  <c r="AI125" i="16"/>
  <c r="AH125" i="16"/>
  <c r="AG125" i="16"/>
  <c r="AE125" i="16"/>
  <c r="AD125" i="16"/>
  <c r="AC125" i="16"/>
  <c r="AB125" i="16"/>
  <c r="AW125" i="16" s="1"/>
  <c r="Y125" i="16"/>
  <c r="X125" i="16"/>
  <c r="W125" i="16"/>
  <c r="U125" i="16"/>
  <c r="T125" i="16"/>
  <c r="S125" i="16"/>
  <c r="Q125" i="16"/>
  <c r="P125" i="16"/>
  <c r="O125" i="16"/>
  <c r="M125" i="16"/>
  <c r="L125" i="16"/>
  <c r="K125" i="16"/>
  <c r="I125" i="16"/>
  <c r="G125" i="16"/>
  <c r="E125" i="16"/>
  <c r="AU124" i="16"/>
  <c r="AT124" i="16"/>
  <c r="AS124" i="16"/>
  <c r="AQ124" i="16"/>
  <c r="AP124" i="16"/>
  <c r="AO124" i="16"/>
  <c r="AM124" i="16"/>
  <c r="AL124" i="16"/>
  <c r="AK124" i="16"/>
  <c r="AI124" i="16"/>
  <c r="AH124" i="16"/>
  <c r="AG124" i="16"/>
  <c r="AE124" i="16"/>
  <c r="AD124" i="16"/>
  <c r="AC124" i="16"/>
  <c r="AB124" i="16"/>
  <c r="AW124" i="16" s="1"/>
  <c r="Y124" i="16"/>
  <c r="AV124" i="16" s="1"/>
  <c r="X124" i="16"/>
  <c r="W124" i="16"/>
  <c r="U124" i="16"/>
  <c r="T124" i="16"/>
  <c r="S124" i="16"/>
  <c r="Q124" i="16"/>
  <c r="P124" i="16"/>
  <c r="O124" i="16"/>
  <c r="M124" i="16"/>
  <c r="L124" i="16"/>
  <c r="K124" i="16"/>
  <c r="I124" i="16"/>
  <c r="G124" i="16"/>
  <c r="E124" i="16"/>
  <c r="AV123" i="16"/>
  <c r="AU123" i="16"/>
  <c r="AT123" i="16"/>
  <c r="AS123" i="16"/>
  <c r="AQ123" i="16"/>
  <c r="AP123" i="16"/>
  <c r="AO123" i="16"/>
  <c r="AM123" i="16"/>
  <c r="AL123" i="16"/>
  <c r="AK123" i="16"/>
  <c r="AI123" i="16"/>
  <c r="AH123" i="16"/>
  <c r="AG123" i="16"/>
  <c r="AE123" i="16"/>
  <c r="AD123" i="16"/>
  <c r="AC123" i="16"/>
  <c r="AB123" i="16"/>
  <c r="AW123" i="16" s="1"/>
  <c r="Y123" i="16"/>
  <c r="X123" i="16"/>
  <c r="W123" i="16"/>
  <c r="U123" i="16"/>
  <c r="T123" i="16"/>
  <c r="S123" i="16"/>
  <c r="Q123" i="16"/>
  <c r="P123" i="16"/>
  <c r="O123" i="16"/>
  <c r="M123" i="16"/>
  <c r="L123" i="16"/>
  <c r="K123" i="16"/>
  <c r="I123" i="16"/>
  <c r="G123" i="16"/>
  <c r="E123" i="16"/>
  <c r="AU122" i="16"/>
  <c r="AT122" i="16"/>
  <c r="AS122" i="16"/>
  <c r="AQ122" i="16"/>
  <c r="AP122" i="16"/>
  <c r="AO122" i="16"/>
  <c r="AM122" i="16"/>
  <c r="AL122" i="16"/>
  <c r="AK122" i="16"/>
  <c r="AI122" i="16"/>
  <c r="AH122" i="16"/>
  <c r="AG122" i="16"/>
  <c r="AE122" i="16"/>
  <c r="AD122" i="16"/>
  <c r="AC122" i="16"/>
  <c r="AB122" i="16"/>
  <c r="AW122" i="16" s="1"/>
  <c r="Y122" i="16"/>
  <c r="X122" i="16"/>
  <c r="W122" i="16"/>
  <c r="U122" i="16"/>
  <c r="T122" i="16"/>
  <c r="S122" i="16"/>
  <c r="Q122" i="16"/>
  <c r="P122" i="16"/>
  <c r="O122" i="16"/>
  <c r="M122" i="16"/>
  <c r="L122" i="16"/>
  <c r="K122" i="16"/>
  <c r="I122" i="16"/>
  <c r="G122" i="16"/>
  <c r="E122" i="16"/>
  <c r="AU121" i="16"/>
  <c r="AT121" i="16"/>
  <c r="AS121" i="16"/>
  <c r="AQ121" i="16"/>
  <c r="AP121" i="16"/>
  <c r="AO121" i="16"/>
  <c r="AM121" i="16"/>
  <c r="AL121" i="16"/>
  <c r="AK121" i="16"/>
  <c r="AI121" i="16"/>
  <c r="AH121" i="16"/>
  <c r="AG121" i="16"/>
  <c r="AE121" i="16"/>
  <c r="AD121" i="16"/>
  <c r="AC121" i="16"/>
  <c r="AB121" i="16"/>
  <c r="AW121" i="16" s="1"/>
  <c r="Y121" i="16"/>
  <c r="X121" i="16"/>
  <c r="W121" i="16"/>
  <c r="U121" i="16"/>
  <c r="T121" i="16"/>
  <c r="S121" i="16"/>
  <c r="Q121" i="16"/>
  <c r="P121" i="16"/>
  <c r="O121" i="16"/>
  <c r="M121" i="16"/>
  <c r="L121" i="16"/>
  <c r="K121" i="16"/>
  <c r="I121" i="16"/>
  <c r="G121" i="16"/>
  <c r="E121" i="16"/>
  <c r="AU120" i="16"/>
  <c r="AT120" i="16"/>
  <c r="AS120" i="16"/>
  <c r="AQ120" i="16"/>
  <c r="AP120" i="16"/>
  <c r="AO120" i="16"/>
  <c r="AM120" i="16"/>
  <c r="AL120" i="16"/>
  <c r="AK120" i="16"/>
  <c r="AI120" i="16"/>
  <c r="AH120" i="16"/>
  <c r="AG120" i="16"/>
  <c r="AE120" i="16"/>
  <c r="AD120" i="16"/>
  <c r="AC120" i="16"/>
  <c r="AB120" i="16"/>
  <c r="AW120" i="16" s="1"/>
  <c r="Y120" i="16"/>
  <c r="X120" i="16"/>
  <c r="W120" i="16"/>
  <c r="U120" i="16"/>
  <c r="T120" i="16"/>
  <c r="S120" i="16"/>
  <c r="Q120" i="16"/>
  <c r="P120" i="16"/>
  <c r="O120" i="16"/>
  <c r="M120" i="16"/>
  <c r="AV120" i="16" s="1"/>
  <c r="L120" i="16"/>
  <c r="K120" i="16"/>
  <c r="I120" i="16"/>
  <c r="G120" i="16"/>
  <c r="E120" i="16"/>
  <c r="AU119" i="16"/>
  <c r="AT119" i="16"/>
  <c r="AS119" i="16"/>
  <c r="AQ119" i="16"/>
  <c r="AP119" i="16"/>
  <c r="AO119" i="16"/>
  <c r="AM119" i="16"/>
  <c r="AL119" i="16"/>
  <c r="AK119" i="16"/>
  <c r="AI119" i="16"/>
  <c r="AH119" i="16"/>
  <c r="AG119" i="16"/>
  <c r="AE119" i="16"/>
  <c r="AD119" i="16"/>
  <c r="AC119" i="16"/>
  <c r="AB119" i="16"/>
  <c r="AW119" i="16" s="1"/>
  <c r="Y119" i="16"/>
  <c r="X119" i="16"/>
  <c r="W119" i="16"/>
  <c r="U119" i="16"/>
  <c r="T119" i="16"/>
  <c r="S119" i="16"/>
  <c r="Q119" i="16"/>
  <c r="P119" i="16"/>
  <c r="O119" i="16"/>
  <c r="M119" i="16"/>
  <c r="AV119" i="16" s="1"/>
  <c r="L119" i="16"/>
  <c r="K119" i="16"/>
  <c r="I119" i="16"/>
  <c r="G119" i="16"/>
  <c r="E119" i="16"/>
  <c r="AU118" i="16"/>
  <c r="AT118" i="16"/>
  <c r="AS118" i="16"/>
  <c r="AQ118" i="16"/>
  <c r="AP118" i="16"/>
  <c r="AO118" i="16"/>
  <c r="AM118" i="16"/>
  <c r="AL118" i="16"/>
  <c r="AK118" i="16"/>
  <c r="AI118" i="16"/>
  <c r="AH118" i="16"/>
  <c r="AG118" i="16"/>
  <c r="AE118" i="16"/>
  <c r="AD118" i="16"/>
  <c r="AC118" i="16"/>
  <c r="AB118" i="16"/>
  <c r="AW118" i="16" s="1"/>
  <c r="Y118" i="16"/>
  <c r="X118" i="16"/>
  <c r="W118" i="16"/>
  <c r="U118" i="16"/>
  <c r="T118" i="16"/>
  <c r="S118" i="16"/>
  <c r="Q118" i="16"/>
  <c r="P118" i="16"/>
  <c r="O118" i="16"/>
  <c r="M118" i="16"/>
  <c r="AV118" i="16" s="1"/>
  <c r="L118" i="16"/>
  <c r="K118" i="16"/>
  <c r="I118" i="16"/>
  <c r="G118" i="16"/>
  <c r="E118" i="16"/>
  <c r="AU117" i="16"/>
  <c r="AT117" i="16"/>
  <c r="AS117" i="16"/>
  <c r="AQ117" i="16"/>
  <c r="AP117" i="16"/>
  <c r="AO117" i="16"/>
  <c r="AM117" i="16"/>
  <c r="AL117" i="16"/>
  <c r="AK117" i="16"/>
  <c r="AI117" i="16"/>
  <c r="AH117" i="16"/>
  <c r="AG117" i="16"/>
  <c r="AE117" i="16"/>
  <c r="AD117" i="16"/>
  <c r="AC117" i="16"/>
  <c r="AB117" i="16"/>
  <c r="AW117" i="16" s="1"/>
  <c r="Y117" i="16"/>
  <c r="X117" i="16"/>
  <c r="W117" i="16"/>
  <c r="U117" i="16"/>
  <c r="T117" i="16"/>
  <c r="S117" i="16"/>
  <c r="Q117" i="16"/>
  <c r="P117" i="16"/>
  <c r="O117" i="16"/>
  <c r="M117" i="16"/>
  <c r="L117" i="16"/>
  <c r="K117" i="16"/>
  <c r="I117" i="16"/>
  <c r="G117" i="16"/>
  <c r="E117" i="16"/>
  <c r="AU116" i="16"/>
  <c r="AT116" i="16"/>
  <c r="AS116" i="16"/>
  <c r="AQ116" i="16"/>
  <c r="AP116" i="16"/>
  <c r="AO116" i="16"/>
  <c r="AM116" i="16"/>
  <c r="AL116" i="16"/>
  <c r="AK116" i="16"/>
  <c r="AI116" i="16"/>
  <c r="AH116" i="16"/>
  <c r="AG116" i="16"/>
  <c r="AE116" i="16"/>
  <c r="AD116" i="16"/>
  <c r="AC116" i="16"/>
  <c r="AB116" i="16"/>
  <c r="AW116" i="16" s="1"/>
  <c r="Y116" i="16"/>
  <c r="AV116" i="16" s="1"/>
  <c r="X116" i="16"/>
  <c r="W116" i="16"/>
  <c r="U116" i="16"/>
  <c r="T116" i="16"/>
  <c r="S116" i="16"/>
  <c r="Q116" i="16"/>
  <c r="P116" i="16"/>
  <c r="O116" i="16"/>
  <c r="M116" i="16"/>
  <c r="L116" i="16"/>
  <c r="K116" i="16"/>
  <c r="I116" i="16"/>
  <c r="G116" i="16"/>
  <c r="E116" i="16"/>
  <c r="AV115" i="16"/>
  <c r="AU115" i="16"/>
  <c r="AT115" i="16"/>
  <c r="AS115" i="16"/>
  <c r="AQ115" i="16"/>
  <c r="AP115" i="16"/>
  <c r="AO115" i="16"/>
  <c r="AM115" i="16"/>
  <c r="AL115" i="16"/>
  <c r="AK115" i="16"/>
  <c r="AI115" i="16"/>
  <c r="AH115" i="16"/>
  <c r="AG115" i="16"/>
  <c r="AE115" i="16"/>
  <c r="AD115" i="16"/>
  <c r="AC115" i="16"/>
  <c r="AB115" i="16"/>
  <c r="AW115" i="16" s="1"/>
  <c r="Y115" i="16"/>
  <c r="X115" i="16"/>
  <c r="W115" i="16"/>
  <c r="U115" i="16"/>
  <c r="T115" i="16"/>
  <c r="S115" i="16"/>
  <c r="Q115" i="16"/>
  <c r="P115" i="16"/>
  <c r="O115" i="16"/>
  <c r="M115" i="16"/>
  <c r="L115" i="16"/>
  <c r="K115" i="16"/>
  <c r="I115" i="16"/>
  <c r="G115" i="16"/>
  <c r="E115" i="16"/>
  <c r="AU114" i="16"/>
  <c r="AT114" i="16"/>
  <c r="AS114" i="16"/>
  <c r="AQ114" i="16"/>
  <c r="AP114" i="16"/>
  <c r="AO114" i="16"/>
  <c r="AM114" i="16"/>
  <c r="AL114" i="16"/>
  <c r="AK114" i="16"/>
  <c r="AI114" i="16"/>
  <c r="AH114" i="16"/>
  <c r="AG114" i="16"/>
  <c r="AE114" i="16"/>
  <c r="AD114" i="16"/>
  <c r="AC114" i="16"/>
  <c r="AB114" i="16"/>
  <c r="AW114" i="16" s="1"/>
  <c r="Y114" i="16"/>
  <c r="X114" i="16"/>
  <c r="W114" i="16"/>
  <c r="U114" i="16"/>
  <c r="T114" i="16"/>
  <c r="S114" i="16"/>
  <c r="Q114" i="16"/>
  <c r="P114" i="16"/>
  <c r="O114" i="16"/>
  <c r="M114" i="16"/>
  <c r="L114" i="16"/>
  <c r="K114" i="16"/>
  <c r="I114" i="16"/>
  <c r="G114" i="16"/>
  <c r="E114" i="16"/>
  <c r="AU113" i="16"/>
  <c r="AT113" i="16"/>
  <c r="AS113" i="16"/>
  <c r="AQ113" i="16"/>
  <c r="AP113" i="16"/>
  <c r="AO113" i="16"/>
  <c r="AM113" i="16"/>
  <c r="AL113" i="16"/>
  <c r="AK113" i="16"/>
  <c r="AI113" i="16"/>
  <c r="AH113" i="16"/>
  <c r="AG113" i="16"/>
  <c r="AE113" i="16"/>
  <c r="AD113" i="16"/>
  <c r="AC113" i="16"/>
  <c r="AB113" i="16"/>
  <c r="AW113" i="16" s="1"/>
  <c r="Y113" i="16"/>
  <c r="X113" i="16"/>
  <c r="W113" i="16"/>
  <c r="U113" i="16"/>
  <c r="T113" i="16"/>
  <c r="S113" i="16"/>
  <c r="Q113" i="16"/>
  <c r="P113" i="16"/>
  <c r="O113" i="16"/>
  <c r="M113" i="16"/>
  <c r="L113" i="16"/>
  <c r="K113" i="16"/>
  <c r="I113" i="16"/>
  <c r="G113" i="16"/>
  <c r="E113" i="16"/>
  <c r="AU112" i="16"/>
  <c r="AT112" i="16"/>
  <c r="AS112" i="16"/>
  <c r="AQ112" i="16"/>
  <c r="AP112" i="16"/>
  <c r="AO112" i="16"/>
  <c r="AM112" i="16"/>
  <c r="AL112" i="16"/>
  <c r="AK112" i="16"/>
  <c r="AI112" i="16"/>
  <c r="AH112" i="16"/>
  <c r="AG112" i="16"/>
  <c r="AE112" i="16"/>
  <c r="AV112" i="16" s="1"/>
  <c r="AD112" i="16"/>
  <c r="AC112" i="16"/>
  <c r="AB112" i="16"/>
  <c r="AW112" i="16" s="1"/>
  <c r="Y112" i="16"/>
  <c r="X112" i="16"/>
  <c r="W112" i="16"/>
  <c r="U112" i="16"/>
  <c r="T112" i="16"/>
  <c r="S112" i="16"/>
  <c r="Q112" i="16"/>
  <c r="P112" i="16"/>
  <c r="O112" i="16"/>
  <c r="M112" i="16"/>
  <c r="L112" i="16"/>
  <c r="K112" i="16"/>
  <c r="I112" i="16"/>
  <c r="G112" i="16"/>
  <c r="E112" i="16"/>
  <c r="AU111" i="16"/>
  <c r="AT111" i="16"/>
  <c r="AS111" i="16"/>
  <c r="AQ111" i="16"/>
  <c r="AP111" i="16"/>
  <c r="AO111" i="16"/>
  <c r="AM111" i="16"/>
  <c r="AL111" i="16"/>
  <c r="AK111" i="16"/>
  <c r="AI111" i="16"/>
  <c r="AH111" i="16"/>
  <c r="AG111" i="16"/>
  <c r="AE111" i="16"/>
  <c r="AD111" i="16"/>
  <c r="AC111" i="16"/>
  <c r="AB111" i="16"/>
  <c r="AW111" i="16" s="1"/>
  <c r="Y111" i="16"/>
  <c r="X111" i="16"/>
  <c r="W111" i="16"/>
  <c r="U111" i="16"/>
  <c r="T111" i="16"/>
  <c r="S111" i="16"/>
  <c r="Q111" i="16"/>
  <c r="AV111" i="16" s="1"/>
  <c r="P111" i="16"/>
  <c r="O111" i="16"/>
  <c r="M111" i="16"/>
  <c r="L111" i="16"/>
  <c r="K111" i="16"/>
  <c r="I111" i="16"/>
  <c r="G111" i="16"/>
  <c r="E111" i="16"/>
  <c r="AU110" i="16"/>
  <c r="AT110" i="16"/>
  <c r="AS110" i="16"/>
  <c r="AQ110" i="16"/>
  <c r="AP110" i="16"/>
  <c r="AO110" i="16"/>
  <c r="AM110" i="16"/>
  <c r="AL110" i="16"/>
  <c r="AK110" i="16"/>
  <c r="AI110" i="16"/>
  <c r="AH110" i="16"/>
  <c r="AG110" i="16"/>
  <c r="AE110" i="16"/>
  <c r="AD110" i="16"/>
  <c r="AC110" i="16"/>
  <c r="AB110" i="16"/>
  <c r="AW110" i="16" s="1"/>
  <c r="Y110" i="16"/>
  <c r="X110" i="16"/>
  <c r="W110" i="16"/>
  <c r="U110" i="16"/>
  <c r="T110" i="16"/>
  <c r="S110" i="16"/>
  <c r="Q110" i="16"/>
  <c r="P110" i="16"/>
  <c r="O110" i="16"/>
  <c r="M110" i="16"/>
  <c r="AV110" i="16" s="1"/>
  <c r="L110" i="16"/>
  <c r="K110" i="16"/>
  <c r="I110" i="16"/>
  <c r="G110" i="16"/>
  <c r="E110" i="16"/>
  <c r="AU109" i="16"/>
  <c r="AT109" i="16"/>
  <c r="AS109" i="16"/>
  <c r="AQ109" i="16"/>
  <c r="AP109" i="16"/>
  <c r="AO109" i="16"/>
  <c r="AM109" i="16"/>
  <c r="AL109" i="16"/>
  <c r="AK109" i="16"/>
  <c r="AI109" i="16"/>
  <c r="AH109" i="16"/>
  <c r="AG109" i="16"/>
  <c r="AE109" i="16"/>
  <c r="AD109" i="16"/>
  <c r="AC109" i="16"/>
  <c r="AB109" i="16"/>
  <c r="AW109" i="16" s="1"/>
  <c r="Y109" i="16"/>
  <c r="X109" i="16"/>
  <c r="W109" i="16"/>
  <c r="U109" i="16"/>
  <c r="T109" i="16"/>
  <c r="S109" i="16"/>
  <c r="Q109" i="16"/>
  <c r="P109" i="16"/>
  <c r="O109" i="16"/>
  <c r="M109" i="16"/>
  <c r="AV109" i="16" s="1"/>
  <c r="L109" i="16"/>
  <c r="K109" i="16"/>
  <c r="I109" i="16"/>
  <c r="G109" i="16"/>
  <c r="E109" i="16"/>
  <c r="AU108" i="16"/>
  <c r="AT108" i="16"/>
  <c r="AS108" i="16"/>
  <c r="AQ108" i="16"/>
  <c r="AP108" i="16"/>
  <c r="AO108" i="16"/>
  <c r="AM108" i="16"/>
  <c r="AL108" i="16"/>
  <c r="AK108" i="16"/>
  <c r="AI108" i="16"/>
  <c r="AH108" i="16"/>
  <c r="AG108" i="16"/>
  <c r="AE108" i="16"/>
  <c r="AD108" i="16"/>
  <c r="AC108" i="16"/>
  <c r="AB108" i="16"/>
  <c r="AW108" i="16" s="1"/>
  <c r="Y108" i="16"/>
  <c r="X108" i="16"/>
  <c r="W108" i="16"/>
  <c r="U108" i="16"/>
  <c r="T108" i="16"/>
  <c r="S108" i="16"/>
  <c r="Q108" i="16"/>
  <c r="AV108" i="16" s="1"/>
  <c r="P108" i="16"/>
  <c r="O108" i="16"/>
  <c r="M108" i="16"/>
  <c r="L108" i="16"/>
  <c r="K108" i="16"/>
  <c r="I108" i="16"/>
  <c r="G108" i="16"/>
  <c r="E108" i="16"/>
  <c r="AU107" i="16"/>
  <c r="AT107" i="16"/>
  <c r="AS107" i="16"/>
  <c r="AQ107" i="16"/>
  <c r="AP107" i="16"/>
  <c r="AO107" i="16"/>
  <c r="AM107" i="16"/>
  <c r="AL107" i="16"/>
  <c r="AK107" i="16"/>
  <c r="AI107" i="16"/>
  <c r="AH107" i="16"/>
  <c r="AG107" i="16"/>
  <c r="AE107" i="16"/>
  <c r="AD107" i="16"/>
  <c r="AC107" i="16"/>
  <c r="AB107" i="16"/>
  <c r="AW107" i="16" s="1"/>
  <c r="Y107" i="16"/>
  <c r="X107" i="16"/>
  <c r="W107" i="16"/>
  <c r="U107" i="16"/>
  <c r="T107" i="16"/>
  <c r="S107" i="16"/>
  <c r="Q107" i="16"/>
  <c r="P107" i="16"/>
  <c r="O107" i="16"/>
  <c r="M107" i="16"/>
  <c r="AV107" i="16" s="1"/>
  <c r="L107" i="16"/>
  <c r="K107" i="16"/>
  <c r="I107" i="16"/>
  <c r="G107" i="16"/>
  <c r="E107" i="16"/>
  <c r="AU106" i="16"/>
  <c r="AT106" i="16"/>
  <c r="AS106" i="16"/>
  <c r="AQ106" i="16"/>
  <c r="AP106" i="16"/>
  <c r="AO106" i="16"/>
  <c r="AM106" i="16"/>
  <c r="AL106" i="16"/>
  <c r="AK106" i="16"/>
  <c r="AI106" i="16"/>
  <c r="AH106" i="16"/>
  <c r="AG106" i="16"/>
  <c r="AE106" i="16"/>
  <c r="AD106" i="16"/>
  <c r="AC106" i="16"/>
  <c r="AB106" i="16"/>
  <c r="AW106" i="16" s="1"/>
  <c r="Y106" i="16"/>
  <c r="X106" i="16"/>
  <c r="W106" i="16"/>
  <c r="U106" i="16"/>
  <c r="T106" i="16"/>
  <c r="S106" i="16"/>
  <c r="Q106" i="16"/>
  <c r="P106" i="16"/>
  <c r="O106" i="16"/>
  <c r="M106" i="16"/>
  <c r="AV106" i="16" s="1"/>
  <c r="L106" i="16"/>
  <c r="K106" i="16"/>
  <c r="I106" i="16"/>
  <c r="G106" i="16"/>
  <c r="E106" i="16"/>
  <c r="AU105" i="16"/>
  <c r="AT105" i="16"/>
  <c r="AS105" i="16"/>
  <c r="AQ105" i="16"/>
  <c r="AP105" i="16"/>
  <c r="AO105" i="16"/>
  <c r="AM105" i="16"/>
  <c r="AL105" i="16"/>
  <c r="AK105" i="16"/>
  <c r="AI105" i="16"/>
  <c r="AH105" i="16"/>
  <c r="AG105" i="16"/>
  <c r="AE105" i="16"/>
  <c r="AD105" i="16"/>
  <c r="AC105" i="16"/>
  <c r="AB105" i="16"/>
  <c r="AW105" i="16" s="1"/>
  <c r="Y105" i="16"/>
  <c r="X105" i="16"/>
  <c r="W105" i="16"/>
  <c r="U105" i="16"/>
  <c r="T105" i="16"/>
  <c r="S105" i="16"/>
  <c r="Q105" i="16"/>
  <c r="P105" i="16"/>
  <c r="O105" i="16"/>
  <c r="M105" i="16"/>
  <c r="L105" i="16"/>
  <c r="K105" i="16"/>
  <c r="I105" i="16"/>
  <c r="G105" i="16"/>
  <c r="E105" i="16"/>
  <c r="AU104" i="16"/>
  <c r="AT104" i="16"/>
  <c r="AS104" i="16"/>
  <c r="AQ104" i="16"/>
  <c r="AP104" i="16"/>
  <c r="AO104" i="16"/>
  <c r="AM104" i="16"/>
  <c r="AL104" i="16"/>
  <c r="AK104" i="16"/>
  <c r="AI104" i="16"/>
  <c r="AH104" i="16"/>
  <c r="AG104" i="16"/>
  <c r="AE104" i="16"/>
  <c r="AD104" i="16"/>
  <c r="AC104" i="16"/>
  <c r="AB104" i="16"/>
  <c r="AW104" i="16"/>
  <c r="Y104" i="16"/>
  <c r="X104" i="16"/>
  <c r="W104" i="16"/>
  <c r="U104" i="16"/>
  <c r="T104" i="16"/>
  <c r="S104" i="16"/>
  <c r="Q104" i="16"/>
  <c r="AV104" i="16" s="1"/>
  <c r="P104" i="16"/>
  <c r="O104" i="16"/>
  <c r="M104" i="16"/>
  <c r="L104" i="16"/>
  <c r="K104" i="16"/>
  <c r="I104" i="16"/>
  <c r="G104" i="16"/>
  <c r="E104" i="16"/>
  <c r="AU103" i="16"/>
  <c r="AT103" i="16"/>
  <c r="AS103" i="16"/>
  <c r="AQ103" i="16"/>
  <c r="AP103" i="16"/>
  <c r="AO103" i="16"/>
  <c r="AM103" i="16"/>
  <c r="AL103" i="16"/>
  <c r="AK103" i="16"/>
  <c r="AI103" i="16"/>
  <c r="AH103" i="16"/>
  <c r="AG103" i="16"/>
  <c r="AE103" i="16"/>
  <c r="AD103" i="16"/>
  <c r="AC103" i="16"/>
  <c r="AB103" i="16"/>
  <c r="AW103" i="16" s="1"/>
  <c r="Y103" i="16"/>
  <c r="X103" i="16"/>
  <c r="W103" i="16"/>
  <c r="U103" i="16"/>
  <c r="T103" i="16"/>
  <c r="S103" i="16"/>
  <c r="Q103" i="16"/>
  <c r="P103" i="16"/>
  <c r="O103" i="16"/>
  <c r="M103" i="16"/>
  <c r="AV103" i="16"/>
  <c r="L103" i="16"/>
  <c r="K103" i="16"/>
  <c r="I103" i="16"/>
  <c r="G103" i="16"/>
  <c r="E103" i="16"/>
  <c r="AU102" i="16"/>
  <c r="AT102" i="16"/>
  <c r="AS102" i="16"/>
  <c r="AQ102" i="16"/>
  <c r="AP102" i="16"/>
  <c r="AO102" i="16"/>
  <c r="AM102" i="16"/>
  <c r="AL102" i="16"/>
  <c r="AK102" i="16"/>
  <c r="AI102" i="16"/>
  <c r="AH102" i="16"/>
  <c r="AG102" i="16"/>
  <c r="AE102" i="16"/>
  <c r="AD102" i="16"/>
  <c r="AC102" i="16"/>
  <c r="AB102" i="16"/>
  <c r="AW102" i="16" s="1"/>
  <c r="Y102" i="16"/>
  <c r="X102" i="16"/>
  <c r="W102" i="16"/>
  <c r="U102" i="16"/>
  <c r="T102" i="16"/>
  <c r="S102" i="16"/>
  <c r="Q102" i="16"/>
  <c r="P102" i="16"/>
  <c r="O102" i="16"/>
  <c r="M102" i="16"/>
  <c r="AV102" i="16" s="1"/>
  <c r="L102" i="16"/>
  <c r="K102" i="16"/>
  <c r="I102" i="16"/>
  <c r="G102" i="16"/>
  <c r="E102" i="16"/>
  <c r="AU101" i="16"/>
  <c r="AT101" i="16"/>
  <c r="AS101" i="16"/>
  <c r="AQ101" i="16"/>
  <c r="AP101" i="16"/>
  <c r="AO101" i="16"/>
  <c r="AM101" i="16"/>
  <c r="AL101" i="16"/>
  <c r="AK101" i="16"/>
  <c r="AI101" i="16"/>
  <c r="AH101" i="16"/>
  <c r="AG101" i="16"/>
  <c r="AE101" i="16"/>
  <c r="AD101" i="16"/>
  <c r="AC101" i="16"/>
  <c r="AB101" i="16"/>
  <c r="AW101" i="16" s="1"/>
  <c r="Y101" i="16"/>
  <c r="X101" i="16"/>
  <c r="W101" i="16"/>
  <c r="U101" i="16"/>
  <c r="T101" i="16"/>
  <c r="S101" i="16"/>
  <c r="Q101" i="16"/>
  <c r="P101" i="16"/>
  <c r="O101" i="16"/>
  <c r="M101" i="16"/>
  <c r="AV101" i="16" s="1"/>
  <c r="L101" i="16"/>
  <c r="K101" i="16"/>
  <c r="I101" i="16"/>
  <c r="G101" i="16"/>
  <c r="E101" i="16"/>
  <c r="AU100" i="16"/>
  <c r="AT100" i="16"/>
  <c r="AS100" i="16"/>
  <c r="AQ100" i="16"/>
  <c r="AP100" i="16"/>
  <c r="AO100" i="16"/>
  <c r="AM100" i="16"/>
  <c r="AL100" i="16"/>
  <c r="AK100" i="16"/>
  <c r="AI100" i="16"/>
  <c r="AH100" i="16"/>
  <c r="AG100" i="16"/>
  <c r="AE100" i="16"/>
  <c r="AD100" i="16"/>
  <c r="AC100" i="16"/>
  <c r="AB100" i="16"/>
  <c r="AW100" i="16" s="1"/>
  <c r="Y100" i="16"/>
  <c r="AV100" i="16" s="1"/>
  <c r="X100" i="16"/>
  <c r="W100" i="16"/>
  <c r="U100" i="16"/>
  <c r="T100" i="16"/>
  <c r="S100" i="16"/>
  <c r="Q100" i="16"/>
  <c r="P100" i="16"/>
  <c r="O100" i="16"/>
  <c r="M100" i="16"/>
  <c r="L100" i="16"/>
  <c r="K100" i="16"/>
  <c r="I100" i="16"/>
  <c r="G100" i="16"/>
  <c r="E100" i="16"/>
  <c r="AU99" i="16"/>
  <c r="AT99" i="16"/>
  <c r="AS99" i="16"/>
  <c r="AQ99" i="16"/>
  <c r="AP99" i="16"/>
  <c r="AO99" i="16"/>
  <c r="AM99" i="16"/>
  <c r="AL99" i="16"/>
  <c r="AK99" i="16"/>
  <c r="AI99" i="16"/>
  <c r="AH99" i="16"/>
  <c r="AG99" i="16"/>
  <c r="AE99" i="16"/>
  <c r="AD99" i="16"/>
  <c r="AC99" i="16"/>
  <c r="AB99" i="16"/>
  <c r="AW99" i="16" s="1"/>
  <c r="Y99" i="16"/>
  <c r="X99" i="16"/>
  <c r="W99" i="16"/>
  <c r="U99" i="16"/>
  <c r="T99" i="16"/>
  <c r="S99" i="16"/>
  <c r="Q99" i="16"/>
  <c r="AV99" i="16" s="1"/>
  <c r="P99" i="16"/>
  <c r="O99" i="16"/>
  <c r="M99" i="16"/>
  <c r="L99" i="16"/>
  <c r="K99" i="16"/>
  <c r="I99" i="16"/>
  <c r="G99" i="16"/>
  <c r="E99" i="16"/>
  <c r="AU98" i="16"/>
  <c r="AT98" i="16"/>
  <c r="AS98" i="16"/>
  <c r="AQ98" i="16"/>
  <c r="AP98" i="16"/>
  <c r="AO98" i="16"/>
  <c r="AM98" i="16"/>
  <c r="AL98" i="16"/>
  <c r="AK98" i="16"/>
  <c r="AI98" i="16"/>
  <c r="AH98" i="16"/>
  <c r="AG98" i="16"/>
  <c r="AE98" i="16"/>
  <c r="AD98" i="16"/>
  <c r="AC98" i="16"/>
  <c r="AB98" i="16"/>
  <c r="AW98" i="16" s="1"/>
  <c r="Y98" i="16"/>
  <c r="X98" i="16"/>
  <c r="W98" i="16"/>
  <c r="U98" i="16"/>
  <c r="T98" i="16"/>
  <c r="S98" i="16"/>
  <c r="Q98" i="16"/>
  <c r="AV98" i="16" s="1"/>
  <c r="P98" i="16"/>
  <c r="O98" i="16"/>
  <c r="M98" i="16"/>
  <c r="L98" i="16"/>
  <c r="K98" i="16"/>
  <c r="I98" i="16"/>
  <c r="G98" i="16"/>
  <c r="E98" i="16"/>
  <c r="AU97" i="16"/>
  <c r="AT97" i="16"/>
  <c r="AS97" i="16"/>
  <c r="AQ97" i="16"/>
  <c r="AP97" i="16"/>
  <c r="AO97" i="16"/>
  <c r="AM97" i="16"/>
  <c r="AL97" i="16"/>
  <c r="AK97" i="16"/>
  <c r="AI97" i="16"/>
  <c r="AH97" i="16"/>
  <c r="AG97" i="16"/>
  <c r="AE97" i="16"/>
  <c r="AD97" i="16"/>
  <c r="AC97" i="16"/>
  <c r="AB97" i="16"/>
  <c r="AW97" i="16" s="1"/>
  <c r="Y97" i="16"/>
  <c r="X97" i="16"/>
  <c r="W97" i="16"/>
  <c r="U97" i="16"/>
  <c r="T97" i="16"/>
  <c r="S97" i="16"/>
  <c r="Q97" i="16"/>
  <c r="P97" i="16"/>
  <c r="O97" i="16"/>
  <c r="M97" i="16"/>
  <c r="L97" i="16"/>
  <c r="K97" i="16"/>
  <c r="I97" i="16"/>
  <c r="G97" i="16"/>
  <c r="E97" i="16"/>
  <c r="AU96" i="16"/>
  <c r="AT96" i="16"/>
  <c r="AS96" i="16"/>
  <c r="AQ96" i="16"/>
  <c r="AP96" i="16"/>
  <c r="AO96" i="16"/>
  <c r="AM96" i="16"/>
  <c r="AL96" i="16"/>
  <c r="AK96" i="16"/>
  <c r="AI96" i="16"/>
  <c r="AH96" i="16"/>
  <c r="AG96" i="16"/>
  <c r="AE96" i="16"/>
  <c r="AD96" i="16"/>
  <c r="AC96" i="16"/>
  <c r="AB96" i="16"/>
  <c r="AW96" i="16" s="1"/>
  <c r="Y96" i="16"/>
  <c r="X96" i="16"/>
  <c r="W96" i="16"/>
  <c r="U96" i="16"/>
  <c r="T96" i="16"/>
  <c r="S96" i="16"/>
  <c r="Q96" i="16"/>
  <c r="P96" i="16"/>
  <c r="O96" i="16"/>
  <c r="M96" i="16"/>
  <c r="AV96" i="16" s="1"/>
  <c r="L96" i="16"/>
  <c r="K96" i="16"/>
  <c r="I96" i="16"/>
  <c r="G96" i="16"/>
  <c r="E96" i="16"/>
  <c r="AU95" i="16"/>
  <c r="AT95" i="16"/>
  <c r="AS95" i="16"/>
  <c r="AQ95" i="16"/>
  <c r="AP95" i="16"/>
  <c r="AO95" i="16"/>
  <c r="AM95" i="16"/>
  <c r="AL95" i="16"/>
  <c r="AK95" i="16"/>
  <c r="AI95" i="16"/>
  <c r="AH95" i="16"/>
  <c r="AG95" i="16"/>
  <c r="AE95" i="16"/>
  <c r="AD95" i="16"/>
  <c r="AC95" i="16"/>
  <c r="AB95" i="16"/>
  <c r="AW95" i="16" s="1"/>
  <c r="Y95" i="16"/>
  <c r="X95" i="16"/>
  <c r="W95" i="16"/>
  <c r="U95" i="16"/>
  <c r="T95" i="16"/>
  <c r="S95" i="16"/>
  <c r="Q95" i="16"/>
  <c r="P95" i="16"/>
  <c r="O95" i="16"/>
  <c r="M95" i="16"/>
  <c r="AV95" i="16" s="1"/>
  <c r="L95" i="16"/>
  <c r="K95" i="16"/>
  <c r="I95" i="16"/>
  <c r="G95" i="16"/>
  <c r="E95" i="16"/>
  <c r="AU94" i="16"/>
  <c r="AT94" i="16"/>
  <c r="AS94" i="16"/>
  <c r="AQ94" i="16"/>
  <c r="AP94" i="16"/>
  <c r="AO94" i="16"/>
  <c r="AM94" i="16"/>
  <c r="AL94" i="16"/>
  <c r="AK94" i="16"/>
  <c r="AI94" i="16"/>
  <c r="AV94" i="16" s="1"/>
  <c r="AH94" i="16"/>
  <c r="AG94" i="16"/>
  <c r="AE94" i="16"/>
  <c r="AD94" i="16"/>
  <c r="AC94" i="16"/>
  <c r="AB94" i="16"/>
  <c r="AW94" i="16" s="1"/>
  <c r="Y94" i="16"/>
  <c r="X94" i="16"/>
  <c r="W94" i="16"/>
  <c r="U94" i="16"/>
  <c r="T94" i="16"/>
  <c r="S94" i="16"/>
  <c r="Q94" i="16"/>
  <c r="P94" i="16"/>
  <c r="O94" i="16"/>
  <c r="M94" i="16"/>
  <c r="L94" i="16"/>
  <c r="K94" i="16"/>
  <c r="I94" i="16"/>
  <c r="G94" i="16"/>
  <c r="E94" i="16"/>
  <c r="AU93" i="16"/>
  <c r="AT93" i="16"/>
  <c r="AS93" i="16"/>
  <c r="AQ93" i="16"/>
  <c r="AP93" i="16"/>
  <c r="AO93" i="16"/>
  <c r="AM93" i="16"/>
  <c r="AL93" i="16"/>
  <c r="AK93" i="16"/>
  <c r="AI93" i="16"/>
  <c r="AH93" i="16"/>
  <c r="AG93" i="16"/>
  <c r="AE93" i="16"/>
  <c r="AD93" i="16"/>
  <c r="AC93" i="16"/>
  <c r="AB93" i="16"/>
  <c r="AW93" i="16" s="1"/>
  <c r="Y93" i="16"/>
  <c r="X93" i="16"/>
  <c r="W93" i="16"/>
  <c r="U93" i="16"/>
  <c r="T93" i="16"/>
  <c r="S93" i="16"/>
  <c r="Q93" i="16"/>
  <c r="P93" i="16"/>
  <c r="O93" i="16"/>
  <c r="M93" i="16"/>
  <c r="AV93" i="16" s="1"/>
  <c r="L93" i="16"/>
  <c r="K93" i="16"/>
  <c r="I93" i="16"/>
  <c r="G93" i="16"/>
  <c r="E93" i="16"/>
  <c r="AU92" i="16"/>
  <c r="AT92" i="16"/>
  <c r="AS92" i="16"/>
  <c r="AQ92" i="16"/>
  <c r="AP92" i="16"/>
  <c r="AO92" i="16"/>
  <c r="AM92" i="16"/>
  <c r="AL92" i="16"/>
  <c r="AK92" i="16"/>
  <c r="AI92" i="16"/>
  <c r="AH92" i="16"/>
  <c r="AG92" i="16"/>
  <c r="AE92" i="16"/>
  <c r="AD92" i="16"/>
  <c r="AC92" i="16"/>
  <c r="AB92" i="16"/>
  <c r="AW92" i="16" s="1"/>
  <c r="Y92" i="16"/>
  <c r="X92" i="16"/>
  <c r="W92" i="16"/>
  <c r="U92" i="16"/>
  <c r="T92" i="16"/>
  <c r="S92" i="16"/>
  <c r="Q92" i="16"/>
  <c r="P92" i="16"/>
  <c r="O92" i="16"/>
  <c r="M92" i="16"/>
  <c r="AV92" i="16"/>
  <c r="L92" i="16"/>
  <c r="K92" i="16"/>
  <c r="I92" i="16"/>
  <c r="G92" i="16"/>
  <c r="E92" i="16"/>
  <c r="AU91" i="16"/>
  <c r="AT91" i="16"/>
  <c r="AS91" i="16"/>
  <c r="AQ91" i="16"/>
  <c r="AP91" i="16"/>
  <c r="AO91" i="16"/>
  <c r="AM91" i="16"/>
  <c r="AL91" i="16"/>
  <c r="AK91" i="16"/>
  <c r="AI91" i="16"/>
  <c r="AH91" i="16"/>
  <c r="AG91" i="16"/>
  <c r="AE91" i="16"/>
  <c r="AD91" i="16"/>
  <c r="AC91" i="16"/>
  <c r="AB91" i="16"/>
  <c r="AW91" i="16" s="1"/>
  <c r="Y91" i="16"/>
  <c r="X91" i="16"/>
  <c r="W91" i="16"/>
  <c r="U91" i="16"/>
  <c r="T91" i="16"/>
  <c r="S91" i="16"/>
  <c r="Q91" i="16"/>
  <c r="AV91" i="16" s="1"/>
  <c r="P91" i="16"/>
  <c r="O91" i="16"/>
  <c r="M91" i="16"/>
  <c r="L91" i="16"/>
  <c r="K91" i="16"/>
  <c r="I91" i="16"/>
  <c r="G91" i="16"/>
  <c r="E91" i="16"/>
  <c r="AU90" i="16"/>
  <c r="AT90" i="16"/>
  <c r="AS90" i="16"/>
  <c r="AQ90" i="16"/>
  <c r="AP90" i="16"/>
  <c r="AO90" i="16"/>
  <c r="AM90" i="16"/>
  <c r="AL90" i="16"/>
  <c r="AK90" i="16"/>
  <c r="AI90" i="16"/>
  <c r="AH90" i="16"/>
  <c r="AG90" i="16"/>
  <c r="AE90" i="16"/>
  <c r="AD90" i="16"/>
  <c r="AC90" i="16"/>
  <c r="AB90" i="16"/>
  <c r="AW90" i="16" s="1"/>
  <c r="Y90" i="16"/>
  <c r="AV90" i="16" s="1"/>
  <c r="X90" i="16"/>
  <c r="W90" i="16"/>
  <c r="U90" i="16"/>
  <c r="T90" i="16"/>
  <c r="S90" i="16"/>
  <c r="Q90" i="16"/>
  <c r="P90" i="16"/>
  <c r="O90" i="16"/>
  <c r="M90" i="16"/>
  <c r="L90" i="16"/>
  <c r="K90" i="16"/>
  <c r="I90" i="16"/>
  <c r="G90" i="16"/>
  <c r="E90" i="16"/>
  <c r="AU89" i="16"/>
  <c r="AT89" i="16"/>
  <c r="AS89" i="16"/>
  <c r="AQ89" i="16"/>
  <c r="AP89" i="16"/>
  <c r="AO89" i="16"/>
  <c r="AM89" i="16"/>
  <c r="AL89" i="16"/>
  <c r="AK89" i="16"/>
  <c r="AI89" i="16"/>
  <c r="AH89" i="16"/>
  <c r="AG89" i="16"/>
  <c r="AE89" i="16"/>
  <c r="AD89" i="16"/>
  <c r="AC89" i="16"/>
  <c r="AB89" i="16"/>
  <c r="AW89" i="16" s="1"/>
  <c r="Y89" i="16"/>
  <c r="X89" i="16"/>
  <c r="W89" i="16"/>
  <c r="U89" i="16"/>
  <c r="T89" i="16"/>
  <c r="S89" i="16"/>
  <c r="Q89" i="16"/>
  <c r="P89" i="16"/>
  <c r="O89" i="16"/>
  <c r="M89" i="16"/>
  <c r="L89" i="16"/>
  <c r="K89" i="16"/>
  <c r="I89" i="16"/>
  <c r="G89" i="16"/>
  <c r="E89" i="16"/>
  <c r="AU88" i="16"/>
  <c r="AT88" i="16"/>
  <c r="AS88" i="16"/>
  <c r="AQ88" i="16"/>
  <c r="AP88" i="16"/>
  <c r="AO88" i="16"/>
  <c r="AM88" i="16"/>
  <c r="AL88" i="16"/>
  <c r="AK88" i="16"/>
  <c r="AI88" i="16"/>
  <c r="AH88" i="16"/>
  <c r="AG88" i="16"/>
  <c r="AE88" i="16"/>
  <c r="AD88" i="16"/>
  <c r="AC88" i="16"/>
  <c r="AB88" i="16"/>
  <c r="AW88" i="16" s="1"/>
  <c r="Y88" i="16"/>
  <c r="X88" i="16"/>
  <c r="W88" i="16"/>
  <c r="U88" i="16"/>
  <c r="T88" i="16"/>
  <c r="S88" i="16"/>
  <c r="Q88" i="16"/>
  <c r="AV88" i="16" s="1"/>
  <c r="P88" i="16"/>
  <c r="O88" i="16"/>
  <c r="M88" i="16"/>
  <c r="L88" i="16"/>
  <c r="K88" i="16"/>
  <c r="I88" i="16"/>
  <c r="G88" i="16"/>
  <c r="E88" i="16"/>
  <c r="AU87" i="16"/>
  <c r="AT87" i="16"/>
  <c r="AS87" i="16"/>
  <c r="AQ87" i="16"/>
  <c r="AP87" i="16"/>
  <c r="AO87" i="16"/>
  <c r="AM87" i="16"/>
  <c r="AL87" i="16"/>
  <c r="AK87" i="16"/>
  <c r="AI87" i="16"/>
  <c r="AH87" i="16"/>
  <c r="AG87" i="16"/>
  <c r="AE87" i="16"/>
  <c r="AD87" i="16"/>
  <c r="AC87" i="16"/>
  <c r="AB87" i="16"/>
  <c r="AW87" i="16" s="1"/>
  <c r="Y87" i="16"/>
  <c r="X87" i="16"/>
  <c r="W87" i="16"/>
  <c r="U87" i="16"/>
  <c r="T87" i="16"/>
  <c r="S87" i="16"/>
  <c r="Q87" i="16"/>
  <c r="AV87" i="16" s="1"/>
  <c r="P87" i="16"/>
  <c r="O87" i="16"/>
  <c r="M87" i="16"/>
  <c r="L87" i="16"/>
  <c r="K87" i="16"/>
  <c r="I87" i="16"/>
  <c r="G87" i="16"/>
  <c r="E87" i="16"/>
  <c r="AU86" i="16"/>
  <c r="AT86" i="16"/>
  <c r="AS86" i="16"/>
  <c r="AQ86" i="16"/>
  <c r="AP86" i="16"/>
  <c r="AO86" i="16"/>
  <c r="AM86" i="16"/>
  <c r="AL86" i="16"/>
  <c r="AK86" i="16"/>
  <c r="AI86" i="16"/>
  <c r="AH86" i="16"/>
  <c r="AG86" i="16"/>
  <c r="AE86" i="16"/>
  <c r="AD86" i="16"/>
  <c r="AC86" i="16"/>
  <c r="AB86" i="16"/>
  <c r="AW86" i="16" s="1"/>
  <c r="Y86" i="16"/>
  <c r="X86" i="16"/>
  <c r="W86" i="16"/>
  <c r="U86" i="16"/>
  <c r="AV86" i="16" s="1"/>
  <c r="T86" i="16"/>
  <c r="S86" i="16"/>
  <c r="Q86" i="16"/>
  <c r="P86" i="16"/>
  <c r="O86" i="16"/>
  <c r="M86" i="16"/>
  <c r="L86" i="16"/>
  <c r="K86" i="16"/>
  <c r="I86" i="16"/>
  <c r="G86" i="16"/>
  <c r="E86" i="16"/>
  <c r="AU85" i="16"/>
  <c r="AT85" i="16"/>
  <c r="AS85" i="16"/>
  <c r="AQ85" i="16"/>
  <c r="AP85" i="16"/>
  <c r="AO85" i="16"/>
  <c r="AM85" i="16"/>
  <c r="AL85" i="16"/>
  <c r="AK85" i="16"/>
  <c r="AI85" i="16"/>
  <c r="AH85" i="16"/>
  <c r="AG85" i="16"/>
  <c r="AE85" i="16"/>
  <c r="AD85" i="16"/>
  <c r="AC85" i="16"/>
  <c r="AB85" i="16"/>
  <c r="AW85" i="16" s="1"/>
  <c r="Y85" i="16"/>
  <c r="X85" i="16"/>
  <c r="W85" i="16"/>
  <c r="U85" i="16"/>
  <c r="T85" i="16"/>
  <c r="S85" i="16"/>
  <c r="Q85" i="16"/>
  <c r="P85" i="16"/>
  <c r="O85" i="16"/>
  <c r="M85" i="16"/>
  <c r="AV85" i="16"/>
  <c r="L85" i="16"/>
  <c r="K85" i="16"/>
  <c r="I85" i="16"/>
  <c r="G85" i="16"/>
  <c r="E85" i="16"/>
  <c r="AU84" i="16"/>
  <c r="AT84" i="16"/>
  <c r="AS84" i="16"/>
  <c r="AQ84" i="16"/>
  <c r="AP84" i="16"/>
  <c r="AO84" i="16"/>
  <c r="AM84" i="16"/>
  <c r="AL84" i="16"/>
  <c r="AK84" i="16"/>
  <c r="AI84" i="16"/>
  <c r="AH84" i="16"/>
  <c r="AG84" i="16"/>
  <c r="AE84" i="16"/>
  <c r="AD84" i="16"/>
  <c r="AC84" i="16"/>
  <c r="AB84" i="16"/>
  <c r="AW84" i="16" s="1"/>
  <c r="Y84" i="16"/>
  <c r="X84" i="16"/>
  <c r="W84" i="16"/>
  <c r="U84" i="16"/>
  <c r="T84" i="16"/>
  <c r="S84" i="16"/>
  <c r="Q84" i="16"/>
  <c r="P84" i="16"/>
  <c r="O84" i="16"/>
  <c r="M84" i="16"/>
  <c r="AV84" i="16" s="1"/>
  <c r="L84" i="16"/>
  <c r="K84" i="16"/>
  <c r="I84" i="16"/>
  <c r="G84" i="16"/>
  <c r="E84" i="16"/>
  <c r="AU83" i="16"/>
  <c r="AT83" i="16"/>
  <c r="AS83" i="16"/>
  <c r="AQ83" i="16"/>
  <c r="AP83" i="16"/>
  <c r="AO83" i="16"/>
  <c r="AM83" i="16"/>
  <c r="AL83" i="16"/>
  <c r="AK83" i="16"/>
  <c r="AI83" i="16"/>
  <c r="AH83" i="16"/>
  <c r="AG83" i="16"/>
  <c r="AE83" i="16"/>
  <c r="AD83" i="16"/>
  <c r="AC83" i="16"/>
  <c r="AB83" i="16"/>
  <c r="AW83" i="16"/>
  <c r="Y83" i="16"/>
  <c r="X83" i="16"/>
  <c r="W83" i="16"/>
  <c r="U83" i="16"/>
  <c r="T83" i="16"/>
  <c r="S83" i="16"/>
  <c r="Q83" i="16"/>
  <c r="AV83" i="16" s="1"/>
  <c r="P83" i="16"/>
  <c r="O83" i="16"/>
  <c r="M83" i="16"/>
  <c r="L83" i="16"/>
  <c r="K83" i="16"/>
  <c r="I83" i="16"/>
  <c r="G83" i="16"/>
  <c r="E83" i="16"/>
  <c r="AU82" i="16"/>
  <c r="AT82" i="16"/>
  <c r="AS82" i="16"/>
  <c r="AQ82" i="16"/>
  <c r="AP82" i="16"/>
  <c r="AO82" i="16"/>
  <c r="AM82" i="16"/>
  <c r="AL82" i="16"/>
  <c r="AK82" i="16"/>
  <c r="AI82" i="16"/>
  <c r="AH82" i="16"/>
  <c r="AG82" i="16"/>
  <c r="AE82" i="16"/>
  <c r="AD82" i="16"/>
  <c r="AC82" i="16"/>
  <c r="AB82" i="16"/>
  <c r="AW82" i="16" s="1"/>
  <c r="Y82" i="16"/>
  <c r="X82" i="16"/>
  <c r="W82" i="16"/>
  <c r="U82" i="16"/>
  <c r="T82" i="16"/>
  <c r="S82" i="16"/>
  <c r="Q82" i="16"/>
  <c r="P82" i="16"/>
  <c r="O82" i="16"/>
  <c r="M82" i="16"/>
  <c r="AV82" i="16"/>
  <c r="L82" i="16"/>
  <c r="K82" i="16"/>
  <c r="I82" i="16"/>
  <c r="G82" i="16"/>
  <c r="E82" i="16"/>
  <c r="AU81" i="16"/>
  <c r="AT81" i="16"/>
  <c r="AS81" i="16"/>
  <c r="AQ81" i="16"/>
  <c r="AP81" i="16"/>
  <c r="AO81" i="16"/>
  <c r="AM81" i="16"/>
  <c r="AL81" i="16"/>
  <c r="AK81" i="16"/>
  <c r="AI81" i="16"/>
  <c r="AH81" i="16"/>
  <c r="AG81" i="16"/>
  <c r="AE81" i="16"/>
  <c r="AD81" i="16"/>
  <c r="AC81" i="16"/>
  <c r="AB81" i="16"/>
  <c r="AW81" i="16" s="1"/>
  <c r="Y81" i="16"/>
  <c r="X81" i="16"/>
  <c r="W81" i="16"/>
  <c r="U81" i="16"/>
  <c r="T81" i="16"/>
  <c r="S81" i="16"/>
  <c r="Q81" i="16"/>
  <c r="P81" i="16"/>
  <c r="O81" i="16"/>
  <c r="M81" i="16"/>
  <c r="L81" i="16"/>
  <c r="K81" i="16"/>
  <c r="I81" i="16"/>
  <c r="G81" i="16"/>
  <c r="E81" i="16"/>
  <c r="AU80" i="16"/>
  <c r="AT80" i="16"/>
  <c r="AS80" i="16"/>
  <c r="AQ80" i="16"/>
  <c r="AP80" i="16"/>
  <c r="AO80" i="16"/>
  <c r="AM80" i="16"/>
  <c r="AL80" i="16"/>
  <c r="AK80" i="16"/>
  <c r="AI80" i="16"/>
  <c r="AH80" i="16"/>
  <c r="AG80" i="16"/>
  <c r="AE80" i="16"/>
  <c r="AD80" i="16"/>
  <c r="AC80" i="16"/>
  <c r="AB80" i="16"/>
  <c r="AW80" i="16" s="1"/>
  <c r="Y80" i="16"/>
  <c r="X80" i="16"/>
  <c r="W80" i="16"/>
  <c r="U80" i="16"/>
  <c r="T80" i="16"/>
  <c r="S80" i="16"/>
  <c r="Q80" i="16"/>
  <c r="AV80" i="16" s="1"/>
  <c r="P80" i="16"/>
  <c r="O80" i="16"/>
  <c r="M80" i="16"/>
  <c r="L80" i="16"/>
  <c r="K80" i="16"/>
  <c r="I80" i="16"/>
  <c r="G80" i="16"/>
  <c r="E80" i="16"/>
  <c r="AU79" i="16"/>
  <c r="AT79" i="16"/>
  <c r="AS79" i="16"/>
  <c r="AQ79" i="16"/>
  <c r="AP79" i="16"/>
  <c r="AO79" i="16"/>
  <c r="AM79" i="16"/>
  <c r="AL79" i="16"/>
  <c r="AK79" i="16"/>
  <c r="AI79" i="16"/>
  <c r="AH79" i="16"/>
  <c r="AG79" i="16"/>
  <c r="AE79" i="16"/>
  <c r="AD79" i="16"/>
  <c r="AC79" i="16"/>
  <c r="AB79" i="16"/>
  <c r="AW79" i="16" s="1"/>
  <c r="Y79" i="16"/>
  <c r="X79" i="16"/>
  <c r="W79" i="16"/>
  <c r="U79" i="16"/>
  <c r="T79" i="16"/>
  <c r="S79" i="16"/>
  <c r="Q79" i="16"/>
  <c r="AV79" i="16" s="1"/>
  <c r="P79" i="16"/>
  <c r="O79" i="16"/>
  <c r="M79" i="16"/>
  <c r="L79" i="16"/>
  <c r="K79" i="16"/>
  <c r="I79" i="16"/>
  <c r="G79" i="16"/>
  <c r="E79" i="16"/>
  <c r="AU78" i="16"/>
  <c r="AT78" i="16"/>
  <c r="AS78" i="16"/>
  <c r="AQ78" i="16"/>
  <c r="AP78" i="16"/>
  <c r="AO78" i="16"/>
  <c r="AM78" i="16"/>
  <c r="AL78" i="16"/>
  <c r="AK78" i="16"/>
  <c r="AI78" i="16"/>
  <c r="AH78" i="16"/>
  <c r="AG78" i="16"/>
  <c r="AE78" i="16"/>
  <c r="AD78" i="16"/>
  <c r="AC78" i="16"/>
  <c r="AB78" i="16"/>
  <c r="AW78" i="16" s="1"/>
  <c r="Y78" i="16"/>
  <c r="X78" i="16"/>
  <c r="W78" i="16"/>
  <c r="U78" i="16"/>
  <c r="T78" i="16"/>
  <c r="S78" i="16"/>
  <c r="Q78" i="16"/>
  <c r="P78" i="16"/>
  <c r="O78" i="16"/>
  <c r="M78" i="16"/>
  <c r="AV78" i="16" s="1"/>
  <c r="L78" i="16"/>
  <c r="K78" i="16"/>
  <c r="I78" i="16"/>
  <c r="G78" i="16"/>
  <c r="E78" i="16"/>
  <c r="AU77" i="16"/>
  <c r="AT77" i="16"/>
  <c r="AS77" i="16"/>
  <c r="AQ77" i="16"/>
  <c r="AP77" i="16"/>
  <c r="AO77" i="16"/>
  <c r="AM77" i="16"/>
  <c r="AL77" i="16"/>
  <c r="AK77" i="16"/>
  <c r="AI77" i="16"/>
  <c r="AH77" i="16"/>
  <c r="AG77" i="16"/>
  <c r="AE77" i="16"/>
  <c r="AD77" i="16"/>
  <c r="AC77" i="16"/>
  <c r="AB77" i="16"/>
  <c r="AW77" i="16" s="1"/>
  <c r="Y77" i="16"/>
  <c r="X77" i="16"/>
  <c r="W77" i="16"/>
  <c r="U77" i="16"/>
  <c r="T77" i="16"/>
  <c r="S77" i="16"/>
  <c r="Q77" i="16"/>
  <c r="P77" i="16"/>
  <c r="O77" i="16"/>
  <c r="M77" i="16"/>
  <c r="AV77" i="16" s="1"/>
  <c r="L77" i="16"/>
  <c r="K77" i="16"/>
  <c r="I77" i="16"/>
  <c r="G77" i="16"/>
  <c r="E77" i="16"/>
  <c r="AU76" i="16"/>
  <c r="AT76" i="16"/>
  <c r="AS76" i="16"/>
  <c r="AQ76" i="16"/>
  <c r="AP76" i="16"/>
  <c r="AO76" i="16"/>
  <c r="AM76" i="16"/>
  <c r="AL76" i="16"/>
  <c r="AK76" i="16"/>
  <c r="AI76" i="16"/>
  <c r="AH76" i="16"/>
  <c r="AG76" i="16"/>
  <c r="AE76" i="16"/>
  <c r="AD76" i="16"/>
  <c r="AC76" i="16"/>
  <c r="AB76" i="16"/>
  <c r="AW76" i="16" s="1"/>
  <c r="Y76" i="16"/>
  <c r="X76" i="16"/>
  <c r="W76" i="16"/>
  <c r="U76" i="16"/>
  <c r="T76" i="16"/>
  <c r="S76" i="16"/>
  <c r="Q76" i="16"/>
  <c r="P76" i="16"/>
  <c r="O76" i="16"/>
  <c r="M76" i="16"/>
  <c r="L76" i="16"/>
  <c r="K76" i="16"/>
  <c r="I76" i="16"/>
  <c r="G76" i="16"/>
  <c r="E76" i="16"/>
  <c r="AU75" i="16"/>
  <c r="AT75" i="16"/>
  <c r="AS75" i="16"/>
  <c r="AQ75" i="16"/>
  <c r="AP75" i="16"/>
  <c r="AO75" i="16"/>
  <c r="AM75" i="16"/>
  <c r="AL75" i="16"/>
  <c r="AK75" i="16"/>
  <c r="AI75" i="16"/>
  <c r="AH75" i="16"/>
  <c r="AG75" i="16"/>
  <c r="AE75" i="16"/>
  <c r="AD75" i="16"/>
  <c r="AC75" i="16"/>
  <c r="AB75" i="16"/>
  <c r="AW75" i="16"/>
  <c r="Y75" i="16"/>
  <c r="X75" i="16"/>
  <c r="W75" i="16"/>
  <c r="U75" i="16"/>
  <c r="T75" i="16"/>
  <c r="S75" i="16"/>
  <c r="Q75" i="16"/>
  <c r="P75" i="16"/>
  <c r="O75" i="16"/>
  <c r="M75" i="16"/>
  <c r="AV75" i="16" s="1"/>
  <c r="L75" i="16"/>
  <c r="K75" i="16"/>
  <c r="I75" i="16"/>
  <c r="G75" i="16"/>
  <c r="E75" i="16"/>
  <c r="AU74" i="16"/>
  <c r="AT74" i="16"/>
  <c r="AS74" i="16"/>
  <c r="AQ74" i="16"/>
  <c r="AP74" i="16"/>
  <c r="AO74" i="16"/>
  <c r="AM74" i="16"/>
  <c r="AL74" i="16"/>
  <c r="AK74" i="16"/>
  <c r="AI74" i="16"/>
  <c r="AH74" i="16"/>
  <c r="AG74" i="16"/>
  <c r="AE74" i="16"/>
  <c r="AD74" i="16"/>
  <c r="AC74" i="16"/>
  <c r="AB74" i="16"/>
  <c r="AW74" i="16" s="1"/>
  <c r="Y74" i="16"/>
  <c r="X74" i="16"/>
  <c r="W74" i="16"/>
  <c r="U74" i="16"/>
  <c r="T74" i="16"/>
  <c r="S74" i="16"/>
  <c r="Q74" i="16"/>
  <c r="P74" i="16"/>
  <c r="O74" i="16"/>
  <c r="M74" i="16"/>
  <c r="AV74" i="16"/>
  <c r="L74" i="16"/>
  <c r="K74" i="16"/>
  <c r="I74" i="16"/>
  <c r="G74" i="16"/>
  <c r="E74" i="16"/>
  <c r="AU73" i="16"/>
  <c r="AT73" i="16"/>
  <c r="AS73" i="16"/>
  <c r="AQ73" i="16"/>
  <c r="AP73" i="16"/>
  <c r="AO73" i="16"/>
  <c r="AM73" i="16"/>
  <c r="AL73" i="16"/>
  <c r="AK73" i="16"/>
  <c r="AI73" i="16"/>
  <c r="AH73" i="16"/>
  <c r="AG73" i="16"/>
  <c r="AE73" i="16"/>
  <c r="AD73" i="16"/>
  <c r="AC73" i="16"/>
  <c r="AB73" i="16"/>
  <c r="AW73" i="16" s="1"/>
  <c r="Y73" i="16"/>
  <c r="X73" i="16"/>
  <c r="W73" i="16"/>
  <c r="U73" i="16"/>
  <c r="T73" i="16"/>
  <c r="S73" i="16"/>
  <c r="Q73" i="16"/>
  <c r="P73" i="16"/>
  <c r="O73" i="16"/>
  <c r="M73" i="16"/>
  <c r="AV73" i="16" s="1"/>
  <c r="L73" i="16"/>
  <c r="K73" i="16"/>
  <c r="I73" i="16"/>
  <c r="G73" i="16"/>
  <c r="E73" i="16"/>
  <c r="AU72" i="16"/>
  <c r="AT72" i="16"/>
  <c r="AS72" i="16"/>
  <c r="AQ72" i="16"/>
  <c r="AP72" i="16"/>
  <c r="AO72" i="16"/>
  <c r="AM72" i="16"/>
  <c r="AL72" i="16"/>
  <c r="AK72" i="16"/>
  <c r="AI72" i="16"/>
  <c r="AH72" i="16"/>
  <c r="AG72" i="16"/>
  <c r="AE72" i="16"/>
  <c r="AD72" i="16"/>
  <c r="AC72" i="16"/>
  <c r="AB72" i="16"/>
  <c r="AW72" i="16"/>
  <c r="Y72" i="16"/>
  <c r="X72" i="16"/>
  <c r="W72" i="16"/>
  <c r="U72" i="16"/>
  <c r="T72" i="16"/>
  <c r="S72" i="16"/>
  <c r="Q72" i="16"/>
  <c r="AV72" i="16" s="1"/>
  <c r="P72" i="16"/>
  <c r="O72" i="16"/>
  <c r="M72" i="16"/>
  <c r="L72" i="16"/>
  <c r="K72" i="16"/>
  <c r="I72" i="16"/>
  <c r="G72" i="16"/>
  <c r="E72" i="16"/>
  <c r="AU71" i="16"/>
  <c r="AT71" i="16"/>
  <c r="AS71" i="16"/>
  <c r="AQ71" i="16"/>
  <c r="AP71" i="16"/>
  <c r="AO71" i="16"/>
  <c r="AM71" i="16"/>
  <c r="AL71" i="16"/>
  <c r="AK71" i="16"/>
  <c r="AI71" i="16"/>
  <c r="AH71" i="16"/>
  <c r="AG71" i="16"/>
  <c r="AE71" i="16"/>
  <c r="AD71" i="16"/>
  <c r="AC71" i="16"/>
  <c r="AB71" i="16"/>
  <c r="AW71" i="16" s="1"/>
  <c r="Y71" i="16"/>
  <c r="X71" i="16"/>
  <c r="W71" i="16"/>
  <c r="U71" i="16"/>
  <c r="T71" i="16"/>
  <c r="S71" i="16"/>
  <c r="Q71" i="16"/>
  <c r="P71" i="16"/>
  <c r="O71" i="16"/>
  <c r="M71" i="16"/>
  <c r="AV71" i="16"/>
  <c r="L71" i="16"/>
  <c r="K71" i="16"/>
  <c r="I71" i="16"/>
  <c r="G71" i="16"/>
  <c r="E71" i="16"/>
  <c r="AU70" i="16"/>
  <c r="AT70" i="16"/>
  <c r="AS70" i="16"/>
  <c r="AQ70" i="16"/>
  <c r="AP70" i="16"/>
  <c r="AO70" i="16"/>
  <c r="AM70" i="16"/>
  <c r="AL70" i="16"/>
  <c r="AK70" i="16"/>
  <c r="AI70" i="16"/>
  <c r="AH70" i="16"/>
  <c r="AG70" i="16"/>
  <c r="AE70" i="16"/>
  <c r="AD70" i="16"/>
  <c r="AC70" i="16"/>
  <c r="AB70" i="16"/>
  <c r="AW70" i="16" s="1"/>
  <c r="Y70" i="16"/>
  <c r="X70" i="16"/>
  <c r="W70" i="16"/>
  <c r="U70" i="16"/>
  <c r="T70" i="16"/>
  <c r="S70" i="16"/>
  <c r="Q70" i="16"/>
  <c r="P70" i="16"/>
  <c r="O70" i="16"/>
  <c r="M70" i="16"/>
  <c r="AV70" i="16" s="1"/>
  <c r="L70" i="16"/>
  <c r="K70" i="16"/>
  <c r="I70" i="16"/>
  <c r="G70" i="16"/>
  <c r="E70" i="16"/>
  <c r="AU69" i="16"/>
  <c r="AT69" i="16"/>
  <c r="AS69" i="16"/>
  <c r="AQ69" i="16"/>
  <c r="AP69" i="16"/>
  <c r="AO69" i="16"/>
  <c r="AM69" i="16"/>
  <c r="AL69" i="16"/>
  <c r="AK69" i="16"/>
  <c r="AI69" i="16"/>
  <c r="AH69" i="16"/>
  <c r="AG69" i="16"/>
  <c r="AE69" i="16"/>
  <c r="AD69" i="16"/>
  <c r="AC69" i="16"/>
  <c r="AB69" i="16"/>
  <c r="AW69" i="16" s="1"/>
  <c r="Y69" i="16"/>
  <c r="X69" i="16"/>
  <c r="W69" i="16"/>
  <c r="U69" i="16"/>
  <c r="T69" i="16"/>
  <c r="S69" i="16"/>
  <c r="Q69" i="16"/>
  <c r="P69" i="16"/>
  <c r="O69" i="16"/>
  <c r="M69" i="16"/>
  <c r="L69" i="16"/>
  <c r="K69" i="16"/>
  <c r="I69" i="16"/>
  <c r="G69" i="16"/>
  <c r="E69" i="16"/>
  <c r="AU68" i="16"/>
  <c r="AT68" i="16"/>
  <c r="AS68" i="16"/>
  <c r="AQ68" i="16"/>
  <c r="AP68" i="16"/>
  <c r="AO68" i="16"/>
  <c r="AM68" i="16"/>
  <c r="AL68" i="16"/>
  <c r="AK68" i="16"/>
  <c r="AI68" i="16"/>
  <c r="AH68" i="16"/>
  <c r="AG68" i="16"/>
  <c r="AE68" i="16"/>
  <c r="AD68" i="16"/>
  <c r="AC68" i="16"/>
  <c r="AB68" i="16"/>
  <c r="AW68" i="16" s="1"/>
  <c r="Y68" i="16"/>
  <c r="X68" i="16"/>
  <c r="W68" i="16"/>
  <c r="U68" i="16"/>
  <c r="T68" i="16"/>
  <c r="S68" i="16"/>
  <c r="Q68" i="16"/>
  <c r="P68" i="16"/>
  <c r="O68" i="16"/>
  <c r="M68" i="16"/>
  <c r="L68" i="16"/>
  <c r="K68" i="16"/>
  <c r="I68" i="16"/>
  <c r="G68" i="16"/>
  <c r="E68" i="16"/>
  <c r="AU67" i="16"/>
  <c r="AT67" i="16"/>
  <c r="AS67" i="16"/>
  <c r="AQ67" i="16"/>
  <c r="AP67" i="16"/>
  <c r="AO67" i="16"/>
  <c r="AM67" i="16"/>
  <c r="AL67" i="16"/>
  <c r="AK67" i="16"/>
  <c r="AI67" i="16"/>
  <c r="AH67" i="16"/>
  <c r="AG67" i="16"/>
  <c r="AE67" i="16"/>
  <c r="AD67" i="16"/>
  <c r="AC67" i="16"/>
  <c r="AB67" i="16"/>
  <c r="AW67" i="16"/>
  <c r="Y67" i="16"/>
  <c r="X67" i="16"/>
  <c r="W67" i="16"/>
  <c r="U67" i="16"/>
  <c r="T67" i="16"/>
  <c r="S67" i="16"/>
  <c r="Q67" i="16"/>
  <c r="P67" i="16"/>
  <c r="O67" i="16"/>
  <c r="M67" i="16"/>
  <c r="L67" i="16"/>
  <c r="K67" i="16"/>
  <c r="I67" i="16"/>
  <c r="G67" i="16"/>
  <c r="E67" i="16"/>
  <c r="AU66" i="16"/>
  <c r="AT66" i="16"/>
  <c r="AS66" i="16"/>
  <c r="AQ66" i="16"/>
  <c r="AP66" i="16"/>
  <c r="AO66" i="16"/>
  <c r="AM66" i="16"/>
  <c r="AL66" i="16"/>
  <c r="AK66" i="16"/>
  <c r="AI66" i="16"/>
  <c r="AH66" i="16"/>
  <c r="AG66" i="16"/>
  <c r="AE66" i="16"/>
  <c r="AD66" i="16"/>
  <c r="AC66" i="16"/>
  <c r="AB66" i="16"/>
  <c r="AW66" i="16" s="1"/>
  <c r="Y66" i="16"/>
  <c r="X66" i="16"/>
  <c r="W66" i="16"/>
  <c r="U66" i="16"/>
  <c r="T66" i="16"/>
  <c r="S66" i="16"/>
  <c r="Q66" i="16"/>
  <c r="P66" i="16"/>
  <c r="O66" i="16"/>
  <c r="M66" i="16"/>
  <c r="AV66" i="16"/>
  <c r="L66" i="16"/>
  <c r="K66" i="16"/>
  <c r="I66" i="16"/>
  <c r="G66" i="16"/>
  <c r="E66" i="16"/>
  <c r="AU65" i="16"/>
  <c r="AT65" i="16"/>
  <c r="AS65" i="16"/>
  <c r="AQ65" i="16"/>
  <c r="AP65" i="16"/>
  <c r="AO65" i="16"/>
  <c r="AM65" i="16"/>
  <c r="AL65" i="16"/>
  <c r="AK65" i="16"/>
  <c r="AI65" i="16"/>
  <c r="AH65" i="16"/>
  <c r="AG65" i="16"/>
  <c r="AE65" i="16"/>
  <c r="AD65" i="16"/>
  <c r="AC65" i="16"/>
  <c r="AB65" i="16"/>
  <c r="AW65" i="16" s="1"/>
  <c r="Y65" i="16"/>
  <c r="X65" i="16"/>
  <c r="W65" i="16"/>
  <c r="U65" i="16"/>
  <c r="T65" i="16"/>
  <c r="S65" i="16"/>
  <c r="Q65" i="16"/>
  <c r="P65" i="16"/>
  <c r="O65" i="16"/>
  <c r="M65" i="16"/>
  <c r="L65" i="16"/>
  <c r="K65" i="16"/>
  <c r="I65" i="16"/>
  <c r="G65" i="16"/>
  <c r="E65" i="16"/>
  <c r="AU64" i="16"/>
  <c r="AT64" i="16"/>
  <c r="AS64" i="16"/>
  <c r="AQ64" i="16"/>
  <c r="AP64" i="16"/>
  <c r="AO64" i="16"/>
  <c r="AM64" i="16"/>
  <c r="AL64" i="16"/>
  <c r="AK64" i="16"/>
  <c r="AI64" i="16"/>
  <c r="AH64" i="16"/>
  <c r="AG64" i="16"/>
  <c r="AE64" i="16"/>
  <c r="AD64" i="16"/>
  <c r="AC64" i="16"/>
  <c r="AB64" i="16"/>
  <c r="AW64" i="16" s="1"/>
  <c r="Y64" i="16"/>
  <c r="X64" i="16"/>
  <c r="W64" i="16"/>
  <c r="U64" i="16"/>
  <c r="T64" i="16"/>
  <c r="S64" i="16"/>
  <c r="Q64" i="16"/>
  <c r="AV64" i="16" s="1"/>
  <c r="P64" i="16"/>
  <c r="O64" i="16"/>
  <c r="M64" i="16"/>
  <c r="L64" i="16"/>
  <c r="K64" i="16"/>
  <c r="I64" i="16"/>
  <c r="G64" i="16"/>
  <c r="E64" i="16"/>
  <c r="AU63" i="16"/>
  <c r="AT63" i="16"/>
  <c r="AS63" i="16"/>
  <c r="AQ63" i="16"/>
  <c r="AP63" i="16"/>
  <c r="AO63" i="16"/>
  <c r="AM63" i="16"/>
  <c r="AL63" i="16"/>
  <c r="AK63" i="16"/>
  <c r="AI63" i="16"/>
  <c r="AH63" i="16"/>
  <c r="AG63" i="16"/>
  <c r="AE63" i="16"/>
  <c r="AD63" i="16"/>
  <c r="AC63" i="16"/>
  <c r="AB63" i="16"/>
  <c r="AW63" i="16" s="1"/>
  <c r="Y63" i="16"/>
  <c r="X63" i="16"/>
  <c r="W63" i="16"/>
  <c r="U63" i="16"/>
  <c r="T63" i="16"/>
  <c r="S63" i="16"/>
  <c r="Q63" i="16"/>
  <c r="P63" i="16"/>
  <c r="O63" i="16"/>
  <c r="M63" i="16"/>
  <c r="L63" i="16"/>
  <c r="K63" i="16"/>
  <c r="I63" i="16"/>
  <c r="G63" i="16"/>
  <c r="E63" i="16"/>
  <c r="AU62" i="16"/>
  <c r="AT62" i="16"/>
  <c r="AS62" i="16"/>
  <c r="AQ62" i="16"/>
  <c r="AP62" i="16"/>
  <c r="AO62" i="16"/>
  <c r="AM62" i="16"/>
  <c r="AL62" i="16"/>
  <c r="AK62" i="16"/>
  <c r="AI62" i="16"/>
  <c r="AH62" i="16"/>
  <c r="AG62" i="16"/>
  <c r="AE62" i="16"/>
  <c r="AD62" i="16"/>
  <c r="AC62" i="16"/>
  <c r="AB62" i="16"/>
  <c r="AW62" i="16" s="1"/>
  <c r="Y62" i="16"/>
  <c r="X62" i="16"/>
  <c r="W62" i="16"/>
  <c r="U62" i="16"/>
  <c r="T62" i="16"/>
  <c r="S62" i="16"/>
  <c r="Q62" i="16"/>
  <c r="P62" i="16"/>
  <c r="O62" i="16"/>
  <c r="M62" i="16"/>
  <c r="L62" i="16"/>
  <c r="K62" i="16"/>
  <c r="I62" i="16"/>
  <c r="G62" i="16"/>
  <c r="E62" i="16"/>
  <c r="AU61" i="16"/>
  <c r="AT61" i="16"/>
  <c r="AS61" i="16"/>
  <c r="AQ61" i="16"/>
  <c r="AP61" i="16"/>
  <c r="AO61" i="16"/>
  <c r="AM61" i="16"/>
  <c r="AL61" i="16"/>
  <c r="AK61" i="16"/>
  <c r="AI61" i="16"/>
  <c r="AH61" i="16"/>
  <c r="AG61" i="16"/>
  <c r="AE61" i="16"/>
  <c r="AD61" i="16"/>
  <c r="AC61" i="16"/>
  <c r="AB61" i="16"/>
  <c r="AW61" i="16" s="1"/>
  <c r="Y61" i="16"/>
  <c r="X61" i="16"/>
  <c r="W61" i="16"/>
  <c r="U61" i="16"/>
  <c r="T61" i="16"/>
  <c r="S61" i="16"/>
  <c r="Q61" i="16"/>
  <c r="AV61" i="16" s="1"/>
  <c r="P61" i="16"/>
  <c r="O61" i="16"/>
  <c r="M61" i="16"/>
  <c r="L61" i="16"/>
  <c r="K61" i="16"/>
  <c r="I61" i="16"/>
  <c r="G61" i="16"/>
  <c r="E61" i="16"/>
  <c r="AU60" i="16"/>
  <c r="AT60" i="16"/>
  <c r="AS60" i="16"/>
  <c r="AQ60" i="16"/>
  <c r="AP60" i="16"/>
  <c r="AO60" i="16"/>
  <c r="AM60" i="16"/>
  <c r="AL60" i="16"/>
  <c r="AK60" i="16"/>
  <c r="AI60" i="16"/>
  <c r="AH60" i="16"/>
  <c r="AG60" i="16"/>
  <c r="AE60" i="16"/>
  <c r="AD60" i="16"/>
  <c r="AC60" i="16"/>
  <c r="AB60" i="16"/>
  <c r="AW60" i="16" s="1"/>
  <c r="Y60" i="16"/>
  <c r="X60" i="16"/>
  <c r="W60" i="16"/>
  <c r="U60" i="16"/>
  <c r="T60" i="16"/>
  <c r="S60" i="16"/>
  <c r="Q60" i="16"/>
  <c r="P60" i="16"/>
  <c r="O60" i="16"/>
  <c r="M60" i="16"/>
  <c r="L60" i="16"/>
  <c r="K60" i="16"/>
  <c r="I60" i="16"/>
  <c r="G60" i="16"/>
  <c r="E60" i="16"/>
  <c r="AU59" i="16"/>
  <c r="AT59" i="16"/>
  <c r="AS59" i="16"/>
  <c r="AQ59" i="16"/>
  <c r="AP59" i="16"/>
  <c r="AO59" i="16"/>
  <c r="AM59" i="16"/>
  <c r="AL59" i="16"/>
  <c r="AK59" i="16"/>
  <c r="AI59" i="16"/>
  <c r="AH59" i="16"/>
  <c r="AG59" i="16"/>
  <c r="AE59" i="16"/>
  <c r="AD59" i="16"/>
  <c r="AC59" i="16"/>
  <c r="AB59" i="16"/>
  <c r="AW59" i="16" s="1"/>
  <c r="Y59" i="16"/>
  <c r="X59" i="16"/>
  <c r="W59" i="16"/>
  <c r="U59" i="16"/>
  <c r="T59" i="16"/>
  <c r="S59" i="16"/>
  <c r="Q59" i="16"/>
  <c r="AV59" i="16" s="1"/>
  <c r="P59" i="16"/>
  <c r="O59" i="16"/>
  <c r="M59" i="16"/>
  <c r="L59" i="16"/>
  <c r="K59" i="16"/>
  <c r="I59" i="16"/>
  <c r="G59" i="16"/>
  <c r="E59" i="16"/>
  <c r="AU58" i="16"/>
  <c r="AT58" i="16"/>
  <c r="AS58" i="16"/>
  <c r="AQ58" i="16"/>
  <c r="AP58" i="16"/>
  <c r="AO58" i="16"/>
  <c r="AM58" i="16"/>
  <c r="AL58" i="16"/>
  <c r="AK58" i="16"/>
  <c r="AI58" i="16"/>
  <c r="AH58" i="16"/>
  <c r="AG58" i="16"/>
  <c r="AE58" i="16"/>
  <c r="AD58" i="16"/>
  <c r="AC58" i="16"/>
  <c r="AB58" i="16"/>
  <c r="AW58" i="16" s="1"/>
  <c r="Y58" i="16"/>
  <c r="X58" i="16"/>
  <c r="W58" i="16"/>
  <c r="U58" i="16"/>
  <c r="T58" i="16"/>
  <c r="S58" i="16"/>
  <c r="Q58" i="16"/>
  <c r="AV58" i="16" s="1"/>
  <c r="P58" i="16"/>
  <c r="O58" i="16"/>
  <c r="M58" i="16"/>
  <c r="L58" i="16"/>
  <c r="K58" i="16"/>
  <c r="I58" i="16"/>
  <c r="G58" i="16"/>
  <c r="E58" i="16"/>
  <c r="AU57" i="16"/>
  <c r="AT57" i="16"/>
  <c r="AS57" i="16"/>
  <c r="AQ57" i="16"/>
  <c r="AP57" i="16"/>
  <c r="AO57" i="16"/>
  <c r="AM57" i="16"/>
  <c r="AL57" i="16"/>
  <c r="AK57" i="16"/>
  <c r="AI57" i="16"/>
  <c r="AH57" i="16"/>
  <c r="AG57" i="16"/>
  <c r="AE57" i="16"/>
  <c r="AD57" i="16"/>
  <c r="AC57" i="16"/>
  <c r="AB57" i="16"/>
  <c r="AW57" i="16" s="1"/>
  <c r="Y57" i="16"/>
  <c r="X57" i="16"/>
  <c r="W57" i="16"/>
  <c r="U57" i="16"/>
  <c r="T57" i="16"/>
  <c r="S57" i="16"/>
  <c r="Q57" i="16"/>
  <c r="AV57" i="16" s="1"/>
  <c r="P57" i="16"/>
  <c r="O57" i="16"/>
  <c r="M57" i="16"/>
  <c r="L57" i="16"/>
  <c r="K57" i="16"/>
  <c r="I57" i="16"/>
  <c r="G57" i="16"/>
  <c r="E57" i="16"/>
  <c r="AU56" i="16"/>
  <c r="AT56" i="16"/>
  <c r="AS56" i="16"/>
  <c r="AQ56" i="16"/>
  <c r="AP56" i="16"/>
  <c r="AO56" i="16"/>
  <c r="AM56" i="16"/>
  <c r="AL56" i="16"/>
  <c r="AK56" i="16"/>
  <c r="AI56" i="16"/>
  <c r="AH56" i="16"/>
  <c r="AG56" i="16"/>
  <c r="AE56" i="16"/>
  <c r="AD56" i="16"/>
  <c r="AC56" i="16"/>
  <c r="AB56" i="16"/>
  <c r="AW56" i="16" s="1"/>
  <c r="Y56" i="16"/>
  <c r="X56" i="16"/>
  <c r="W56" i="16"/>
  <c r="U56" i="16"/>
  <c r="T56" i="16"/>
  <c r="S56" i="16"/>
  <c r="Q56" i="16"/>
  <c r="P56" i="16"/>
  <c r="O56" i="16"/>
  <c r="M56" i="16"/>
  <c r="AV56" i="16" s="1"/>
  <c r="L56" i="16"/>
  <c r="K56" i="16"/>
  <c r="I56" i="16"/>
  <c r="G56" i="16"/>
  <c r="E56" i="16"/>
  <c r="AU55" i="16"/>
  <c r="AT55" i="16"/>
  <c r="AS55" i="16"/>
  <c r="AQ55" i="16"/>
  <c r="AP55" i="16"/>
  <c r="AO55" i="16"/>
  <c r="AM55" i="16"/>
  <c r="AL55" i="16"/>
  <c r="AK55" i="16"/>
  <c r="AI55" i="16"/>
  <c r="AH55" i="16"/>
  <c r="AG55" i="16"/>
  <c r="AE55" i="16"/>
  <c r="AD55" i="16"/>
  <c r="AC55" i="16"/>
  <c r="AB55" i="16"/>
  <c r="AW55" i="16" s="1"/>
  <c r="Y55" i="16"/>
  <c r="X55" i="16"/>
  <c r="W55" i="16"/>
  <c r="U55" i="16"/>
  <c r="T55" i="16"/>
  <c r="S55" i="16"/>
  <c r="Q55" i="16"/>
  <c r="P55" i="16"/>
  <c r="O55" i="16"/>
  <c r="M55" i="16"/>
  <c r="AV55" i="16" s="1"/>
  <c r="L55" i="16"/>
  <c r="K55" i="16"/>
  <c r="I55" i="16"/>
  <c r="G55" i="16"/>
  <c r="E55" i="16"/>
  <c r="AU54" i="16"/>
  <c r="AT54" i="16"/>
  <c r="AS54" i="16"/>
  <c r="AQ54" i="16"/>
  <c r="AP54" i="16"/>
  <c r="AO54" i="16"/>
  <c r="AM54" i="16"/>
  <c r="AL54" i="16"/>
  <c r="AK54" i="16"/>
  <c r="AI54" i="16"/>
  <c r="AH54" i="16"/>
  <c r="AG54" i="16"/>
  <c r="AE54" i="16"/>
  <c r="AD54" i="16"/>
  <c r="AC54" i="16"/>
  <c r="AB54" i="16"/>
  <c r="AW54" i="16"/>
  <c r="Y54" i="16"/>
  <c r="X54" i="16"/>
  <c r="W54" i="16"/>
  <c r="U54" i="16"/>
  <c r="T54" i="16"/>
  <c r="S54" i="16"/>
  <c r="Q54" i="16"/>
  <c r="P54" i="16"/>
  <c r="O54" i="16"/>
  <c r="M54" i="16"/>
  <c r="L54" i="16"/>
  <c r="K54" i="16"/>
  <c r="I54" i="16"/>
  <c r="G54" i="16"/>
  <c r="E54" i="16"/>
  <c r="AU53" i="16"/>
  <c r="AT53" i="16"/>
  <c r="AS53" i="16"/>
  <c r="AQ53" i="16"/>
  <c r="AP53" i="16"/>
  <c r="AO53" i="16"/>
  <c r="AM53" i="16"/>
  <c r="AL53" i="16"/>
  <c r="AK53" i="16"/>
  <c r="AI53" i="16"/>
  <c r="AH53" i="16"/>
  <c r="AG53" i="16"/>
  <c r="AE53" i="16"/>
  <c r="AD53" i="16"/>
  <c r="AC53" i="16"/>
  <c r="AB53" i="16"/>
  <c r="AW53" i="16" s="1"/>
  <c r="Y53" i="16"/>
  <c r="X53" i="16"/>
  <c r="W53" i="16"/>
  <c r="U53" i="16"/>
  <c r="T53" i="16"/>
  <c r="S53" i="16"/>
  <c r="Q53" i="16"/>
  <c r="P53" i="16"/>
  <c r="O53" i="16"/>
  <c r="M53" i="16"/>
  <c r="AV53" i="16" s="1"/>
  <c r="L53" i="16"/>
  <c r="K53" i="16"/>
  <c r="I53" i="16"/>
  <c r="G53" i="16"/>
  <c r="E53" i="16"/>
  <c r="AU52" i="16"/>
  <c r="AT52" i="16"/>
  <c r="AS52" i="16"/>
  <c r="AQ52" i="16"/>
  <c r="AP52" i="16"/>
  <c r="AO52" i="16"/>
  <c r="AM52" i="16"/>
  <c r="AL52" i="16"/>
  <c r="AK52" i="16"/>
  <c r="AI52" i="16"/>
  <c r="AH52" i="16"/>
  <c r="AG52" i="16"/>
  <c r="AE52" i="16"/>
  <c r="AD52" i="16"/>
  <c r="AC52" i="16"/>
  <c r="AB52" i="16"/>
  <c r="AW52" i="16" s="1"/>
  <c r="Y52" i="16"/>
  <c r="X52" i="16"/>
  <c r="W52" i="16"/>
  <c r="U52" i="16"/>
  <c r="T52" i="16"/>
  <c r="S52" i="16"/>
  <c r="Q52" i="16"/>
  <c r="P52" i="16"/>
  <c r="O52" i="16"/>
  <c r="M52" i="16"/>
  <c r="L52" i="16"/>
  <c r="K52" i="16"/>
  <c r="I52" i="16"/>
  <c r="G52" i="16"/>
  <c r="E52" i="16"/>
  <c r="AU51" i="16"/>
  <c r="AT51" i="16"/>
  <c r="AS51" i="16"/>
  <c r="AQ51" i="16"/>
  <c r="AP51" i="16"/>
  <c r="AO51" i="16"/>
  <c r="AM51" i="16"/>
  <c r="AL51" i="16"/>
  <c r="AK51" i="16"/>
  <c r="AI51" i="16"/>
  <c r="AH51" i="16"/>
  <c r="AG51" i="16"/>
  <c r="AE51" i="16"/>
  <c r="AD51" i="16"/>
  <c r="AC51" i="16"/>
  <c r="AB51" i="16"/>
  <c r="AW51" i="16" s="1"/>
  <c r="Y51" i="16"/>
  <c r="X51" i="16"/>
  <c r="W51" i="16"/>
  <c r="U51" i="16"/>
  <c r="T51" i="16"/>
  <c r="S51" i="16"/>
  <c r="Q51" i="16"/>
  <c r="AV51" i="16" s="1"/>
  <c r="P51" i="16"/>
  <c r="O51" i="16"/>
  <c r="M51" i="16"/>
  <c r="L51" i="16"/>
  <c r="K51" i="16"/>
  <c r="I51" i="16"/>
  <c r="G51" i="16"/>
  <c r="E51" i="16"/>
  <c r="AU50" i="16"/>
  <c r="AT50" i="16"/>
  <c r="AS50" i="16"/>
  <c r="AQ50" i="16"/>
  <c r="AP50" i="16"/>
  <c r="AO50" i="16"/>
  <c r="AM50" i="16"/>
  <c r="AL50" i="16"/>
  <c r="AK50" i="16"/>
  <c r="AI50" i="16"/>
  <c r="AH50" i="16"/>
  <c r="AG50" i="16"/>
  <c r="AE50" i="16"/>
  <c r="AD50" i="16"/>
  <c r="AC50" i="16"/>
  <c r="AB50" i="16"/>
  <c r="AW50" i="16" s="1"/>
  <c r="Y50" i="16"/>
  <c r="X50" i="16"/>
  <c r="W50" i="16"/>
  <c r="U50" i="16"/>
  <c r="T50" i="16"/>
  <c r="S50" i="16"/>
  <c r="Q50" i="16"/>
  <c r="P50" i="16"/>
  <c r="O50" i="16"/>
  <c r="M50" i="16"/>
  <c r="AV50" i="16" s="1"/>
  <c r="L50" i="16"/>
  <c r="K50" i="16"/>
  <c r="I50" i="16"/>
  <c r="G50" i="16"/>
  <c r="E50" i="16"/>
  <c r="AU49" i="16"/>
  <c r="AT49" i="16"/>
  <c r="AS49" i="16"/>
  <c r="AQ49" i="16"/>
  <c r="AP49" i="16"/>
  <c r="AO49" i="16"/>
  <c r="AM49" i="16"/>
  <c r="AL49" i="16"/>
  <c r="AK49" i="16"/>
  <c r="AI49" i="16"/>
  <c r="AH49" i="16"/>
  <c r="AG49" i="16"/>
  <c r="AE49" i="16"/>
  <c r="AD49" i="16"/>
  <c r="AC49" i="16"/>
  <c r="AB49" i="16"/>
  <c r="AW49" i="16" s="1"/>
  <c r="Y49" i="16"/>
  <c r="X49" i="16"/>
  <c r="W49" i="16"/>
  <c r="U49" i="16"/>
  <c r="T49" i="16"/>
  <c r="S49" i="16"/>
  <c r="Q49" i="16"/>
  <c r="P49" i="16"/>
  <c r="O49" i="16"/>
  <c r="M49" i="16"/>
  <c r="L49" i="16"/>
  <c r="K49" i="16"/>
  <c r="I49" i="16"/>
  <c r="G49" i="16"/>
  <c r="E49" i="16"/>
  <c r="AU48" i="16"/>
  <c r="AT48" i="16"/>
  <c r="AS48" i="16"/>
  <c r="AQ48" i="16"/>
  <c r="AP48" i="16"/>
  <c r="AO48" i="16"/>
  <c r="AM48" i="16"/>
  <c r="AL48" i="16"/>
  <c r="AK48" i="16"/>
  <c r="AI48" i="16"/>
  <c r="AH48" i="16"/>
  <c r="AG48" i="16"/>
  <c r="AE48" i="16"/>
  <c r="AD48" i="16"/>
  <c r="AC48" i="16"/>
  <c r="AB48" i="16"/>
  <c r="AW48" i="16"/>
  <c r="Y48" i="16"/>
  <c r="X48" i="16"/>
  <c r="W48" i="16"/>
  <c r="U48" i="16"/>
  <c r="T48" i="16"/>
  <c r="S48" i="16"/>
  <c r="Q48" i="16"/>
  <c r="P48" i="16"/>
  <c r="O48" i="16"/>
  <c r="M48" i="16"/>
  <c r="L48" i="16"/>
  <c r="K48" i="16"/>
  <c r="I48" i="16"/>
  <c r="G48" i="16"/>
  <c r="E48" i="16"/>
  <c r="AU47" i="16"/>
  <c r="AT47" i="16"/>
  <c r="AS47" i="16"/>
  <c r="AQ47" i="16"/>
  <c r="AP47" i="16"/>
  <c r="AO47" i="16"/>
  <c r="AM47" i="16"/>
  <c r="AL47" i="16"/>
  <c r="AK47" i="16"/>
  <c r="AI47" i="16"/>
  <c r="AH47" i="16"/>
  <c r="AG47" i="16"/>
  <c r="AE47" i="16"/>
  <c r="AD47" i="16"/>
  <c r="AC47" i="16"/>
  <c r="AB47" i="16"/>
  <c r="AW47" i="16" s="1"/>
  <c r="Y47" i="16"/>
  <c r="X47" i="16"/>
  <c r="W47" i="16"/>
  <c r="U47" i="16"/>
  <c r="T47" i="16"/>
  <c r="S47" i="16"/>
  <c r="Q47" i="16"/>
  <c r="P47" i="16"/>
  <c r="O47" i="16"/>
  <c r="M47" i="16"/>
  <c r="L47" i="16"/>
  <c r="K47" i="16"/>
  <c r="I47" i="16"/>
  <c r="G47" i="16"/>
  <c r="E47" i="16"/>
  <c r="AU46" i="16"/>
  <c r="AT46" i="16"/>
  <c r="AS46" i="16"/>
  <c r="AQ46" i="16"/>
  <c r="AP46" i="16"/>
  <c r="AO46" i="16"/>
  <c r="AM46" i="16"/>
  <c r="AL46" i="16"/>
  <c r="AK46" i="16"/>
  <c r="AI46" i="16"/>
  <c r="AH46" i="16"/>
  <c r="AG46" i="16"/>
  <c r="AE46" i="16"/>
  <c r="AD46" i="16"/>
  <c r="AC46" i="16"/>
  <c r="AB46" i="16"/>
  <c r="AW46" i="16"/>
  <c r="Y46" i="16"/>
  <c r="X46" i="16"/>
  <c r="W46" i="16"/>
  <c r="U46" i="16"/>
  <c r="T46" i="16"/>
  <c r="S46" i="16"/>
  <c r="Q46" i="16"/>
  <c r="P46" i="16"/>
  <c r="O46" i="16"/>
  <c r="M46" i="16"/>
  <c r="AV46" i="16" s="1"/>
  <c r="L46" i="16"/>
  <c r="K46" i="16"/>
  <c r="I46" i="16"/>
  <c r="G46" i="16"/>
  <c r="E46" i="16"/>
  <c r="AU45" i="16"/>
  <c r="AT45" i="16"/>
  <c r="AS45" i="16"/>
  <c r="AQ45" i="16"/>
  <c r="AP45" i="16"/>
  <c r="AO45" i="16"/>
  <c r="AM45" i="16"/>
  <c r="AL45" i="16"/>
  <c r="AK45" i="16"/>
  <c r="AI45" i="16"/>
  <c r="AH45" i="16"/>
  <c r="AG45" i="16"/>
  <c r="AE45" i="16"/>
  <c r="AD45" i="16"/>
  <c r="AC45" i="16"/>
  <c r="AB45" i="16"/>
  <c r="AW45" i="16" s="1"/>
  <c r="Y45" i="16"/>
  <c r="X45" i="16"/>
  <c r="W45" i="16"/>
  <c r="U45" i="16"/>
  <c r="T45" i="16"/>
  <c r="S45" i="16"/>
  <c r="Q45" i="16"/>
  <c r="AV45" i="16" s="1"/>
  <c r="P45" i="16"/>
  <c r="O45" i="16"/>
  <c r="M45" i="16"/>
  <c r="L45" i="16"/>
  <c r="K45" i="16"/>
  <c r="I45" i="16"/>
  <c r="G45" i="16"/>
  <c r="E45" i="16"/>
  <c r="AU44" i="16"/>
  <c r="AT44" i="16"/>
  <c r="AS44" i="16"/>
  <c r="AQ44" i="16"/>
  <c r="AP44" i="16"/>
  <c r="AO44" i="16"/>
  <c r="AM44" i="16"/>
  <c r="AL44" i="16"/>
  <c r="AK44" i="16"/>
  <c r="AI44" i="16"/>
  <c r="AH44" i="16"/>
  <c r="AG44" i="16"/>
  <c r="AE44" i="16"/>
  <c r="AD44" i="16"/>
  <c r="AC44" i="16"/>
  <c r="AB44" i="16"/>
  <c r="AW44" i="16" s="1"/>
  <c r="Y44" i="16"/>
  <c r="X44" i="16"/>
  <c r="W44" i="16"/>
  <c r="U44" i="16"/>
  <c r="T44" i="16"/>
  <c r="S44" i="16"/>
  <c r="Q44" i="16"/>
  <c r="P44" i="16"/>
  <c r="O44" i="16"/>
  <c r="M44" i="16"/>
  <c r="AV44" i="16" s="1"/>
  <c r="L44" i="16"/>
  <c r="K44" i="16"/>
  <c r="I44" i="16"/>
  <c r="G44" i="16"/>
  <c r="E44" i="16"/>
  <c r="AU43" i="16"/>
  <c r="AT43" i="16"/>
  <c r="AS43" i="16"/>
  <c r="AQ43" i="16"/>
  <c r="AP43" i="16"/>
  <c r="AO43" i="16"/>
  <c r="AM43" i="16"/>
  <c r="AL43" i="16"/>
  <c r="AK43" i="16"/>
  <c r="AI43" i="16"/>
  <c r="AH43" i="16"/>
  <c r="AG43" i="16"/>
  <c r="AE43" i="16"/>
  <c r="AD43" i="16"/>
  <c r="AC43" i="16"/>
  <c r="AB43" i="16"/>
  <c r="AW43" i="16"/>
  <c r="Y43" i="16"/>
  <c r="X43" i="16"/>
  <c r="W43" i="16"/>
  <c r="U43" i="16"/>
  <c r="T43" i="16"/>
  <c r="S43" i="16"/>
  <c r="Q43" i="16"/>
  <c r="AV43" i="16" s="1"/>
  <c r="P43" i="16"/>
  <c r="O43" i="16"/>
  <c r="M43" i="16"/>
  <c r="L43" i="16"/>
  <c r="K43" i="16"/>
  <c r="I43" i="16"/>
  <c r="G43" i="16"/>
  <c r="E43" i="16"/>
  <c r="AU42" i="16"/>
  <c r="AT42" i="16"/>
  <c r="AS42" i="16"/>
  <c r="AQ42" i="16"/>
  <c r="AP42" i="16"/>
  <c r="AO42" i="16"/>
  <c r="AM42" i="16"/>
  <c r="AL42" i="16"/>
  <c r="AK42" i="16"/>
  <c r="AI42" i="16"/>
  <c r="AH42" i="16"/>
  <c r="AG42" i="16"/>
  <c r="AE42" i="16"/>
  <c r="AD42" i="16"/>
  <c r="AC42" i="16"/>
  <c r="AB42" i="16"/>
  <c r="AW42" i="16"/>
  <c r="Y42" i="16"/>
  <c r="X42" i="16"/>
  <c r="W42" i="16"/>
  <c r="U42" i="16"/>
  <c r="T42" i="16"/>
  <c r="S42" i="16"/>
  <c r="Q42" i="16"/>
  <c r="P42" i="16"/>
  <c r="O42" i="16"/>
  <c r="M42" i="16"/>
  <c r="L42" i="16"/>
  <c r="K42" i="16"/>
  <c r="I42" i="16"/>
  <c r="G42" i="16"/>
  <c r="E42" i="16"/>
  <c r="AU41" i="16"/>
  <c r="AT41" i="16"/>
  <c r="AS41" i="16"/>
  <c r="AQ41" i="16"/>
  <c r="AP41" i="16"/>
  <c r="AO41" i="16"/>
  <c r="AM41" i="16"/>
  <c r="AL41" i="16"/>
  <c r="AK41" i="16"/>
  <c r="AI41" i="16"/>
  <c r="AH41" i="16"/>
  <c r="AG41" i="16"/>
  <c r="AE41" i="16"/>
  <c r="AD41" i="16"/>
  <c r="AC41" i="16"/>
  <c r="AB41" i="16"/>
  <c r="AW41" i="16" s="1"/>
  <c r="Y41" i="16"/>
  <c r="X41" i="16"/>
  <c r="W41" i="16"/>
  <c r="U41" i="16"/>
  <c r="T41" i="16"/>
  <c r="S41" i="16"/>
  <c r="Q41" i="16"/>
  <c r="P41" i="16"/>
  <c r="O41" i="16"/>
  <c r="M41" i="16"/>
  <c r="L41" i="16"/>
  <c r="K41" i="16"/>
  <c r="I41" i="16"/>
  <c r="G41" i="16"/>
  <c r="E41" i="16"/>
  <c r="AU40" i="16"/>
  <c r="AT40" i="16"/>
  <c r="AS40" i="16"/>
  <c r="AQ40" i="16"/>
  <c r="AP40" i="16"/>
  <c r="AO40" i="16"/>
  <c r="AM40" i="16"/>
  <c r="AL40" i="16"/>
  <c r="AK40" i="16"/>
  <c r="AI40" i="16"/>
  <c r="AH40" i="16"/>
  <c r="AG40" i="16"/>
  <c r="AE40" i="16"/>
  <c r="AD40" i="16"/>
  <c r="AC40" i="16"/>
  <c r="AB40" i="16"/>
  <c r="AW40" i="16" s="1"/>
  <c r="Y40" i="16"/>
  <c r="X40" i="16"/>
  <c r="W40" i="16"/>
  <c r="U40" i="16"/>
  <c r="T40" i="16"/>
  <c r="S40" i="16"/>
  <c r="Q40" i="16"/>
  <c r="P40" i="16"/>
  <c r="O40" i="16"/>
  <c r="M40" i="16"/>
  <c r="AV40" i="16" s="1"/>
  <c r="L40" i="16"/>
  <c r="K40" i="16"/>
  <c r="I40" i="16"/>
  <c r="G40" i="16"/>
  <c r="E40" i="16"/>
  <c r="AU39" i="16"/>
  <c r="AT39" i="16"/>
  <c r="AS39" i="16"/>
  <c r="AQ39" i="16"/>
  <c r="AP39" i="16"/>
  <c r="AO39" i="16"/>
  <c r="AM39" i="16"/>
  <c r="AL39" i="16"/>
  <c r="AK39" i="16"/>
  <c r="AI39" i="16"/>
  <c r="AH39" i="16"/>
  <c r="AG39" i="16"/>
  <c r="AE39" i="16"/>
  <c r="AD39" i="16"/>
  <c r="AC39" i="16"/>
  <c r="AB39" i="16"/>
  <c r="AW39" i="16" s="1"/>
  <c r="Y39" i="16"/>
  <c r="X39" i="16"/>
  <c r="W39" i="16"/>
  <c r="U39" i="16"/>
  <c r="T39" i="16"/>
  <c r="S39" i="16"/>
  <c r="Q39" i="16"/>
  <c r="P39" i="16"/>
  <c r="O39" i="16"/>
  <c r="M39" i="16"/>
  <c r="L39" i="16"/>
  <c r="K39" i="16"/>
  <c r="I39" i="16"/>
  <c r="G39" i="16"/>
  <c r="E39" i="16"/>
  <c r="AU38" i="16"/>
  <c r="AT38" i="16"/>
  <c r="AS38" i="16"/>
  <c r="AQ38" i="16"/>
  <c r="AP38" i="16"/>
  <c r="AO38" i="16"/>
  <c r="AM38" i="16"/>
  <c r="AL38" i="16"/>
  <c r="AK38" i="16"/>
  <c r="AI38" i="16"/>
  <c r="AH38" i="16"/>
  <c r="AG38" i="16"/>
  <c r="AE38" i="16"/>
  <c r="AD38" i="16"/>
  <c r="AC38" i="16"/>
  <c r="AB38" i="16"/>
  <c r="AW38" i="16" s="1"/>
  <c r="Y38" i="16"/>
  <c r="X38" i="16"/>
  <c r="W38" i="16"/>
  <c r="U38" i="16"/>
  <c r="T38" i="16"/>
  <c r="S38" i="16"/>
  <c r="Q38" i="16"/>
  <c r="P38" i="16"/>
  <c r="O38" i="16"/>
  <c r="M38" i="16"/>
  <c r="AV38" i="16" s="1"/>
  <c r="L38" i="16"/>
  <c r="K38" i="16"/>
  <c r="I38" i="16"/>
  <c r="G38" i="16"/>
  <c r="E38" i="16"/>
  <c r="AU37" i="16"/>
  <c r="AT37" i="16"/>
  <c r="AS37" i="16"/>
  <c r="AQ37" i="16"/>
  <c r="AP37" i="16"/>
  <c r="AO37" i="16"/>
  <c r="AM37" i="16"/>
  <c r="AL37" i="16"/>
  <c r="AK37" i="16"/>
  <c r="AI37" i="16"/>
  <c r="AH37" i="16"/>
  <c r="AG37" i="16"/>
  <c r="AE37" i="16"/>
  <c r="AD37" i="16"/>
  <c r="AC37" i="16"/>
  <c r="AB37" i="16"/>
  <c r="AW37" i="16" s="1"/>
  <c r="Y37" i="16"/>
  <c r="X37" i="16"/>
  <c r="W37" i="16"/>
  <c r="U37" i="16"/>
  <c r="T37" i="16"/>
  <c r="S37" i="16"/>
  <c r="Q37" i="16"/>
  <c r="P37" i="16"/>
  <c r="O37" i="16"/>
  <c r="M37" i="16"/>
  <c r="AV37" i="16" s="1"/>
  <c r="L37" i="16"/>
  <c r="K37" i="16"/>
  <c r="I37" i="16"/>
  <c r="G37" i="16"/>
  <c r="E37" i="16"/>
  <c r="AU36" i="16"/>
  <c r="AT36" i="16"/>
  <c r="AS36" i="16"/>
  <c r="AQ36" i="16"/>
  <c r="AP36" i="16"/>
  <c r="AO36" i="16"/>
  <c r="AM36" i="16"/>
  <c r="AL36" i="16"/>
  <c r="AK36" i="16"/>
  <c r="AI36" i="16"/>
  <c r="AH36" i="16"/>
  <c r="AG36" i="16"/>
  <c r="AE36" i="16"/>
  <c r="AD36" i="16"/>
  <c r="AC36" i="16"/>
  <c r="AB36" i="16"/>
  <c r="AW36" i="16" s="1"/>
  <c r="Y36" i="16"/>
  <c r="X36" i="16"/>
  <c r="W36" i="16"/>
  <c r="U36" i="16"/>
  <c r="T36" i="16"/>
  <c r="S36" i="16"/>
  <c r="Q36" i="16"/>
  <c r="P36" i="16"/>
  <c r="O36" i="16"/>
  <c r="M36" i="16"/>
  <c r="L36" i="16"/>
  <c r="K36" i="16"/>
  <c r="I36" i="16"/>
  <c r="G36" i="16"/>
  <c r="E36" i="16"/>
  <c r="AU35" i="16"/>
  <c r="AT35" i="16"/>
  <c r="AS35" i="16"/>
  <c r="AQ35" i="16"/>
  <c r="AP35" i="16"/>
  <c r="AO35" i="16"/>
  <c r="AM35" i="16"/>
  <c r="AL35" i="16"/>
  <c r="AK35" i="16"/>
  <c r="AI35" i="16"/>
  <c r="AH35" i="16"/>
  <c r="AG35" i="16"/>
  <c r="AE35" i="16"/>
  <c r="AD35" i="16"/>
  <c r="AC35" i="16"/>
  <c r="AB35" i="16"/>
  <c r="AW35" i="16"/>
  <c r="Y35" i="16"/>
  <c r="X35" i="16"/>
  <c r="W35" i="16"/>
  <c r="U35" i="16"/>
  <c r="T35" i="16"/>
  <c r="S35" i="16"/>
  <c r="Q35" i="16"/>
  <c r="P35" i="16"/>
  <c r="O35" i="16"/>
  <c r="M35" i="16"/>
  <c r="AV35" i="16" s="1"/>
  <c r="L35" i="16"/>
  <c r="K35" i="16"/>
  <c r="I35" i="16"/>
  <c r="G35" i="16"/>
  <c r="E35" i="16"/>
  <c r="AU34" i="16"/>
  <c r="AT34" i="16"/>
  <c r="AS34" i="16"/>
  <c r="AQ34" i="16"/>
  <c r="AP34" i="16"/>
  <c r="AO34" i="16"/>
  <c r="AM34" i="16"/>
  <c r="AL34" i="16"/>
  <c r="AK34" i="16"/>
  <c r="AI34" i="16"/>
  <c r="AH34" i="16"/>
  <c r="AG34" i="16"/>
  <c r="AE34" i="16"/>
  <c r="AD34" i="16"/>
  <c r="AC34" i="16"/>
  <c r="AB34" i="16"/>
  <c r="AW34" i="16" s="1"/>
  <c r="Y34" i="16"/>
  <c r="X34" i="16"/>
  <c r="W34" i="16"/>
  <c r="U34" i="16"/>
  <c r="T34" i="16"/>
  <c r="S34" i="16"/>
  <c r="Q34" i="16"/>
  <c r="P34" i="16"/>
  <c r="O34" i="16"/>
  <c r="M34" i="16"/>
  <c r="AV34" i="16" s="1"/>
  <c r="L34" i="16"/>
  <c r="K34" i="16"/>
  <c r="I34" i="16"/>
  <c r="G34" i="16"/>
  <c r="E34" i="16"/>
  <c r="AU33" i="16"/>
  <c r="AT33" i="16"/>
  <c r="AS33" i="16"/>
  <c r="AQ33" i="16"/>
  <c r="AP33" i="16"/>
  <c r="AO33" i="16"/>
  <c r="AM33" i="16"/>
  <c r="AL33" i="16"/>
  <c r="AK33" i="16"/>
  <c r="AI33" i="16"/>
  <c r="AH33" i="16"/>
  <c r="AG33" i="16"/>
  <c r="AE33" i="16"/>
  <c r="AD33" i="16"/>
  <c r="AC33" i="16"/>
  <c r="AB33" i="16"/>
  <c r="AW33" i="16" s="1"/>
  <c r="Y33" i="16"/>
  <c r="X33" i="16"/>
  <c r="W33" i="16"/>
  <c r="U33" i="16"/>
  <c r="T33" i="16"/>
  <c r="S33" i="16"/>
  <c r="Q33" i="16"/>
  <c r="AV33" i="16" s="1"/>
  <c r="P33" i="16"/>
  <c r="O33" i="16"/>
  <c r="M33" i="16"/>
  <c r="L33" i="16"/>
  <c r="K33" i="16"/>
  <c r="I33" i="16"/>
  <c r="G33" i="16"/>
  <c r="E33" i="16"/>
  <c r="AU32" i="16"/>
  <c r="AT32" i="16"/>
  <c r="AS32" i="16"/>
  <c r="AQ32" i="16"/>
  <c r="AP32" i="16"/>
  <c r="AO32" i="16"/>
  <c r="AM32" i="16"/>
  <c r="AL32" i="16"/>
  <c r="AK32" i="16"/>
  <c r="AI32" i="16"/>
  <c r="AH32" i="16"/>
  <c r="AG32" i="16"/>
  <c r="AE32" i="16"/>
  <c r="AD32" i="16"/>
  <c r="AC32" i="16"/>
  <c r="AB32" i="16"/>
  <c r="AW32" i="16" s="1"/>
  <c r="Y32" i="16"/>
  <c r="X32" i="16"/>
  <c r="W32" i="16"/>
  <c r="U32" i="16"/>
  <c r="T32" i="16"/>
  <c r="S32" i="16"/>
  <c r="Q32" i="16"/>
  <c r="AV32" i="16" s="1"/>
  <c r="P32" i="16"/>
  <c r="O32" i="16"/>
  <c r="M32" i="16"/>
  <c r="L32" i="16"/>
  <c r="K32" i="16"/>
  <c r="I32" i="16"/>
  <c r="G32" i="16"/>
  <c r="E32" i="16"/>
  <c r="AU31" i="16"/>
  <c r="AT31" i="16"/>
  <c r="AS31" i="16"/>
  <c r="AQ31" i="16"/>
  <c r="AP31" i="16"/>
  <c r="AO31" i="16"/>
  <c r="AM31" i="16"/>
  <c r="AL31" i="16"/>
  <c r="AK31" i="16"/>
  <c r="AI31" i="16"/>
  <c r="AH31" i="16"/>
  <c r="AG31" i="16"/>
  <c r="AE31" i="16"/>
  <c r="AD31" i="16"/>
  <c r="AC31" i="16"/>
  <c r="AB31" i="16"/>
  <c r="AW31" i="16" s="1"/>
  <c r="Y31" i="16"/>
  <c r="X31" i="16"/>
  <c r="W31" i="16"/>
  <c r="U31" i="16"/>
  <c r="T31" i="16"/>
  <c r="S31" i="16"/>
  <c r="Q31" i="16"/>
  <c r="P31" i="16"/>
  <c r="O31" i="16"/>
  <c r="M31" i="16"/>
  <c r="L31" i="16"/>
  <c r="K31" i="16"/>
  <c r="I31" i="16"/>
  <c r="G31" i="16"/>
  <c r="E31" i="16"/>
  <c r="AU30" i="16"/>
  <c r="AT30" i="16"/>
  <c r="AS30" i="16"/>
  <c r="AQ30" i="16"/>
  <c r="AP30" i="16"/>
  <c r="AO30" i="16"/>
  <c r="AM30" i="16"/>
  <c r="AL30" i="16"/>
  <c r="AK30" i="16"/>
  <c r="AI30" i="16"/>
  <c r="AH30" i="16"/>
  <c r="AG30" i="16"/>
  <c r="AE30" i="16"/>
  <c r="AD30" i="16"/>
  <c r="AC30" i="16"/>
  <c r="AB30" i="16"/>
  <c r="AW30" i="16" s="1"/>
  <c r="Y30" i="16"/>
  <c r="X30" i="16"/>
  <c r="W30" i="16"/>
  <c r="U30" i="16"/>
  <c r="AV30" i="16" s="1"/>
  <c r="T30" i="16"/>
  <c r="S30" i="16"/>
  <c r="Q30" i="16"/>
  <c r="P30" i="16"/>
  <c r="O30" i="16"/>
  <c r="M30" i="16"/>
  <c r="L30" i="16"/>
  <c r="K30" i="16"/>
  <c r="I30" i="16"/>
  <c r="G30" i="16"/>
  <c r="E30" i="16"/>
  <c r="AU29" i="16"/>
  <c r="AT29" i="16"/>
  <c r="AS29" i="16"/>
  <c r="AQ29" i="16"/>
  <c r="AP29" i="16"/>
  <c r="AO29" i="16"/>
  <c r="AM29" i="16"/>
  <c r="AL29" i="16"/>
  <c r="AK29" i="16"/>
  <c r="AI29" i="16"/>
  <c r="AH29" i="16"/>
  <c r="AG29" i="16"/>
  <c r="AE29" i="16"/>
  <c r="AD29" i="16"/>
  <c r="AC29" i="16"/>
  <c r="AB29" i="16"/>
  <c r="AW29" i="16" s="1"/>
  <c r="Y29" i="16"/>
  <c r="X29" i="16"/>
  <c r="W29" i="16"/>
  <c r="U29" i="16"/>
  <c r="T29" i="16"/>
  <c r="S29" i="16"/>
  <c r="Q29" i="16"/>
  <c r="P29" i="16"/>
  <c r="O29" i="16"/>
  <c r="M29" i="16"/>
  <c r="L29" i="16"/>
  <c r="K29" i="16"/>
  <c r="I29" i="16"/>
  <c r="G29" i="16"/>
  <c r="E29" i="16"/>
  <c r="AU28" i="16"/>
  <c r="AT28" i="16"/>
  <c r="AS28" i="16"/>
  <c r="AQ28" i="16"/>
  <c r="AP28" i="16"/>
  <c r="AO28" i="16"/>
  <c r="AM28" i="16"/>
  <c r="AL28" i="16"/>
  <c r="AK28" i="16"/>
  <c r="AI28" i="16"/>
  <c r="AH28" i="16"/>
  <c r="AG28" i="16"/>
  <c r="AE28" i="16"/>
  <c r="AD28" i="16"/>
  <c r="AC28" i="16"/>
  <c r="AB28" i="16"/>
  <c r="AW28" i="16" s="1"/>
  <c r="Y28" i="16"/>
  <c r="X28" i="16"/>
  <c r="W28" i="16"/>
  <c r="U28" i="16"/>
  <c r="T28" i="16"/>
  <c r="S28" i="16"/>
  <c r="Q28" i="16"/>
  <c r="P28" i="16"/>
  <c r="O28" i="16"/>
  <c r="M28" i="16"/>
  <c r="L28" i="16"/>
  <c r="K28" i="16"/>
  <c r="I28" i="16"/>
  <c r="G28" i="16"/>
  <c r="E28" i="16"/>
  <c r="AU27" i="16"/>
  <c r="AT27" i="16"/>
  <c r="AS27" i="16"/>
  <c r="AQ27" i="16"/>
  <c r="AP27" i="16"/>
  <c r="AO27" i="16"/>
  <c r="AM27" i="16"/>
  <c r="AL27" i="16"/>
  <c r="AK27" i="16"/>
  <c r="AI27" i="16"/>
  <c r="AH27" i="16"/>
  <c r="AG27" i="16"/>
  <c r="AE27" i="16"/>
  <c r="AD27" i="16"/>
  <c r="AC27" i="16"/>
  <c r="AB27" i="16"/>
  <c r="AW27" i="16"/>
  <c r="Y27" i="16"/>
  <c r="X27" i="16"/>
  <c r="W27" i="16"/>
  <c r="U27" i="16"/>
  <c r="T27" i="16"/>
  <c r="S27" i="16"/>
  <c r="Q27" i="16"/>
  <c r="P27" i="16"/>
  <c r="O27" i="16"/>
  <c r="M27" i="16"/>
  <c r="AV27" i="16" s="1"/>
  <c r="L27" i="16"/>
  <c r="K27" i="16"/>
  <c r="I27" i="16"/>
  <c r="G27" i="16"/>
  <c r="E27" i="16"/>
  <c r="AU26" i="16"/>
  <c r="AT26" i="16"/>
  <c r="AS26" i="16"/>
  <c r="AQ26" i="16"/>
  <c r="AP26" i="16"/>
  <c r="AO26" i="16"/>
  <c r="AM26" i="16"/>
  <c r="AL26" i="16"/>
  <c r="AK26" i="16"/>
  <c r="AI26" i="16"/>
  <c r="AH26" i="16"/>
  <c r="AG26" i="16"/>
  <c r="AE26" i="16"/>
  <c r="AD26" i="16"/>
  <c r="AC26" i="16"/>
  <c r="AB26" i="16"/>
  <c r="AW26" i="16" s="1"/>
  <c r="Y26" i="16"/>
  <c r="X26" i="16"/>
  <c r="W26" i="16"/>
  <c r="U26" i="16"/>
  <c r="T26" i="16"/>
  <c r="S26" i="16"/>
  <c r="Q26" i="16"/>
  <c r="P26" i="16"/>
  <c r="O26" i="16"/>
  <c r="M26" i="16"/>
  <c r="AV26" i="16" s="1"/>
  <c r="L26" i="16"/>
  <c r="K26" i="16"/>
  <c r="I26" i="16"/>
  <c r="G26" i="16"/>
  <c r="E26" i="16"/>
  <c r="AU25" i="16"/>
  <c r="AT25" i="16"/>
  <c r="AS25" i="16"/>
  <c r="AQ25" i="16"/>
  <c r="AP25" i="16"/>
  <c r="AO25" i="16"/>
  <c r="AM25" i="16"/>
  <c r="AL25" i="16"/>
  <c r="AK25" i="16"/>
  <c r="AI25" i="16"/>
  <c r="AH25" i="16"/>
  <c r="AG25" i="16"/>
  <c r="AE25" i="16"/>
  <c r="AD25" i="16"/>
  <c r="AC25" i="16"/>
  <c r="AB25" i="16"/>
  <c r="AW25" i="16" s="1"/>
  <c r="Y25" i="16"/>
  <c r="X25" i="16"/>
  <c r="W25" i="16"/>
  <c r="U25" i="16"/>
  <c r="T25" i="16"/>
  <c r="S25" i="16"/>
  <c r="Q25" i="16"/>
  <c r="P25" i="16"/>
  <c r="O25" i="16"/>
  <c r="M25" i="16"/>
  <c r="L25" i="16"/>
  <c r="K25" i="16"/>
  <c r="I25" i="16"/>
  <c r="G25" i="16"/>
  <c r="E25" i="16"/>
  <c r="AU24" i="16"/>
  <c r="AT24" i="16"/>
  <c r="AS24" i="16"/>
  <c r="AQ24" i="16"/>
  <c r="AP24" i="16"/>
  <c r="AO24" i="16"/>
  <c r="AM24" i="16"/>
  <c r="AL24" i="16"/>
  <c r="AK24" i="16"/>
  <c r="AI24" i="16"/>
  <c r="AH24" i="16"/>
  <c r="AG24" i="16"/>
  <c r="AE24" i="16"/>
  <c r="AD24" i="16"/>
  <c r="AC24" i="16"/>
  <c r="AB24" i="16"/>
  <c r="AW24" i="16"/>
  <c r="Y24" i="16"/>
  <c r="X24" i="16"/>
  <c r="W24" i="16"/>
  <c r="U24" i="16"/>
  <c r="T24" i="16"/>
  <c r="S24" i="16"/>
  <c r="Q24" i="16"/>
  <c r="AV24" i="16" s="1"/>
  <c r="P24" i="16"/>
  <c r="O24" i="16"/>
  <c r="M24" i="16"/>
  <c r="L24" i="16"/>
  <c r="K24" i="16"/>
  <c r="I24" i="16"/>
  <c r="G24" i="16"/>
  <c r="E24" i="16"/>
  <c r="AU23" i="16"/>
  <c r="AT23" i="16"/>
  <c r="AS23" i="16"/>
  <c r="AQ23" i="16"/>
  <c r="AP23" i="16"/>
  <c r="AO23" i="16"/>
  <c r="AM23" i="16"/>
  <c r="AL23" i="16"/>
  <c r="AK23" i="16"/>
  <c r="AI23" i="16"/>
  <c r="AH23" i="16"/>
  <c r="AG23" i="16"/>
  <c r="AE23" i="16"/>
  <c r="AD23" i="16"/>
  <c r="AC23" i="16"/>
  <c r="AB23" i="16"/>
  <c r="AW23" i="16" s="1"/>
  <c r="Y23" i="16"/>
  <c r="X23" i="16"/>
  <c r="W23" i="16"/>
  <c r="U23" i="16"/>
  <c r="T23" i="16"/>
  <c r="S23" i="16"/>
  <c r="Q23" i="16"/>
  <c r="P23" i="16"/>
  <c r="O23" i="16"/>
  <c r="M23" i="16"/>
  <c r="L23" i="16"/>
  <c r="K23" i="16"/>
  <c r="I23" i="16"/>
  <c r="G23" i="16"/>
  <c r="E23" i="16"/>
  <c r="AU22" i="16"/>
  <c r="AT22" i="16"/>
  <c r="AS22" i="16"/>
  <c r="AQ22" i="16"/>
  <c r="AP22" i="16"/>
  <c r="AO22" i="16"/>
  <c r="AM22" i="16"/>
  <c r="AL22" i="16"/>
  <c r="AK22" i="16"/>
  <c r="AI22" i="16"/>
  <c r="AH22" i="16"/>
  <c r="AG22" i="16"/>
  <c r="AE22" i="16"/>
  <c r="AD22" i="16"/>
  <c r="AC22" i="16"/>
  <c r="AB22" i="16"/>
  <c r="AW22" i="16"/>
  <c r="Y22" i="16"/>
  <c r="X22" i="16"/>
  <c r="W22" i="16"/>
  <c r="U22" i="16"/>
  <c r="T22" i="16"/>
  <c r="S22" i="16"/>
  <c r="Q22" i="16"/>
  <c r="P22" i="16"/>
  <c r="O22" i="16"/>
  <c r="M22" i="16"/>
  <c r="AV22" i="16" s="1"/>
  <c r="L22" i="16"/>
  <c r="K22" i="16"/>
  <c r="I22" i="16"/>
  <c r="G22" i="16"/>
  <c r="E22" i="16"/>
  <c r="AU21" i="16"/>
  <c r="AT21" i="16"/>
  <c r="AS21" i="16"/>
  <c r="AQ21" i="16"/>
  <c r="AP21" i="16"/>
  <c r="AO21" i="16"/>
  <c r="AM21" i="16"/>
  <c r="AL21" i="16"/>
  <c r="AK21" i="16"/>
  <c r="AI21" i="16"/>
  <c r="AH21" i="16"/>
  <c r="AG21" i="16"/>
  <c r="AE21" i="16"/>
  <c r="AD21" i="16"/>
  <c r="AC21" i="16"/>
  <c r="AB21" i="16"/>
  <c r="AW21" i="16" s="1"/>
  <c r="Y21" i="16"/>
  <c r="X21" i="16"/>
  <c r="W21" i="16"/>
  <c r="U21" i="16"/>
  <c r="T21" i="16"/>
  <c r="S21" i="16"/>
  <c r="Q21" i="16"/>
  <c r="P21" i="16"/>
  <c r="O21" i="16"/>
  <c r="M21" i="16"/>
  <c r="AV21" i="16" s="1"/>
  <c r="L21" i="16"/>
  <c r="K21" i="16"/>
  <c r="I21" i="16"/>
  <c r="G21" i="16"/>
  <c r="E21" i="16"/>
  <c r="AU20" i="16"/>
  <c r="AT20" i="16"/>
  <c r="AS20" i="16"/>
  <c r="AQ20" i="16"/>
  <c r="AP20" i="16"/>
  <c r="AO20" i="16"/>
  <c r="AM20" i="16"/>
  <c r="AL20" i="16"/>
  <c r="AK20" i="16"/>
  <c r="AI20" i="16"/>
  <c r="AH20" i="16"/>
  <c r="AG20" i="16"/>
  <c r="AE20" i="16"/>
  <c r="AD20" i="16"/>
  <c r="AC20" i="16"/>
  <c r="AB20" i="16"/>
  <c r="AW20" i="16" s="1"/>
  <c r="Y20" i="16"/>
  <c r="X20" i="16"/>
  <c r="W20" i="16"/>
  <c r="U20" i="16"/>
  <c r="T20" i="16"/>
  <c r="S20" i="16"/>
  <c r="Q20" i="16"/>
  <c r="P20" i="16"/>
  <c r="O20" i="16"/>
  <c r="M20" i="16"/>
  <c r="L20" i="16"/>
  <c r="K20" i="16"/>
  <c r="I20" i="16"/>
  <c r="G20" i="16"/>
  <c r="E20" i="16"/>
  <c r="AU19" i="16"/>
  <c r="AT19" i="16"/>
  <c r="AS19" i="16"/>
  <c r="AQ19" i="16"/>
  <c r="AP19" i="16"/>
  <c r="AO19" i="16"/>
  <c r="AM19" i="16"/>
  <c r="AL19" i="16"/>
  <c r="AK19" i="16"/>
  <c r="AI19" i="16"/>
  <c r="AH19" i="16"/>
  <c r="AG19" i="16"/>
  <c r="AE19" i="16"/>
  <c r="AD19" i="16"/>
  <c r="AC19" i="16"/>
  <c r="AB19" i="16"/>
  <c r="AW19" i="16" s="1"/>
  <c r="Y19" i="16"/>
  <c r="X19" i="16"/>
  <c r="W19" i="16"/>
  <c r="U19" i="16"/>
  <c r="T19" i="16"/>
  <c r="S19" i="16"/>
  <c r="Q19" i="16"/>
  <c r="P19" i="16"/>
  <c r="O19" i="16"/>
  <c r="M19" i="16"/>
  <c r="AV19" i="16" s="1"/>
  <c r="L19" i="16"/>
  <c r="K19" i="16"/>
  <c r="I19" i="16"/>
  <c r="G19" i="16"/>
  <c r="E19" i="16"/>
  <c r="AU18" i="16"/>
  <c r="AT18" i="16"/>
  <c r="AS18" i="16"/>
  <c r="AQ18" i="16"/>
  <c r="AP18" i="16"/>
  <c r="AO18" i="16"/>
  <c r="AM18" i="16"/>
  <c r="AL18" i="16"/>
  <c r="AK18" i="16"/>
  <c r="AI18" i="16"/>
  <c r="AH18" i="16"/>
  <c r="AG18" i="16"/>
  <c r="AE18" i="16"/>
  <c r="AD18" i="16"/>
  <c r="AC18" i="16"/>
  <c r="AB18" i="16"/>
  <c r="AW18" i="16" s="1"/>
  <c r="Y18" i="16"/>
  <c r="X18" i="16"/>
  <c r="W18" i="16"/>
  <c r="U18" i="16"/>
  <c r="T18" i="16"/>
  <c r="S18" i="16"/>
  <c r="Q18" i="16"/>
  <c r="AV18" i="16" s="1"/>
  <c r="P18" i="16"/>
  <c r="O18" i="16"/>
  <c r="M18" i="16"/>
  <c r="L18" i="16"/>
  <c r="K18" i="16"/>
  <c r="I18" i="16"/>
  <c r="G18" i="16"/>
  <c r="E18" i="16"/>
  <c r="AU17" i="16"/>
  <c r="AT17" i="16"/>
  <c r="AS17" i="16"/>
  <c r="AQ17" i="16"/>
  <c r="AP17" i="16"/>
  <c r="AO17" i="16"/>
  <c r="AM17" i="16"/>
  <c r="AL17" i="16"/>
  <c r="AK17" i="16"/>
  <c r="AI17" i="16"/>
  <c r="AH17" i="16"/>
  <c r="AG17" i="16"/>
  <c r="AE17" i="16"/>
  <c r="AD17" i="16"/>
  <c r="AC17" i="16"/>
  <c r="AB17" i="16"/>
  <c r="AW17" i="16" s="1"/>
  <c r="Y17" i="16"/>
  <c r="X17" i="16"/>
  <c r="W17" i="16"/>
  <c r="U17" i="16"/>
  <c r="T17" i="16"/>
  <c r="S17" i="16"/>
  <c r="Q17" i="16"/>
  <c r="P17" i="16"/>
  <c r="O17" i="16"/>
  <c r="M17" i="16"/>
  <c r="L17" i="16"/>
  <c r="K17" i="16"/>
  <c r="I17" i="16"/>
  <c r="G17" i="16"/>
  <c r="E17" i="16"/>
  <c r="AU16" i="16"/>
  <c r="AT16" i="16"/>
  <c r="AS16" i="16"/>
  <c r="AQ16" i="16"/>
  <c r="AP16" i="16"/>
  <c r="AO16" i="16"/>
  <c r="AM16" i="16"/>
  <c r="AL16" i="16"/>
  <c r="AK16" i="16"/>
  <c r="AI16" i="16"/>
  <c r="AH16" i="16"/>
  <c r="AG16" i="16"/>
  <c r="AE16" i="16"/>
  <c r="AD16" i="16"/>
  <c r="AC16" i="16"/>
  <c r="AB16" i="16"/>
  <c r="AW16" i="16"/>
  <c r="Y16" i="16"/>
  <c r="X16" i="16"/>
  <c r="W16" i="16"/>
  <c r="U16" i="16"/>
  <c r="T16" i="16"/>
  <c r="S16" i="16"/>
  <c r="Q16" i="16"/>
  <c r="AV16" i="16" s="1"/>
  <c r="P16" i="16"/>
  <c r="O16" i="16"/>
  <c r="M16" i="16"/>
  <c r="L16" i="16"/>
  <c r="K16" i="16"/>
  <c r="I16" i="16"/>
  <c r="G16" i="16"/>
  <c r="E16" i="16"/>
  <c r="AU15" i="16"/>
  <c r="AT15" i="16"/>
  <c r="AS15" i="16"/>
  <c r="AQ15" i="16"/>
  <c r="AP15" i="16"/>
  <c r="AO15" i="16"/>
  <c r="AM15" i="16"/>
  <c r="AL15" i="16"/>
  <c r="AK15" i="16"/>
  <c r="AI15" i="16"/>
  <c r="AH15" i="16"/>
  <c r="AG15" i="16"/>
  <c r="AE15" i="16"/>
  <c r="AD15" i="16"/>
  <c r="AC15" i="16"/>
  <c r="AB15" i="16"/>
  <c r="AW15" i="16" s="1"/>
  <c r="Y15" i="16"/>
  <c r="X15" i="16"/>
  <c r="W15" i="16"/>
  <c r="U15" i="16"/>
  <c r="T15" i="16"/>
  <c r="S15" i="16"/>
  <c r="Q15" i="16"/>
  <c r="P15" i="16"/>
  <c r="O15" i="16"/>
  <c r="M15" i="16"/>
  <c r="L15" i="16"/>
  <c r="K15" i="16"/>
  <c r="I15" i="16"/>
  <c r="G15" i="16"/>
  <c r="E15" i="16"/>
  <c r="AU14" i="16"/>
  <c r="AT14" i="16"/>
  <c r="AS14" i="16"/>
  <c r="AQ14" i="16"/>
  <c r="AP14" i="16"/>
  <c r="AO14" i="16"/>
  <c r="AM14" i="16"/>
  <c r="AL14" i="16"/>
  <c r="AK14" i="16"/>
  <c r="AI14" i="16"/>
  <c r="AH14" i="16"/>
  <c r="AG14" i="16"/>
  <c r="AE14" i="16"/>
  <c r="AD14" i="16"/>
  <c r="AC14" i="16"/>
  <c r="AB14" i="16"/>
  <c r="AW14" i="16"/>
  <c r="Y14" i="16"/>
  <c r="X14" i="16"/>
  <c r="W14" i="16"/>
  <c r="U14" i="16"/>
  <c r="T14" i="16"/>
  <c r="S14" i="16"/>
  <c r="Q14" i="16"/>
  <c r="P14" i="16"/>
  <c r="O14" i="16"/>
  <c r="M14" i="16"/>
  <c r="AV14" i="16" s="1"/>
  <c r="L14" i="16"/>
  <c r="K14" i="16"/>
  <c r="I14" i="16"/>
  <c r="G14" i="16"/>
  <c r="E14" i="16"/>
  <c r="AU13" i="16"/>
  <c r="AT13" i="16"/>
  <c r="AS13" i="16"/>
  <c r="AQ13" i="16"/>
  <c r="AP13" i="16"/>
  <c r="AO13" i="16"/>
  <c r="AM13" i="16"/>
  <c r="AL13" i="16"/>
  <c r="AK13" i="16"/>
  <c r="AI13" i="16"/>
  <c r="AH13" i="16"/>
  <c r="AG13" i="16"/>
  <c r="AE13" i="16"/>
  <c r="AD13" i="16"/>
  <c r="AC13" i="16"/>
  <c r="AB13" i="16"/>
  <c r="AW13" i="16" s="1"/>
  <c r="Y13" i="16"/>
  <c r="X13" i="16"/>
  <c r="W13" i="16"/>
  <c r="U13" i="16"/>
  <c r="T13" i="16"/>
  <c r="S13" i="16"/>
  <c r="Q13" i="16"/>
  <c r="P13" i="16"/>
  <c r="O13" i="16"/>
  <c r="M13" i="16"/>
  <c r="AV13" i="16" s="1"/>
  <c r="L13" i="16"/>
  <c r="K13" i="16"/>
  <c r="I13" i="16"/>
  <c r="G13" i="16"/>
  <c r="E13" i="16"/>
  <c r="AU12" i="16"/>
  <c r="AT12" i="16"/>
  <c r="AS12" i="16"/>
  <c r="AQ12" i="16"/>
  <c r="AP12" i="16"/>
  <c r="AO12" i="16"/>
  <c r="AM12" i="16"/>
  <c r="AL12" i="16"/>
  <c r="AK12" i="16"/>
  <c r="AI12" i="16"/>
  <c r="AH12" i="16"/>
  <c r="AG12" i="16"/>
  <c r="AE12" i="16"/>
  <c r="AD12" i="16"/>
  <c r="AC12" i="16"/>
  <c r="AB12" i="16"/>
  <c r="AW12" i="16" s="1"/>
  <c r="Y12" i="16"/>
  <c r="X12" i="16"/>
  <c r="W12" i="16"/>
  <c r="U12" i="16"/>
  <c r="T12" i="16"/>
  <c r="S12" i="16"/>
  <c r="Q12" i="16"/>
  <c r="P12" i="16"/>
  <c r="O12" i="16"/>
  <c r="M12" i="16"/>
  <c r="L12" i="16"/>
  <c r="K12" i="16"/>
  <c r="I12" i="16"/>
  <c r="G12" i="16"/>
  <c r="E12" i="16"/>
  <c r="AU11" i="16"/>
  <c r="AT11" i="16"/>
  <c r="AQ11" i="16"/>
  <c r="AP11" i="16"/>
  <c r="AM11" i="16"/>
  <c r="AI11" i="16"/>
  <c r="AH11" i="16"/>
  <c r="AE11" i="16"/>
  <c r="AD11" i="16"/>
  <c r="AC11" i="16"/>
  <c r="AB11" i="16"/>
  <c r="Y11" i="16"/>
  <c r="X11" i="16"/>
  <c r="U11" i="16"/>
  <c r="T11" i="16"/>
  <c r="Q11" i="16"/>
  <c r="P11" i="16"/>
  <c r="M11" i="16"/>
  <c r="L11" i="16"/>
  <c r="I11" i="16"/>
  <c r="G11" i="16"/>
  <c r="E11" i="16"/>
  <c r="AU10" i="16"/>
  <c r="K21" i="21" s="1"/>
  <c r="AT10" i="16"/>
  <c r="AQ10" i="16"/>
  <c r="J21" i="21" s="1"/>
  <c r="AP10" i="16"/>
  <c r="AM10" i="16"/>
  <c r="I21" i="21" s="1"/>
  <c r="AI10" i="16"/>
  <c r="H21" i="21" s="1"/>
  <c r="AH10" i="16"/>
  <c r="AD10" i="16"/>
  <c r="AC10" i="16"/>
  <c r="AB10" i="16"/>
  <c r="Y10" i="16"/>
  <c r="G21" i="21" s="1"/>
  <c r="X10" i="16"/>
  <c r="U10" i="16"/>
  <c r="F21" i="21" s="1"/>
  <c r="T10" i="16"/>
  <c r="Q10" i="16"/>
  <c r="E21" i="21" s="1"/>
  <c r="P10" i="16"/>
  <c r="M10" i="16"/>
  <c r="D21" i="21" s="1"/>
  <c r="L10" i="16"/>
  <c r="I10" i="16"/>
  <c r="G10" i="16"/>
  <c r="E10" i="16"/>
  <c r="AR4" i="16"/>
  <c r="AN4" i="16"/>
  <c r="AJ4" i="16"/>
  <c r="AF4" i="16"/>
  <c r="V4" i="16"/>
  <c r="V5" i="16" s="1"/>
  <c r="R4" i="16"/>
  <c r="N4" i="16"/>
  <c r="J4" i="16"/>
  <c r="H4" i="16"/>
  <c r="F4" i="16"/>
  <c r="D4" i="16"/>
  <c r="AR3" i="16"/>
  <c r="AN3" i="16"/>
  <c r="AN5" i="16" s="1"/>
  <c r="AO11" i="16"/>
  <c r="AJ3" i="16"/>
  <c r="AJ6" i="16" s="1"/>
  <c r="AF3" i="16"/>
  <c r="AF6" i="16" s="1"/>
  <c r="V3" i="16"/>
  <c r="R3" i="16"/>
  <c r="R5" i="16" s="1"/>
  <c r="N3" i="16"/>
  <c r="N5" i="16" s="1"/>
  <c r="J3" i="16"/>
  <c r="H3" i="16"/>
  <c r="H6" i="16" s="1"/>
  <c r="F3" i="16"/>
  <c r="D3" i="16"/>
  <c r="D5" i="16" s="1"/>
  <c r="AU309" i="15"/>
  <c r="AT309" i="15"/>
  <c r="AS309" i="15"/>
  <c r="AQ309" i="15"/>
  <c r="AP309" i="15"/>
  <c r="AO309" i="15"/>
  <c r="AM309" i="15"/>
  <c r="AL309" i="15"/>
  <c r="AK309" i="15"/>
  <c r="AI309" i="15"/>
  <c r="AH309" i="15"/>
  <c r="AG309" i="15"/>
  <c r="AE309" i="15"/>
  <c r="AD309" i="15"/>
  <c r="AC309" i="15"/>
  <c r="AB309" i="15"/>
  <c r="AW309" i="15"/>
  <c r="Y309" i="15"/>
  <c r="X309" i="15"/>
  <c r="W309" i="15"/>
  <c r="U309" i="15"/>
  <c r="T309" i="15"/>
  <c r="S309" i="15"/>
  <c r="Q309" i="15"/>
  <c r="P309" i="15"/>
  <c r="O309" i="15"/>
  <c r="M309" i="15"/>
  <c r="AV309" i="15"/>
  <c r="L309" i="15"/>
  <c r="K309" i="15"/>
  <c r="I309" i="15"/>
  <c r="G309" i="15"/>
  <c r="E309" i="15"/>
  <c r="AU308" i="15"/>
  <c r="AT308" i="15"/>
  <c r="AS308" i="15"/>
  <c r="AQ308" i="15"/>
  <c r="AP308" i="15"/>
  <c r="AO308" i="15"/>
  <c r="AM308" i="15"/>
  <c r="AL308" i="15"/>
  <c r="AK308" i="15"/>
  <c r="AI308" i="15"/>
  <c r="AH308" i="15"/>
  <c r="AG308" i="15"/>
  <c r="AE308" i="15"/>
  <c r="AD308" i="15"/>
  <c r="AC308" i="15"/>
  <c r="AB308" i="15"/>
  <c r="AW308" i="15" s="1"/>
  <c r="Y308" i="15"/>
  <c r="AV308" i="15"/>
  <c r="X308" i="15"/>
  <c r="W308" i="15"/>
  <c r="U308" i="15"/>
  <c r="T308" i="15"/>
  <c r="S308" i="15"/>
  <c r="Q308" i="15"/>
  <c r="P308" i="15"/>
  <c r="O308" i="15"/>
  <c r="M308" i="15"/>
  <c r="L308" i="15"/>
  <c r="K308" i="15"/>
  <c r="I308" i="15"/>
  <c r="G308" i="15"/>
  <c r="E308" i="15"/>
  <c r="AU307" i="15"/>
  <c r="AT307" i="15"/>
  <c r="AS307" i="15"/>
  <c r="AQ307" i="15"/>
  <c r="AP307" i="15"/>
  <c r="AO307" i="15"/>
  <c r="AM307" i="15"/>
  <c r="AL307" i="15"/>
  <c r="AK307" i="15"/>
  <c r="AI307" i="15"/>
  <c r="AH307" i="15"/>
  <c r="AG307" i="15"/>
  <c r="AE307" i="15"/>
  <c r="AD307" i="15"/>
  <c r="AC307" i="15"/>
  <c r="AB307" i="15"/>
  <c r="AW307" i="15"/>
  <c r="Y307" i="15"/>
  <c r="X307" i="15"/>
  <c r="W307" i="15"/>
  <c r="U307" i="15"/>
  <c r="AV307" i="15" s="1"/>
  <c r="T307" i="15"/>
  <c r="S307" i="15"/>
  <c r="Q307" i="15"/>
  <c r="P307" i="15"/>
  <c r="O307" i="15"/>
  <c r="M307" i="15"/>
  <c r="L307" i="15"/>
  <c r="K307" i="15"/>
  <c r="I307" i="15"/>
  <c r="G307" i="15"/>
  <c r="E307" i="15"/>
  <c r="AU306" i="15"/>
  <c r="AT306" i="15"/>
  <c r="AS306" i="15"/>
  <c r="AQ306" i="15"/>
  <c r="AP306" i="15"/>
  <c r="AO306" i="15"/>
  <c r="AM306" i="15"/>
  <c r="AL306" i="15"/>
  <c r="AK306" i="15"/>
  <c r="AI306" i="15"/>
  <c r="AH306" i="15"/>
  <c r="AG306" i="15"/>
  <c r="AE306" i="15"/>
  <c r="AD306" i="15"/>
  <c r="AC306" i="15"/>
  <c r="AB306" i="15"/>
  <c r="AW306" i="15" s="1"/>
  <c r="Y306" i="15"/>
  <c r="X306" i="15"/>
  <c r="W306" i="15"/>
  <c r="U306" i="15"/>
  <c r="T306" i="15"/>
  <c r="S306" i="15"/>
  <c r="Q306" i="15"/>
  <c r="AV306" i="15"/>
  <c r="P306" i="15"/>
  <c r="O306" i="15"/>
  <c r="M306" i="15"/>
  <c r="L306" i="15"/>
  <c r="K306" i="15"/>
  <c r="I306" i="15"/>
  <c r="G306" i="15"/>
  <c r="E306" i="15"/>
  <c r="AU305" i="15"/>
  <c r="AT305" i="15"/>
  <c r="AS305" i="15"/>
  <c r="AQ305" i="15"/>
  <c r="AP305" i="15"/>
  <c r="AO305" i="15"/>
  <c r="AM305" i="15"/>
  <c r="AL305" i="15"/>
  <c r="AK305" i="15"/>
  <c r="AI305" i="15"/>
  <c r="AH305" i="15"/>
  <c r="AG305" i="15"/>
  <c r="AE305" i="15"/>
  <c r="AD305" i="15"/>
  <c r="AC305" i="15"/>
  <c r="AB305" i="15"/>
  <c r="AW305" i="15" s="1"/>
  <c r="Y305" i="15"/>
  <c r="X305" i="15"/>
  <c r="W305" i="15"/>
  <c r="U305" i="15"/>
  <c r="T305" i="15"/>
  <c r="S305" i="15"/>
  <c r="Q305" i="15"/>
  <c r="P305" i="15"/>
  <c r="O305" i="15"/>
  <c r="M305" i="15"/>
  <c r="AV305" i="15" s="1"/>
  <c r="L305" i="15"/>
  <c r="K305" i="15"/>
  <c r="I305" i="15"/>
  <c r="G305" i="15"/>
  <c r="E305" i="15"/>
  <c r="AU304" i="15"/>
  <c r="AT304" i="15"/>
  <c r="AS304" i="15"/>
  <c r="AQ304" i="15"/>
  <c r="AP304" i="15"/>
  <c r="AO304" i="15"/>
  <c r="AM304" i="15"/>
  <c r="AL304" i="15"/>
  <c r="AK304" i="15"/>
  <c r="AI304" i="15"/>
  <c r="AH304" i="15"/>
  <c r="AG304" i="15"/>
  <c r="AE304" i="15"/>
  <c r="AD304" i="15"/>
  <c r="AC304" i="15"/>
  <c r="AB304" i="15"/>
  <c r="AW304" i="15" s="1"/>
  <c r="Y304" i="15"/>
  <c r="X304" i="15"/>
  <c r="W304" i="15"/>
  <c r="U304" i="15"/>
  <c r="T304" i="15"/>
  <c r="S304" i="15"/>
  <c r="Q304" i="15"/>
  <c r="P304" i="15"/>
  <c r="O304" i="15"/>
  <c r="M304" i="15"/>
  <c r="AV304" i="15"/>
  <c r="L304" i="15"/>
  <c r="K304" i="15"/>
  <c r="I304" i="15"/>
  <c r="G304" i="15"/>
  <c r="E304" i="15"/>
  <c r="AU303" i="15"/>
  <c r="AT303" i="15"/>
  <c r="AS303" i="15"/>
  <c r="AQ303" i="15"/>
  <c r="AP303" i="15"/>
  <c r="AO303" i="15"/>
  <c r="AM303" i="15"/>
  <c r="AL303" i="15"/>
  <c r="AK303" i="15"/>
  <c r="AI303" i="15"/>
  <c r="AH303" i="15"/>
  <c r="AG303" i="15"/>
  <c r="AE303" i="15"/>
  <c r="AD303" i="15"/>
  <c r="AC303" i="15"/>
  <c r="AB303" i="15"/>
  <c r="AW303" i="15" s="1"/>
  <c r="Y303" i="15"/>
  <c r="X303" i="15"/>
  <c r="W303" i="15"/>
  <c r="U303" i="15"/>
  <c r="T303" i="15"/>
  <c r="S303" i="15"/>
  <c r="Q303" i="15"/>
  <c r="AV303" i="15" s="1"/>
  <c r="P303" i="15"/>
  <c r="O303" i="15"/>
  <c r="M303" i="15"/>
  <c r="L303" i="15"/>
  <c r="K303" i="15"/>
  <c r="I303" i="15"/>
  <c r="G303" i="15"/>
  <c r="E303" i="15"/>
  <c r="AU302" i="15"/>
  <c r="AT302" i="15"/>
  <c r="AS302" i="15"/>
  <c r="AQ302" i="15"/>
  <c r="AP302" i="15"/>
  <c r="AO302" i="15"/>
  <c r="AM302" i="15"/>
  <c r="AL302" i="15"/>
  <c r="AK302" i="15"/>
  <c r="AI302" i="15"/>
  <c r="AH302" i="15"/>
  <c r="AG302" i="15"/>
  <c r="AE302" i="15"/>
  <c r="AD302" i="15"/>
  <c r="AC302" i="15"/>
  <c r="AB302" i="15"/>
  <c r="AW302" i="15" s="1"/>
  <c r="Y302" i="15"/>
  <c r="X302" i="15"/>
  <c r="W302" i="15"/>
  <c r="U302" i="15"/>
  <c r="T302" i="15"/>
  <c r="S302" i="15"/>
  <c r="Q302" i="15"/>
  <c r="AV302" i="15" s="1"/>
  <c r="P302" i="15"/>
  <c r="O302" i="15"/>
  <c r="M302" i="15"/>
  <c r="L302" i="15"/>
  <c r="K302" i="15"/>
  <c r="I302" i="15"/>
  <c r="G302" i="15"/>
  <c r="E302" i="15"/>
  <c r="AU301" i="15"/>
  <c r="AT301" i="15"/>
  <c r="AS301" i="15"/>
  <c r="AQ301" i="15"/>
  <c r="AP301" i="15"/>
  <c r="AO301" i="15"/>
  <c r="AM301" i="15"/>
  <c r="AL301" i="15"/>
  <c r="AK301" i="15"/>
  <c r="AI301" i="15"/>
  <c r="AH301" i="15"/>
  <c r="AG301" i="15"/>
  <c r="AE301" i="15"/>
  <c r="AD301" i="15"/>
  <c r="AC301" i="15"/>
  <c r="AB301" i="15"/>
  <c r="AW301" i="15" s="1"/>
  <c r="Y301" i="15"/>
  <c r="X301" i="15"/>
  <c r="W301" i="15"/>
  <c r="U301" i="15"/>
  <c r="T301" i="15"/>
  <c r="S301" i="15"/>
  <c r="Q301" i="15"/>
  <c r="P301" i="15"/>
  <c r="O301" i="15"/>
  <c r="M301" i="15"/>
  <c r="AV301" i="15"/>
  <c r="L301" i="15"/>
  <c r="K301" i="15"/>
  <c r="I301" i="15"/>
  <c r="G301" i="15"/>
  <c r="E301" i="15"/>
  <c r="AU300" i="15"/>
  <c r="AT300" i="15"/>
  <c r="AS300" i="15"/>
  <c r="AQ300" i="15"/>
  <c r="AP300" i="15"/>
  <c r="AO300" i="15"/>
  <c r="AM300" i="15"/>
  <c r="AL300" i="15"/>
  <c r="AK300" i="15"/>
  <c r="AI300" i="15"/>
  <c r="AH300" i="15"/>
  <c r="AG300" i="15"/>
  <c r="AE300" i="15"/>
  <c r="AD300" i="15"/>
  <c r="AC300" i="15"/>
  <c r="AB300" i="15"/>
  <c r="AW300" i="15"/>
  <c r="Y300" i="15"/>
  <c r="X300" i="15"/>
  <c r="W300" i="15"/>
  <c r="U300" i="15"/>
  <c r="T300" i="15"/>
  <c r="S300" i="15"/>
  <c r="Q300" i="15"/>
  <c r="P300" i="15"/>
  <c r="O300" i="15"/>
  <c r="M300" i="15"/>
  <c r="AV300" i="15" s="1"/>
  <c r="L300" i="15"/>
  <c r="K300" i="15"/>
  <c r="I300" i="15"/>
  <c r="G300" i="15"/>
  <c r="E300" i="15"/>
  <c r="AU299" i="15"/>
  <c r="AT299" i="15"/>
  <c r="AS299" i="15"/>
  <c r="AQ299" i="15"/>
  <c r="AP299" i="15"/>
  <c r="AO299" i="15"/>
  <c r="AM299" i="15"/>
  <c r="AL299" i="15"/>
  <c r="AK299" i="15"/>
  <c r="AI299" i="15"/>
  <c r="AH299" i="15"/>
  <c r="AG299" i="15"/>
  <c r="AE299" i="15"/>
  <c r="AD299" i="15"/>
  <c r="AC299" i="15"/>
  <c r="AB299" i="15"/>
  <c r="AW299" i="15" s="1"/>
  <c r="Y299" i="15"/>
  <c r="X299" i="15"/>
  <c r="W299" i="15"/>
  <c r="U299" i="15"/>
  <c r="AV299" i="15" s="1"/>
  <c r="T299" i="15"/>
  <c r="S299" i="15"/>
  <c r="Q299" i="15"/>
  <c r="P299" i="15"/>
  <c r="O299" i="15"/>
  <c r="M299" i="15"/>
  <c r="L299" i="15"/>
  <c r="K299" i="15"/>
  <c r="I299" i="15"/>
  <c r="G299" i="15"/>
  <c r="E299" i="15"/>
  <c r="AU298" i="15"/>
  <c r="AT298" i="15"/>
  <c r="AS298" i="15"/>
  <c r="AQ298" i="15"/>
  <c r="AP298" i="15"/>
  <c r="AO298" i="15"/>
  <c r="AM298" i="15"/>
  <c r="AL298" i="15"/>
  <c r="AK298" i="15"/>
  <c r="AI298" i="15"/>
  <c r="AH298" i="15"/>
  <c r="AG298" i="15"/>
  <c r="AE298" i="15"/>
  <c r="AD298" i="15"/>
  <c r="AC298" i="15"/>
  <c r="AB298" i="15"/>
  <c r="AW298" i="15"/>
  <c r="Y298" i="15"/>
  <c r="X298" i="15"/>
  <c r="W298" i="15"/>
  <c r="U298" i="15"/>
  <c r="T298" i="15"/>
  <c r="S298" i="15"/>
  <c r="Q298" i="15"/>
  <c r="AV298" i="15"/>
  <c r="P298" i="15"/>
  <c r="O298" i="15"/>
  <c r="M298" i="15"/>
  <c r="L298" i="15"/>
  <c r="K298" i="15"/>
  <c r="I298" i="15"/>
  <c r="G298" i="15"/>
  <c r="E298" i="15"/>
  <c r="AU297" i="15"/>
  <c r="AT297" i="15"/>
  <c r="AS297" i="15"/>
  <c r="AQ297" i="15"/>
  <c r="AP297" i="15"/>
  <c r="AO297" i="15"/>
  <c r="AM297" i="15"/>
  <c r="AL297" i="15"/>
  <c r="AK297" i="15"/>
  <c r="AI297" i="15"/>
  <c r="AH297" i="15"/>
  <c r="AG297" i="15"/>
  <c r="AE297" i="15"/>
  <c r="AD297" i="15"/>
  <c r="AC297" i="15"/>
  <c r="AB297" i="15"/>
  <c r="AW297" i="15" s="1"/>
  <c r="Y297" i="15"/>
  <c r="X297" i="15"/>
  <c r="W297" i="15"/>
  <c r="U297" i="15"/>
  <c r="T297" i="15"/>
  <c r="S297" i="15"/>
  <c r="Q297" i="15"/>
  <c r="P297" i="15"/>
  <c r="O297" i="15"/>
  <c r="M297" i="15"/>
  <c r="AV297" i="15" s="1"/>
  <c r="L297" i="15"/>
  <c r="K297" i="15"/>
  <c r="I297" i="15"/>
  <c r="G297" i="15"/>
  <c r="E297" i="15"/>
  <c r="AU296" i="15"/>
  <c r="AT296" i="15"/>
  <c r="AS296" i="15"/>
  <c r="AQ296" i="15"/>
  <c r="AP296" i="15"/>
  <c r="AO296" i="15"/>
  <c r="AM296" i="15"/>
  <c r="AV296" i="15" s="1"/>
  <c r="AL296" i="15"/>
  <c r="AK296" i="15"/>
  <c r="AI296" i="15"/>
  <c r="AH296" i="15"/>
  <c r="AG296" i="15"/>
  <c r="AE296" i="15"/>
  <c r="AD296" i="15"/>
  <c r="AC296" i="15"/>
  <c r="AB296" i="15"/>
  <c r="AW296" i="15" s="1"/>
  <c r="Y296" i="15"/>
  <c r="X296" i="15"/>
  <c r="W296" i="15"/>
  <c r="U296" i="15"/>
  <c r="T296" i="15"/>
  <c r="S296" i="15"/>
  <c r="Q296" i="15"/>
  <c r="P296" i="15"/>
  <c r="O296" i="15"/>
  <c r="M296" i="15"/>
  <c r="L296" i="15"/>
  <c r="K296" i="15"/>
  <c r="I296" i="15"/>
  <c r="G296" i="15"/>
  <c r="E296" i="15"/>
  <c r="AU295" i="15"/>
  <c r="AT295" i="15"/>
  <c r="AS295" i="15"/>
  <c r="AQ295" i="15"/>
  <c r="AP295" i="15"/>
  <c r="AO295" i="15"/>
  <c r="AM295" i="15"/>
  <c r="AL295" i="15"/>
  <c r="AK295" i="15"/>
  <c r="AI295" i="15"/>
  <c r="AH295" i="15"/>
  <c r="AG295" i="15"/>
  <c r="AE295" i="15"/>
  <c r="AD295" i="15"/>
  <c r="AC295" i="15"/>
  <c r="AB295" i="15"/>
  <c r="AW295" i="15" s="1"/>
  <c r="Y295" i="15"/>
  <c r="X295" i="15"/>
  <c r="W295" i="15"/>
  <c r="U295" i="15"/>
  <c r="T295" i="15"/>
  <c r="S295" i="15"/>
  <c r="Q295" i="15"/>
  <c r="AV295" i="15" s="1"/>
  <c r="P295" i="15"/>
  <c r="O295" i="15"/>
  <c r="M295" i="15"/>
  <c r="L295" i="15"/>
  <c r="K295" i="15"/>
  <c r="I295" i="15"/>
  <c r="G295" i="15"/>
  <c r="E295" i="15"/>
  <c r="AU294" i="15"/>
  <c r="AT294" i="15"/>
  <c r="AS294" i="15"/>
  <c r="AQ294" i="15"/>
  <c r="AP294" i="15"/>
  <c r="AO294" i="15"/>
  <c r="AM294" i="15"/>
  <c r="AL294" i="15"/>
  <c r="AK294" i="15"/>
  <c r="AI294" i="15"/>
  <c r="AH294" i="15"/>
  <c r="AG294" i="15"/>
  <c r="AE294" i="15"/>
  <c r="AD294" i="15"/>
  <c r="AC294" i="15"/>
  <c r="AB294" i="15"/>
  <c r="AW294" i="15" s="1"/>
  <c r="Y294" i="15"/>
  <c r="X294" i="15"/>
  <c r="W294" i="15"/>
  <c r="U294" i="15"/>
  <c r="T294" i="15"/>
  <c r="S294" i="15"/>
  <c r="Q294" i="15"/>
  <c r="AV294" i="15" s="1"/>
  <c r="P294" i="15"/>
  <c r="O294" i="15"/>
  <c r="M294" i="15"/>
  <c r="L294" i="15"/>
  <c r="K294" i="15"/>
  <c r="I294" i="15"/>
  <c r="G294" i="15"/>
  <c r="E294" i="15"/>
  <c r="AU293" i="15"/>
  <c r="AT293" i="15"/>
  <c r="AS293" i="15"/>
  <c r="AQ293" i="15"/>
  <c r="AP293" i="15"/>
  <c r="AO293" i="15"/>
  <c r="AM293" i="15"/>
  <c r="AL293" i="15"/>
  <c r="AK293" i="15"/>
  <c r="AI293" i="15"/>
  <c r="AH293" i="15"/>
  <c r="AG293" i="15"/>
  <c r="AE293" i="15"/>
  <c r="AD293" i="15"/>
  <c r="AC293" i="15"/>
  <c r="AB293" i="15"/>
  <c r="AW293" i="15" s="1"/>
  <c r="Y293" i="15"/>
  <c r="X293" i="15"/>
  <c r="W293" i="15"/>
  <c r="U293" i="15"/>
  <c r="T293" i="15"/>
  <c r="S293" i="15"/>
  <c r="Q293" i="15"/>
  <c r="P293" i="15"/>
  <c r="O293" i="15"/>
  <c r="M293" i="15"/>
  <c r="AV293" i="15"/>
  <c r="L293" i="15"/>
  <c r="K293" i="15"/>
  <c r="I293" i="15"/>
  <c r="G293" i="15"/>
  <c r="E293" i="15"/>
  <c r="AU292" i="15"/>
  <c r="AT292" i="15"/>
  <c r="AS292" i="15"/>
  <c r="AQ292" i="15"/>
  <c r="AP292" i="15"/>
  <c r="AO292" i="15"/>
  <c r="AM292" i="15"/>
  <c r="AL292" i="15"/>
  <c r="AK292" i="15"/>
  <c r="AI292" i="15"/>
  <c r="AH292" i="15"/>
  <c r="AG292" i="15"/>
  <c r="AE292" i="15"/>
  <c r="AD292" i="15"/>
  <c r="AC292" i="15"/>
  <c r="AB292" i="15"/>
  <c r="AW292" i="15" s="1"/>
  <c r="Y292" i="15"/>
  <c r="X292" i="15"/>
  <c r="W292" i="15"/>
  <c r="U292" i="15"/>
  <c r="T292" i="15"/>
  <c r="S292" i="15"/>
  <c r="Q292" i="15"/>
  <c r="P292" i="15"/>
  <c r="O292" i="15"/>
  <c r="M292" i="15"/>
  <c r="AV292" i="15" s="1"/>
  <c r="L292" i="15"/>
  <c r="K292" i="15"/>
  <c r="I292" i="15"/>
  <c r="G292" i="15"/>
  <c r="E292" i="15"/>
  <c r="AU291" i="15"/>
  <c r="AT291" i="15"/>
  <c r="AS291" i="15"/>
  <c r="AQ291" i="15"/>
  <c r="AP291" i="15"/>
  <c r="AO291" i="15"/>
  <c r="AM291" i="15"/>
  <c r="AL291" i="15"/>
  <c r="AK291" i="15"/>
  <c r="AI291" i="15"/>
  <c r="AH291" i="15"/>
  <c r="AG291" i="15"/>
  <c r="AE291" i="15"/>
  <c r="AD291" i="15"/>
  <c r="AC291" i="15"/>
  <c r="AB291" i="15"/>
  <c r="AW291" i="15" s="1"/>
  <c r="Y291" i="15"/>
  <c r="X291" i="15"/>
  <c r="W291" i="15"/>
  <c r="U291" i="15"/>
  <c r="AV291" i="15" s="1"/>
  <c r="T291" i="15"/>
  <c r="S291" i="15"/>
  <c r="Q291" i="15"/>
  <c r="P291" i="15"/>
  <c r="O291" i="15"/>
  <c r="M291" i="15"/>
  <c r="L291" i="15"/>
  <c r="K291" i="15"/>
  <c r="I291" i="15"/>
  <c r="G291" i="15"/>
  <c r="E291" i="15"/>
  <c r="AU290" i="15"/>
  <c r="AT290" i="15"/>
  <c r="AS290" i="15"/>
  <c r="AQ290" i="15"/>
  <c r="AP290" i="15"/>
  <c r="AO290" i="15"/>
  <c r="AM290" i="15"/>
  <c r="AL290" i="15"/>
  <c r="AK290" i="15"/>
  <c r="AI290" i="15"/>
  <c r="AH290" i="15"/>
  <c r="AG290" i="15"/>
  <c r="AE290" i="15"/>
  <c r="AD290" i="15"/>
  <c r="AC290" i="15"/>
  <c r="AB290" i="15"/>
  <c r="AW290" i="15" s="1"/>
  <c r="Y290" i="15"/>
  <c r="X290" i="15"/>
  <c r="W290" i="15"/>
  <c r="U290" i="15"/>
  <c r="T290" i="15"/>
  <c r="S290" i="15"/>
  <c r="Q290" i="15"/>
  <c r="AV290" i="15" s="1"/>
  <c r="P290" i="15"/>
  <c r="O290" i="15"/>
  <c r="M290" i="15"/>
  <c r="L290" i="15"/>
  <c r="K290" i="15"/>
  <c r="I290" i="15"/>
  <c r="G290" i="15"/>
  <c r="E290" i="15"/>
  <c r="AU289" i="15"/>
  <c r="AT289" i="15"/>
  <c r="AS289" i="15"/>
  <c r="AQ289" i="15"/>
  <c r="AP289" i="15"/>
  <c r="AO289" i="15"/>
  <c r="AM289" i="15"/>
  <c r="AL289" i="15"/>
  <c r="AK289" i="15"/>
  <c r="AI289" i="15"/>
  <c r="AH289" i="15"/>
  <c r="AG289" i="15"/>
  <c r="AE289" i="15"/>
  <c r="AD289" i="15"/>
  <c r="AC289" i="15"/>
  <c r="AB289" i="15"/>
  <c r="AW289" i="15" s="1"/>
  <c r="Y289" i="15"/>
  <c r="X289" i="15"/>
  <c r="W289" i="15"/>
  <c r="U289" i="15"/>
  <c r="T289" i="15"/>
  <c r="S289" i="15"/>
  <c r="Q289" i="15"/>
  <c r="P289" i="15"/>
  <c r="O289" i="15"/>
  <c r="M289" i="15"/>
  <c r="AV289" i="15" s="1"/>
  <c r="L289" i="15"/>
  <c r="K289" i="15"/>
  <c r="I289" i="15"/>
  <c r="G289" i="15"/>
  <c r="E289" i="15"/>
  <c r="AU288" i="15"/>
  <c r="AT288" i="15"/>
  <c r="AS288" i="15"/>
  <c r="AQ288" i="15"/>
  <c r="AP288" i="15"/>
  <c r="AO288" i="15"/>
  <c r="AM288" i="15"/>
  <c r="AV288" i="15" s="1"/>
  <c r="AL288" i="15"/>
  <c r="AK288" i="15"/>
  <c r="AI288" i="15"/>
  <c r="AH288" i="15"/>
  <c r="AG288" i="15"/>
  <c r="AE288" i="15"/>
  <c r="AD288" i="15"/>
  <c r="AC288" i="15"/>
  <c r="AB288" i="15"/>
  <c r="AW288" i="15" s="1"/>
  <c r="Y288" i="15"/>
  <c r="X288" i="15"/>
  <c r="W288" i="15"/>
  <c r="U288" i="15"/>
  <c r="T288" i="15"/>
  <c r="S288" i="15"/>
  <c r="Q288" i="15"/>
  <c r="P288" i="15"/>
  <c r="O288" i="15"/>
  <c r="M288" i="15"/>
  <c r="L288" i="15"/>
  <c r="K288" i="15"/>
  <c r="I288" i="15"/>
  <c r="G288" i="15"/>
  <c r="E288" i="15"/>
  <c r="AU287" i="15"/>
  <c r="AT287" i="15"/>
  <c r="AS287" i="15"/>
  <c r="AQ287" i="15"/>
  <c r="AP287" i="15"/>
  <c r="AO287" i="15"/>
  <c r="AM287" i="15"/>
  <c r="AL287" i="15"/>
  <c r="AK287" i="15"/>
  <c r="AI287" i="15"/>
  <c r="AH287" i="15"/>
  <c r="AG287" i="15"/>
  <c r="AE287" i="15"/>
  <c r="AD287" i="15"/>
  <c r="AC287" i="15"/>
  <c r="AB287" i="15"/>
  <c r="AW287" i="15" s="1"/>
  <c r="Y287" i="15"/>
  <c r="X287" i="15"/>
  <c r="W287" i="15"/>
  <c r="U287" i="15"/>
  <c r="T287" i="15"/>
  <c r="S287" i="15"/>
  <c r="Q287" i="15"/>
  <c r="AV287" i="15" s="1"/>
  <c r="P287" i="15"/>
  <c r="O287" i="15"/>
  <c r="M287" i="15"/>
  <c r="L287" i="15"/>
  <c r="K287" i="15"/>
  <c r="I287" i="15"/>
  <c r="G287" i="15"/>
  <c r="E287" i="15"/>
  <c r="AU286" i="15"/>
  <c r="AT286" i="15"/>
  <c r="AS286" i="15"/>
  <c r="AQ286" i="15"/>
  <c r="AP286" i="15"/>
  <c r="AO286" i="15"/>
  <c r="AM286" i="15"/>
  <c r="AL286" i="15"/>
  <c r="AK286" i="15"/>
  <c r="AI286" i="15"/>
  <c r="AH286" i="15"/>
  <c r="AG286" i="15"/>
  <c r="AE286" i="15"/>
  <c r="AD286" i="15"/>
  <c r="AC286" i="15"/>
  <c r="AB286" i="15"/>
  <c r="AW286" i="15" s="1"/>
  <c r="Y286" i="15"/>
  <c r="X286" i="15"/>
  <c r="W286" i="15"/>
  <c r="U286" i="15"/>
  <c r="T286" i="15"/>
  <c r="S286" i="15"/>
  <c r="Q286" i="15"/>
  <c r="AV286" i="15" s="1"/>
  <c r="P286" i="15"/>
  <c r="O286" i="15"/>
  <c r="M286" i="15"/>
  <c r="L286" i="15"/>
  <c r="K286" i="15"/>
  <c r="I286" i="15"/>
  <c r="G286" i="15"/>
  <c r="E286" i="15"/>
  <c r="AU285" i="15"/>
  <c r="AT285" i="15"/>
  <c r="AS285" i="15"/>
  <c r="AQ285" i="15"/>
  <c r="AP285" i="15"/>
  <c r="AO285" i="15"/>
  <c r="AM285" i="15"/>
  <c r="AL285" i="15"/>
  <c r="AK285" i="15"/>
  <c r="AI285" i="15"/>
  <c r="AH285" i="15"/>
  <c r="AG285" i="15"/>
  <c r="AE285" i="15"/>
  <c r="AD285" i="15"/>
  <c r="AC285" i="15"/>
  <c r="AB285" i="15"/>
  <c r="AW285" i="15" s="1"/>
  <c r="Y285" i="15"/>
  <c r="X285" i="15"/>
  <c r="W285" i="15"/>
  <c r="U285" i="15"/>
  <c r="T285" i="15"/>
  <c r="S285" i="15"/>
  <c r="Q285" i="15"/>
  <c r="P285" i="15"/>
  <c r="O285" i="15"/>
  <c r="M285" i="15"/>
  <c r="AV285" i="15"/>
  <c r="L285" i="15"/>
  <c r="K285" i="15"/>
  <c r="I285" i="15"/>
  <c r="G285" i="15"/>
  <c r="E285" i="15"/>
  <c r="AU284" i="15"/>
  <c r="AT284" i="15"/>
  <c r="AS284" i="15"/>
  <c r="AQ284" i="15"/>
  <c r="AP284" i="15"/>
  <c r="AO284" i="15"/>
  <c r="AM284" i="15"/>
  <c r="AL284" i="15"/>
  <c r="AK284" i="15"/>
  <c r="AI284" i="15"/>
  <c r="AH284" i="15"/>
  <c r="AG284" i="15"/>
  <c r="AE284" i="15"/>
  <c r="AD284" i="15"/>
  <c r="AC284" i="15"/>
  <c r="AB284" i="15"/>
  <c r="AW284" i="15" s="1"/>
  <c r="Y284" i="15"/>
  <c r="X284" i="15"/>
  <c r="W284" i="15"/>
  <c r="U284" i="15"/>
  <c r="T284" i="15"/>
  <c r="S284" i="15"/>
  <c r="Q284" i="15"/>
  <c r="P284" i="15"/>
  <c r="O284" i="15"/>
  <c r="M284" i="15"/>
  <c r="AV284" i="15" s="1"/>
  <c r="L284" i="15"/>
  <c r="K284" i="15"/>
  <c r="I284" i="15"/>
  <c r="G284" i="15"/>
  <c r="E284" i="15"/>
  <c r="AU283" i="15"/>
  <c r="AT283" i="15"/>
  <c r="AS283" i="15"/>
  <c r="AQ283" i="15"/>
  <c r="AP283" i="15"/>
  <c r="AO283" i="15"/>
  <c r="AM283" i="15"/>
  <c r="AL283" i="15"/>
  <c r="AK283" i="15"/>
  <c r="AI283" i="15"/>
  <c r="AH283" i="15"/>
  <c r="AG283" i="15"/>
  <c r="AE283" i="15"/>
  <c r="AD283" i="15"/>
  <c r="AC283" i="15"/>
  <c r="AB283" i="15"/>
  <c r="AW283" i="15" s="1"/>
  <c r="Y283" i="15"/>
  <c r="X283" i="15"/>
  <c r="W283" i="15"/>
  <c r="U283" i="15"/>
  <c r="AV283" i="15" s="1"/>
  <c r="T283" i="15"/>
  <c r="S283" i="15"/>
  <c r="Q283" i="15"/>
  <c r="P283" i="15"/>
  <c r="O283" i="15"/>
  <c r="M283" i="15"/>
  <c r="L283" i="15"/>
  <c r="K283" i="15"/>
  <c r="I283" i="15"/>
  <c r="G283" i="15"/>
  <c r="E283" i="15"/>
  <c r="AU282" i="15"/>
  <c r="AT282" i="15"/>
  <c r="AS282" i="15"/>
  <c r="AQ282" i="15"/>
  <c r="AP282" i="15"/>
  <c r="AO282" i="15"/>
  <c r="AM282" i="15"/>
  <c r="AL282" i="15"/>
  <c r="AK282" i="15"/>
  <c r="AI282" i="15"/>
  <c r="AH282" i="15"/>
  <c r="AG282" i="15"/>
  <c r="AE282" i="15"/>
  <c r="AD282" i="15"/>
  <c r="AC282" i="15"/>
  <c r="AB282" i="15"/>
  <c r="AW282" i="15" s="1"/>
  <c r="Y282" i="15"/>
  <c r="X282" i="15"/>
  <c r="W282" i="15"/>
  <c r="U282" i="15"/>
  <c r="T282" i="15"/>
  <c r="S282" i="15"/>
  <c r="Q282" i="15"/>
  <c r="AV282" i="15" s="1"/>
  <c r="P282" i="15"/>
  <c r="O282" i="15"/>
  <c r="M282" i="15"/>
  <c r="L282" i="15"/>
  <c r="K282" i="15"/>
  <c r="I282" i="15"/>
  <c r="G282" i="15"/>
  <c r="E282" i="15"/>
  <c r="AU281" i="15"/>
  <c r="AT281" i="15"/>
  <c r="AS281" i="15"/>
  <c r="AQ281" i="15"/>
  <c r="AP281" i="15"/>
  <c r="AO281" i="15"/>
  <c r="AM281" i="15"/>
  <c r="AL281" i="15"/>
  <c r="AK281" i="15"/>
  <c r="AI281" i="15"/>
  <c r="AH281" i="15"/>
  <c r="AG281" i="15"/>
  <c r="AE281" i="15"/>
  <c r="AD281" i="15"/>
  <c r="AC281" i="15"/>
  <c r="AB281" i="15"/>
  <c r="AW281" i="15" s="1"/>
  <c r="Y281" i="15"/>
  <c r="X281" i="15"/>
  <c r="W281" i="15"/>
  <c r="U281" i="15"/>
  <c r="T281" i="15"/>
  <c r="S281" i="15"/>
  <c r="Q281" i="15"/>
  <c r="P281" i="15"/>
  <c r="O281" i="15"/>
  <c r="M281" i="15"/>
  <c r="AV281" i="15" s="1"/>
  <c r="L281" i="15"/>
  <c r="K281" i="15"/>
  <c r="I281" i="15"/>
  <c r="G281" i="15"/>
  <c r="E281" i="15"/>
  <c r="AU280" i="15"/>
  <c r="AT280" i="15"/>
  <c r="AS280" i="15"/>
  <c r="AQ280" i="15"/>
  <c r="AP280" i="15"/>
  <c r="AO280" i="15"/>
  <c r="AM280" i="15"/>
  <c r="AV280" i="15" s="1"/>
  <c r="AL280" i="15"/>
  <c r="AK280" i="15"/>
  <c r="AI280" i="15"/>
  <c r="AH280" i="15"/>
  <c r="AG280" i="15"/>
  <c r="AE280" i="15"/>
  <c r="AD280" i="15"/>
  <c r="AC280" i="15"/>
  <c r="AB280" i="15"/>
  <c r="AW280" i="15" s="1"/>
  <c r="Y280" i="15"/>
  <c r="X280" i="15"/>
  <c r="W280" i="15"/>
  <c r="U280" i="15"/>
  <c r="T280" i="15"/>
  <c r="S280" i="15"/>
  <c r="Q280" i="15"/>
  <c r="P280" i="15"/>
  <c r="O280" i="15"/>
  <c r="M280" i="15"/>
  <c r="L280" i="15"/>
  <c r="K280" i="15"/>
  <c r="I280" i="15"/>
  <c r="G280" i="15"/>
  <c r="E280" i="15"/>
  <c r="AU279" i="15"/>
  <c r="AT279" i="15"/>
  <c r="AS279" i="15"/>
  <c r="AQ279" i="15"/>
  <c r="AP279" i="15"/>
  <c r="AO279" i="15"/>
  <c r="AM279" i="15"/>
  <c r="AL279" i="15"/>
  <c r="AK279" i="15"/>
  <c r="AI279" i="15"/>
  <c r="AH279" i="15"/>
  <c r="AG279" i="15"/>
  <c r="AE279" i="15"/>
  <c r="AD279" i="15"/>
  <c r="AC279" i="15"/>
  <c r="AB279" i="15"/>
  <c r="AW279" i="15" s="1"/>
  <c r="Y279" i="15"/>
  <c r="X279" i="15"/>
  <c r="W279" i="15"/>
  <c r="U279" i="15"/>
  <c r="T279" i="15"/>
  <c r="S279" i="15"/>
  <c r="Q279" i="15"/>
  <c r="AV279" i="15" s="1"/>
  <c r="P279" i="15"/>
  <c r="O279" i="15"/>
  <c r="M279" i="15"/>
  <c r="L279" i="15"/>
  <c r="K279" i="15"/>
  <c r="I279" i="15"/>
  <c r="G279" i="15"/>
  <c r="E279" i="15"/>
  <c r="AU278" i="15"/>
  <c r="AT278" i="15"/>
  <c r="AS278" i="15"/>
  <c r="AQ278" i="15"/>
  <c r="AP278" i="15"/>
  <c r="AO278" i="15"/>
  <c r="AM278" i="15"/>
  <c r="AL278" i="15"/>
  <c r="AK278" i="15"/>
  <c r="AI278" i="15"/>
  <c r="AH278" i="15"/>
  <c r="AG278" i="15"/>
  <c r="AE278" i="15"/>
  <c r="AD278" i="15"/>
  <c r="AC278" i="15"/>
  <c r="AB278" i="15"/>
  <c r="AW278" i="15" s="1"/>
  <c r="Y278" i="15"/>
  <c r="X278" i="15"/>
  <c r="W278" i="15"/>
  <c r="U278" i="15"/>
  <c r="T278" i="15"/>
  <c r="S278" i="15"/>
  <c r="Q278" i="15"/>
  <c r="AV278" i="15" s="1"/>
  <c r="P278" i="15"/>
  <c r="O278" i="15"/>
  <c r="M278" i="15"/>
  <c r="L278" i="15"/>
  <c r="K278" i="15"/>
  <c r="I278" i="15"/>
  <c r="G278" i="15"/>
  <c r="E278" i="15"/>
  <c r="AU277" i="15"/>
  <c r="AT277" i="15"/>
  <c r="AS277" i="15"/>
  <c r="AQ277" i="15"/>
  <c r="AP277" i="15"/>
  <c r="AO277" i="15"/>
  <c r="AM277" i="15"/>
  <c r="AL277" i="15"/>
  <c r="AK277" i="15"/>
  <c r="AI277" i="15"/>
  <c r="AH277" i="15"/>
  <c r="AG277" i="15"/>
  <c r="AE277" i="15"/>
  <c r="AD277" i="15"/>
  <c r="AC277" i="15"/>
  <c r="AB277" i="15"/>
  <c r="AW277" i="15" s="1"/>
  <c r="Y277" i="15"/>
  <c r="X277" i="15"/>
  <c r="W277" i="15"/>
  <c r="U277" i="15"/>
  <c r="T277" i="15"/>
  <c r="S277" i="15"/>
  <c r="Q277" i="15"/>
  <c r="P277" i="15"/>
  <c r="O277" i="15"/>
  <c r="M277" i="15"/>
  <c r="AV277" i="15"/>
  <c r="L277" i="15"/>
  <c r="K277" i="15"/>
  <c r="I277" i="15"/>
  <c r="G277" i="15"/>
  <c r="E277" i="15"/>
  <c r="AU276" i="15"/>
  <c r="AT276" i="15"/>
  <c r="AS276" i="15"/>
  <c r="AQ276" i="15"/>
  <c r="AP276" i="15"/>
  <c r="AO276" i="15"/>
  <c r="AM276" i="15"/>
  <c r="AL276" i="15"/>
  <c r="AK276" i="15"/>
  <c r="AI276" i="15"/>
  <c r="AH276" i="15"/>
  <c r="AG276" i="15"/>
  <c r="AE276" i="15"/>
  <c r="AD276" i="15"/>
  <c r="AC276" i="15"/>
  <c r="AB276" i="15"/>
  <c r="AW276" i="15" s="1"/>
  <c r="Y276" i="15"/>
  <c r="X276" i="15"/>
  <c r="W276" i="15"/>
  <c r="U276" i="15"/>
  <c r="T276" i="15"/>
  <c r="S276" i="15"/>
  <c r="Q276" i="15"/>
  <c r="P276" i="15"/>
  <c r="O276" i="15"/>
  <c r="M276" i="15"/>
  <c r="AV276" i="15" s="1"/>
  <c r="L276" i="15"/>
  <c r="K276" i="15"/>
  <c r="I276" i="15"/>
  <c r="G276" i="15"/>
  <c r="E276" i="15"/>
  <c r="AU275" i="15"/>
  <c r="AT275" i="15"/>
  <c r="AS275" i="15"/>
  <c r="AQ275" i="15"/>
  <c r="AP275" i="15"/>
  <c r="AO275" i="15"/>
  <c r="AM275" i="15"/>
  <c r="AL275" i="15"/>
  <c r="AK275" i="15"/>
  <c r="AI275" i="15"/>
  <c r="AH275" i="15"/>
  <c r="AG275" i="15"/>
  <c r="AE275" i="15"/>
  <c r="AD275" i="15"/>
  <c r="AC275" i="15"/>
  <c r="AB275" i="15"/>
  <c r="AW275" i="15" s="1"/>
  <c r="Y275" i="15"/>
  <c r="X275" i="15"/>
  <c r="W275" i="15"/>
  <c r="U275" i="15"/>
  <c r="AV275" i="15" s="1"/>
  <c r="T275" i="15"/>
  <c r="S275" i="15"/>
  <c r="Q275" i="15"/>
  <c r="P275" i="15"/>
  <c r="O275" i="15"/>
  <c r="M275" i="15"/>
  <c r="L275" i="15"/>
  <c r="K275" i="15"/>
  <c r="I275" i="15"/>
  <c r="G275" i="15"/>
  <c r="E275" i="15"/>
  <c r="AU274" i="15"/>
  <c r="AT274" i="15"/>
  <c r="AS274" i="15"/>
  <c r="AQ274" i="15"/>
  <c r="AP274" i="15"/>
  <c r="AO274" i="15"/>
  <c r="AM274" i="15"/>
  <c r="AL274" i="15"/>
  <c r="AK274" i="15"/>
  <c r="AI274" i="15"/>
  <c r="AH274" i="15"/>
  <c r="AG274" i="15"/>
  <c r="AE274" i="15"/>
  <c r="AD274" i="15"/>
  <c r="AC274" i="15"/>
  <c r="AB274" i="15"/>
  <c r="AW274" i="15" s="1"/>
  <c r="Y274" i="15"/>
  <c r="X274" i="15"/>
  <c r="W274" i="15"/>
  <c r="U274" i="15"/>
  <c r="T274" i="15"/>
  <c r="S274" i="15"/>
  <c r="Q274" i="15"/>
  <c r="AV274" i="15" s="1"/>
  <c r="P274" i="15"/>
  <c r="O274" i="15"/>
  <c r="M274" i="15"/>
  <c r="L274" i="15"/>
  <c r="K274" i="15"/>
  <c r="I274" i="15"/>
  <c r="G274" i="15"/>
  <c r="E274" i="15"/>
  <c r="AU273" i="15"/>
  <c r="AT273" i="15"/>
  <c r="AS273" i="15"/>
  <c r="AQ273" i="15"/>
  <c r="AP273" i="15"/>
  <c r="AO273" i="15"/>
  <c r="AM273" i="15"/>
  <c r="AL273" i="15"/>
  <c r="AK273" i="15"/>
  <c r="AI273" i="15"/>
  <c r="AH273" i="15"/>
  <c r="AG273" i="15"/>
  <c r="AE273" i="15"/>
  <c r="AD273" i="15"/>
  <c r="AC273" i="15"/>
  <c r="AB273" i="15"/>
  <c r="AW273" i="15" s="1"/>
  <c r="Y273" i="15"/>
  <c r="X273" i="15"/>
  <c r="W273" i="15"/>
  <c r="U273" i="15"/>
  <c r="T273" i="15"/>
  <c r="S273" i="15"/>
  <c r="Q273" i="15"/>
  <c r="P273" i="15"/>
  <c r="O273" i="15"/>
  <c r="M273" i="15"/>
  <c r="AV273" i="15" s="1"/>
  <c r="L273" i="15"/>
  <c r="K273" i="15"/>
  <c r="I273" i="15"/>
  <c r="G273" i="15"/>
  <c r="E273" i="15"/>
  <c r="AU272" i="15"/>
  <c r="AT272" i="15"/>
  <c r="AS272" i="15"/>
  <c r="AQ272" i="15"/>
  <c r="AP272" i="15"/>
  <c r="AO272" i="15"/>
  <c r="AM272" i="15"/>
  <c r="AV272" i="15" s="1"/>
  <c r="AL272" i="15"/>
  <c r="AK272" i="15"/>
  <c r="AI272" i="15"/>
  <c r="AH272" i="15"/>
  <c r="AG272" i="15"/>
  <c r="AE272" i="15"/>
  <c r="AD272" i="15"/>
  <c r="AC272" i="15"/>
  <c r="AB272" i="15"/>
  <c r="AW272" i="15" s="1"/>
  <c r="Y272" i="15"/>
  <c r="X272" i="15"/>
  <c r="W272" i="15"/>
  <c r="U272" i="15"/>
  <c r="T272" i="15"/>
  <c r="S272" i="15"/>
  <c r="Q272" i="15"/>
  <c r="P272" i="15"/>
  <c r="O272" i="15"/>
  <c r="M272" i="15"/>
  <c r="L272" i="15"/>
  <c r="K272" i="15"/>
  <c r="I272" i="15"/>
  <c r="G272" i="15"/>
  <c r="E272" i="15"/>
  <c r="AU271" i="15"/>
  <c r="AT271" i="15"/>
  <c r="AS271" i="15"/>
  <c r="AQ271" i="15"/>
  <c r="AP271" i="15"/>
  <c r="AO271" i="15"/>
  <c r="AM271" i="15"/>
  <c r="AL271" i="15"/>
  <c r="AK271" i="15"/>
  <c r="AI271" i="15"/>
  <c r="AH271" i="15"/>
  <c r="AG271" i="15"/>
  <c r="AE271" i="15"/>
  <c r="AD271" i="15"/>
  <c r="AC271" i="15"/>
  <c r="AB271" i="15"/>
  <c r="AW271" i="15" s="1"/>
  <c r="Y271" i="15"/>
  <c r="X271" i="15"/>
  <c r="W271" i="15"/>
  <c r="U271" i="15"/>
  <c r="T271" i="15"/>
  <c r="S271" i="15"/>
  <c r="Q271" i="15"/>
  <c r="AV271" i="15" s="1"/>
  <c r="P271" i="15"/>
  <c r="O271" i="15"/>
  <c r="M271" i="15"/>
  <c r="L271" i="15"/>
  <c r="K271" i="15"/>
  <c r="I271" i="15"/>
  <c r="G271" i="15"/>
  <c r="E271" i="15"/>
  <c r="AU270" i="15"/>
  <c r="AT270" i="15"/>
  <c r="AS270" i="15"/>
  <c r="AQ270" i="15"/>
  <c r="AP270" i="15"/>
  <c r="AO270" i="15"/>
  <c r="AM270" i="15"/>
  <c r="AL270" i="15"/>
  <c r="AK270" i="15"/>
  <c r="AI270" i="15"/>
  <c r="AH270" i="15"/>
  <c r="AG270" i="15"/>
  <c r="AE270" i="15"/>
  <c r="AD270" i="15"/>
  <c r="AC270" i="15"/>
  <c r="AB270" i="15"/>
  <c r="AW270" i="15" s="1"/>
  <c r="Y270" i="15"/>
  <c r="X270" i="15"/>
  <c r="W270" i="15"/>
  <c r="U270" i="15"/>
  <c r="T270" i="15"/>
  <c r="S270" i="15"/>
  <c r="Q270" i="15"/>
  <c r="AV270" i="15" s="1"/>
  <c r="P270" i="15"/>
  <c r="O270" i="15"/>
  <c r="M270" i="15"/>
  <c r="L270" i="15"/>
  <c r="K270" i="15"/>
  <c r="I270" i="15"/>
  <c r="G270" i="15"/>
  <c r="E270" i="15"/>
  <c r="AU269" i="15"/>
  <c r="AT269" i="15"/>
  <c r="AS269" i="15"/>
  <c r="AQ269" i="15"/>
  <c r="AP269" i="15"/>
  <c r="AO269" i="15"/>
  <c r="AM269" i="15"/>
  <c r="AL269" i="15"/>
  <c r="AK269" i="15"/>
  <c r="AI269" i="15"/>
  <c r="AH269" i="15"/>
  <c r="AG269" i="15"/>
  <c r="AE269" i="15"/>
  <c r="AD269" i="15"/>
  <c r="AC269" i="15"/>
  <c r="AB269" i="15"/>
  <c r="AW269" i="15" s="1"/>
  <c r="Y269" i="15"/>
  <c r="X269" i="15"/>
  <c r="W269" i="15"/>
  <c r="U269" i="15"/>
  <c r="T269" i="15"/>
  <c r="S269" i="15"/>
  <c r="Q269" i="15"/>
  <c r="P269" i="15"/>
  <c r="O269" i="15"/>
  <c r="M269" i="15"/>
  <c r="AV269" i="15"/>
  <c r="L269" i="15"/>
  <c r="K269" i="15"/>
  <c r="I269" i="15"/>
  <c r="G269" i="15"/>
  <c r="E269" i="15"/>
  <c r="AU268" i="15"/>
  <c r="AT268" i="15"/>
  <c r="AS268" i="15"/>
  <c r="AQ268" i="15"/>
  <c r="AP268" i="15"/>
  <c r="AO268" i="15"/>
  <c r="AM268" i="15"/>
  <c r="AL268" i="15"/>
  <c r="AK268" i="15"/>
  <c r="AI268" i="15"/>
  <c r="AH268" i="15"/>
  <c r="AG268" i="15"/>
  <c r="AE268" i="15"/>
  <c r="AD268" i="15"/>
  <c r="AC268" i="15"/>
  <c r="AB268" i="15"/>
  <c r="AW268" i="15" s="1"/>
  <c r="Y268" i="15"/>
  <c r="X268" i="15"/>
  <c r="W268" i="15"/>
  <c r="U268" i="15"/>
  <c r="T268" i="15"/>
  <c r="S268" i="15"/>
  <c r="Q268" i="15"/>
  <c r="P268" i="15"/>
  <c r="O268" i="15"/>
  <c r="M268" i="15"/>
  <c r="AV268" i="15" s="1"/>
  <c r="L268" i="15"/>
  <c r="K268" i="15"/>
  <c r="I268" i="15"/>
  <c r="G268" i="15"/>
  <c r="E268" i="15"/>
  <c r="AU267" i="15"/>
  <c r="AT267" i="15"/>
  <c r="AS267" i="15"/>
  <c r="AQ267" i="15"/>
  <c r="AP267" i="15"/>
  <c r="AO267" i="15"/>
  <c r="AM267" i="15"/>
  <c r="AL267" i="15"/>
  <c r="AK267" i="15"/>
  <c r="AI267" i="15"/>
  <c r="AH267" i="15"/>
  <c r="AG267" i="15"/>
  <c r="AE267" i="15"/>
  <c r="AD267" i="15"/>
  <c r="AC267" i="15"/>
  <c r="AB267" i="15"/>
  <c r="AW267" i="15" s="1"/>
  <c r="Y267" i="15"/>
  <c r="X267" i="15"/>
  <c r="W267" i="15"/>
  <c r="U267" i="15"/>
  <c r="AV267" i="15" s="1"/>
  <c r="T267" i="15"/>
  <c r="S267" i="15"/>
  <c r="Q267" i="15"/>
  <c r="P267" i="15"/>
  <c r="O267" i="15"/>
  <c r="M267" i="15"/>
  <c r="L267" i="15"/>
  <c r="K267" i="15"/>
  <c r="I267" i="15"/>
  <c r="G267" i="15"/>
  <c r="E267" i="15"/>
  <c r="AU266" i="15"/>
  <c r="AT266" i="15"/>
  <c r="AS266" i="15"/>
  <c r="AQ266" i="15"/>
  <c r="AP266" i="15"/>
  <c r="AO266" i="15"/>
  <c r="AM266" i="15"/>
  <c r="AL266" i="15"/>
  <c r="AK266" i="15"/>
  <c r="AI266" i="15"/>
  <c r="AH266" i="15"/>
  <c r="AG266" i="15"/>
  <c r="AE266" i="15"/>
  <c r="AD266" i="15"/>
  <c r="AC266" i="15"/>
  <c r="AB266" i="15"/>
  <c r="AW266" i="15" s="1"/>
  <c r="Y266" i="15"/>
  <c r="X266" i="15"/>
  <c r="W266" i="15"/>
  <c r="U266" i="15"/>
  <c r="T266" i="15"/>
  <c r="S266" i="15"/>
  <c r="Q266" i="15"/>
  <c r="AV266" i="15" s="1"/>
  <c r="P266" i="15"/>
  <c r="O266" i="15"/>
  <c r="M266" i="15"/>
  <c r="L266" i="15"/>
  <c r="K266" i="15"/>
  <c r="I266" i="15"/>
  <c r="G266" i="15"/>
  <c r="E266" i="15"/>
  <c r="AU265" i="15"/>
  <c r="AT265" i="15"/>
  <c r="AS265" i="15"/>
  <c r="AQ265" i="15"/>
  <c r="AP265" i="15"/>
  <c r="AO265" i="15"/>
  <c r="AM265" i="15"/>
  <c r="AL265" i="15"/>
  <c r="AK265" i="15"/>
  <c r="AI265" i="15"/>
  <c r="AH265" i="15"/>
  <c r="AG265" i="15"/>
  <c r="AE265" i="15"/>
  <c r="AD265" i="15"/>
  <c r="AC265" i="15"/>
  <c r="AB265" i="15"/>
  <c r="AW265" i="15" s="1"/>
  <c r="Y265" i="15"/>
  <c r="X265" i="15"/>
  <c r="W265" i="15"/>
  <c r="U265" i="15"/>
  <c r="T265" i="15"/>
  <c r="S265" i="15"/>
  <c r="Q265" i="15"/>
  <c r="P265" i="15"/>
  <c r="O265" i="15"/>
  <c r="M265" i="15"/>
  <c r="AV265" i="15" s="1"/>
  <c r="L265" i="15"/>
  <c r="K265" i="15"/>
  <c r="I265" i="15"/>
  <c r="G265" i="15"/>
  <c r="E265" i="15"/>
  <c r="AU264" i="15"/>
  <c r="AT264" i="15"/>
  <c r="AS264" i="15"/>
  <c r="AQ264" i="15"/>
  <c r="AP264" i="15"/>
  <c r="AO264" i="15"/>
  <c r="AM264" i="15"/>
  <c r="AV264" i="15" s="1"/>
  <c r="AL264" i="15"/>
  <c r="AK264" i="15"/>
  <c r="AI264" i="15"/>
  <c r="AH264" i="15"/>
  <c r="AG264" i="15"/>
  <c r="AE264" i="15"/>
  <c r="AD264" i="15"/>
  <c r="AC264" i="15"/>
  <c r="AB264" i="15"/>
  <c r="AW264" i="15" s="1"/>
  <c r="Y264" i="15"/>
  <c r="X264" i="15"/>
  <c r="W264" i="15"/>
  <c r="U264" i="15"/>
  <c r="T264" i="15"/>
  <c r="S264" i="15"/>
  <c r="Q264" i="15"/>
  <c r="P264" i="15"/>
  <c r="O264" i="15"/>
  <c r="M264" i="15"/>
  <c r="L264" i="15"/>
  <c r="K264" i="15"/>
  <c r="I264" i="15"/>
  <c r="G264" i="15"/>
  <c r="E264" i="15"/>
  <c r="AU263" i="15"/>
  <c r="AT263" i="15"/>
  <c r="AS263" i="15"/>
  <c r="AQ263" i="15"/>
  <c r="AP263" i="15"/>
  <c r="AO263" i="15"/>
  <c r="AM263" i="15"/>
  <c r="AL263" i="15"/>
  <c r="AK263" i="15"/>
  <c r="AI263" i="15"/>
  <c r="AH263" i="15"/>
  <c r="AG263" i="15"/>
  <c r="AE263" i="15"/>
  <c r="AD263" i="15"/>
  <c r="AC263" i="15"/>
  <c r="AB263" i="15"/>
  <c r="AW263" i="15" s="1"/>
  <c r="Y263" i="15"/>
  <c r="X263" i="15"/>
  <c r="W263" i="15"/>
  <c r="U263" i="15"/>
  <c r="T263" i="15"/>
  <c r="S263" i="15"/>
  <c r="Q263" i="15"/>
  <c r="AV263" i="15" s="1"/>
  <c r="P263" i="15"/>
  <c r="O263" i="15"/>
  <c r="M263" i="15"/>
  <c r="L263" i="15"/>
  <c r="K263" i="15"/>
  <c r="I263" i="15"/>
  <c r="G263" i="15"/>
  <c r="E263" i="15"/>
  <c r="AU262" i="15"/>
  <c r="AT262" i="15"/>
  <c r="AS262" i="15"/>
  <c r="AQ262" i="15"/>
  <c r="AP262" i="15"/>
  <c r="AO262" i="15"/>
  <c r="AM262" i="15"/>
  <c r="AL262" i="15"/>
  <c r="AK262" i="15"/>
  <c r="AI262" i="15"/>
  <c r="AH262" i="15"/>
  <c r="AG262" i="15"/>
  <c r="AE262" i="15"/>
  <c r="AD262" i="15"/>
  <c r="AC262" i="15"/>
  <c r="AB262" i="15"/>
  <c r="AW262" i="15" s="1"/>
  <c r="Y262" i="15"/>
  <c r="X262" i="15"/>
  <c r="W262" i="15"/>
  <c r="U262" i="15"/>
  <c r="T262" i="15"/>
  <c r="S262" i="15"/>
  <c r="Q262" i="15"/>
  <c r="AV262" i="15" s="1"/>
  <c r="P262" i="15"/>
  <c r="O262" i="15"/>
  <c r="M262" i="15"/>
  <c r="L262" i="15"/>
  <c r="K262" i="15"/>
  <c r="I262" i="15"/>
  <c r="G262" i="15"/>
  <c r="E262" i="15"/>
  <c r="AU261" i="15"/>
  <c r="AT261" i="15"/>
  <c r="AS261" i="15"/>
  <c r="AQ261" i="15"/>
  <c r="AP261" i="15"/>
  <c r="AO261" i="15"/>
  <c r="AM261" i="15"/>
  <c r="AL261" i="15"/>
  <c r="AK261" i="15"/>
  <c r="AI261" i="15"/>
  <c r="AH261" i="15"/>
  <c r="AG261" i="15"/>
  <c r="AE261" i="15"/>
  <c r="AD261" i="15"/>
  <c r="AC261" i="15"/>
  <c r="AB261" i="15"/>
  <c r="AW261" i="15" s="1"/>
  <c r="Y261" i="15"/>
  <c r="X261" i="15"/>
  <c r="W261" i="15"/>
  <c r="U261" i="15"/>
  <c r="T261" i="15"/>
  <c r="S261" i="15"/>
  <c r="Q261" i="15"/>
  <c r="P261" i="15"/>
  <c r="O261" i="15"/>
  <c r="M261" i="15"/>
  <c r="AV261" i="15"/>
  <c r="L261" i="15"/>
  <c r="K261" i="15"/>
  <c r="I261" i="15"/>
  <c r="G261" i="15"/>
  <c r="E261" i="15"/>
  <c r="AU260" i="15"/>
  <c r="AT260" i="15"/>
  <c r="AS260" i="15"/>
  <c r="AQ260" i="15"/>
  <c r="AP260" i="15"/>
  <c r="AO260" i="15"/>
  <c r="AM260" i="15"/>
  <c r="AL260" i="15"/>
  <c r="AK260" i="15"/>
  <c r="AI260" i="15"/>
  <c r="AH260" i="15"/>
  <c r="AG260" i="15"/>
  <c r="AE260" i="15"/>
  <c r="AD260" i="15"/>
  <c r="AC260" i="15"/>
  <c r="AB260" i="15"/>
  <c r="AW260" i="15" s="1"/>
  <c r="Y260" i="15"/>
  <c r="X260" i="15"/>
  <c r="W260" i="15"/>
  <c r="U260" i="15"/>
  <c r="T260" i="15"/>
  <c r="S260" i="15"/>
  <c r="Q260" i="15"/>
  <c r="P260" i="15"/>
  <c r="O260" i="15"/>
  <c r="M260" i="15"/>
  <c r="AV260" i="15" s="1"/>
  <c r="L260" i="15"/>
  <c r="K260" i="15"/>
  <c r="I260" i="15"/>
  <c r="G260" i="15"/>
  <c r="E260" i="15"/>
  <c r="AU259" i="15"/>
  <c r="AT259" i="15"/>
  <c r="AS259" i="15"/>
  <c r="AQ259" i="15"/>
  <c r="AP259" i="15"/>
  <c r="AO259" i="15"/>
  <c r="AM259" i="15"/>
  <c r="AL259" i="15"/>
  <c r="AK259" i="15"/>
  <c r="AI259" i="15"/>
  <c r="AH259" i="15"/>
  <c r="AG259" i="15"/>
  <c r="AE259" i="15"/>
  <c r="AD259" i="15"/>
  <c r="AC259" i="15"/>
  <c r="AB259" i="15"/>
  <c r="AW259" i="15" s="1"/>
  <c r="Y259" i="15"/>
  <c r="X259" i="15"/>
  <c r="W259" i="15"/>
  <c r="U259" i="15"/>
  <c r="AV259" i="15" s="1"/>
  <c r="T259" i="15"/>
  <c r="S259" i="15"/>
  <c r="Q259" i="15"/>
  <c r="P259" i="15"/>
  <c r="O259" i="15"/>
  <c r="M259" i="15"/>
  <c r="L259" i="15"/>
  <c r="K259" i="15"/>
  <c r="I259" i="15"/>
  <c r="G259" i="15"/>
  <c r="E259" i="15"/>
  <c r="AU258" i="15"/>
  <c r="AT258" i="15"/>
  <c r="AS258" i="15"/>
  <c r="AQ258" i="15"/>
  <c r="AP258" i="15"/>
  <c r="AO258" i="15"/>
  <c r="AM258" i="15"/>
  <c r="AL258" i="15"/>
  <c r="AK258" i="15"/>
  <c r="AI258" i="15"/>
  <c r="AH258" i="15"/>
  <c r="AG258" i="15"/>
  <c r="AE258" i="15"/>
  <c r="AD258" i="15"/>
  <c r="AC258" i="15"/>
  <c r="AB258" i="15"/>
  <c r="AW258" i="15" s="1"/>
  <c r="Y258" i="15"/>
  <c r="X258" i="15"/>
  <c r="W258" i="15"/>
  <c r="U258" i="15"/>
  <c r="T258" i="15"/>
  <c r="S258" i="15"/>
  <c r="Q258" i="15"/>
  <c r="AV258" i="15" s="1"/>
  <c r="P258" i="15"/>
  <c r="O258" i="15"/>
  <c r="M258" i="15"/>
  <c r="L258" i="15"/>
  <c r="K258" i="15"/>
  <c r="I258" i="15"/>
  <c r="G258" i="15"/>
  <c r="E258" i="15"/>
  <c r="AU257" i="15"/>
  <c r="AT257" i="15"/>
  <c r="AS257" i="15"/>
  <c r="AQ257" i="15"/>
  <c r="AP257" i="15"/>
  <c r="AO257" i="15"/>
  <c r="AM257" i="15"/>
  <c r="AL257" i="15"/>
  <c r="AK257" i="15"/>
  <c r="AI257" i="15"/>
  <c r="AH257" i="15"/>
  <c r="AG257" i="15"/>
  <c r="AE257" i="15"/>
  <c r="AD257" i="15"/>
  <c r="AC257" i="15"/>
  <c r="AB257" i="15"/>
  <c r="AW257" i="15" s="1"/>
  <c r="Y257" i="15"/>
  <c r="X257" i="15"/>
  <c r="W257" i="15"/>
  <c r="U257" i="15"/>
  <c r="T257" i="15"/>
  <c r="S257" i="15"/>
  <c r="Q257" i="15"/>
  <c r="P257" i="15"/>
  <c r="O257" i="15"/>
  <c r="M257" i="15"/>
  <c r="AV257" i="15" s="1"/>
  <c r="L257" i="15"/>
  <c r="K257" i="15"/>
  <c r="I257" i="15"/>
  <c r="G257" i="15"/>
  <c r="E257" i="15"/>
  <c r="AU256" i="15"/>
  <c r="AT256" i="15"/>
  <c r="AS256" i="15"/>
  <c r="AQ256" i="15"/>
  <c r="AP256" i="15"/>
  <c r="AO256" i="15"/>
  <c r="AM256" i="15"/>
  <c r="AV256" i="15" s="1"/>
  <c r="AL256" i="15"/>
  <c r="AK256" i="15"/>
  <c r="AI256" i="15"/>
  <c r="AH256" i="15"/>
  <c r="AG256" i="15"/>
  <c r="AE256" i="15"/>
  <c r="AD256" i="15"/>
  <c r="AC256" i="15"/>
  <c r="AB256" i="15"/>
  <c r="AW256" i="15" s="1"/>
  <c r="Y256" i="15"/>
  <c r="X256" i="15"/>
  <c r="W256" i="15"/>
  <c r="U256" i="15"/>
  <c r="T256" i="15"/>
  <c r="S256" i="15"/>
  <c r="Q256" i="15"/>
  <c r="P256" i="15"/>
  <c r="O256" i="15"/>
  <c r="M256" i="15"/>
  <c r="L256" i="15"/>
  <c r="K256" i="15"/>
  <c r="I256" i="15"/>
  <c r="G256" i="15"/>
  <c r="E256" i="15"/>
  <c r="AU255" i="15"/>
  <c r="AT255" i="15"/>
  <c r="AS255" i="15"/>
  <c r="AQ255" i="15"/>
  <c r="AP255" i="15"/>
  <c r="AO255" i="15"/>
  <c r="AM255" i="15"/>
  <c r="AL255" i="15"/>
  <c r="AK255" i="15"/>
  <c r="AI255" i="15"/>
  <c r="AH255" i="15"/>
  <c r="AG255" i="15"/>
  <c r="AE255" i="15"/>
  <c r="AD255" i="15"/>
  <c r="AC255" i="15"/>
  <c r="AB255" i="15"/>
  <c r="AW255" i="15" s="1"/>
  <c r="Y255" i="15"/>
  <c r="X255" i="15"/>
  <c r="W255" i="15"/>
  <c r="U255" i="15"/>
  <c r="T255" i="15"/>
  <c r="S255" i="15"/>
  <c r="Q255" i="15"/>
  <c r="AV255" i="15" s="1"/>
  <c r="P255" i="15"/>
  <c r="O255" i="15"/>
  <c r="M255" i="15"/>
  <c r="L255" i="15"/>
  <c r="K255" i="15"/>
  <c r="I255" i="15"/>
  <c r="G255" i="15"/>
  <c r="E255" i="15"/>
  <c r="AU254" i="15"/>
  <c r="AT254" i="15"/>
  <c r="AS254" i="15"/>
  <c r="AQ254" i="15"/>
  <c r="AP254" i="15"/>
  <c r="AO254" i="15"/>
  <c r="AM254" i="15"/>
  <c r="AL254" i="15"/>
  <c r="AK254" i="15"/>
  <c r="AI254" i="15"/>
  <c r="AH254" i="15"/>
  <c r="AG254" i="15"/>
  <c r="AE254" i="15"/>
  <c r="AD254" i="15"/>
  <c r="AC254" i="15"/>
  <c r="AB254" i="15"/>
  <c r="AW254" i="15" s="1"/>
  <c r="Y254" i="15"/>
  <c r="X254" i="15"/>
  <c r="W254" i="15"/>
  <c r="U254" i="15"/>
  <c r="T254" i="15"/>
  <c r="S254" i="15"/>
  <c r="Q254" i="15"/>
  <c r="AV254" i="15" s="1"/>
  <c r="P254" i="15"/>
  <c r="O254" i="15"/>
  <c r="M254" i="15"/>
  <c r="L254" i="15"/>
  <c r="K254" i="15"/>
  <c r="I254" i="15"/>
  <c r="G254" i="15"/>
  <c r="E254" i="15"/>
  <c r="AU253" i="15"/>
  <c r="AT253" i="15"/>
  <c r="AS253" i="15"/>
  <c r="AQ253" i="15"/>
  <c r="AP253" i="15"/>
  <c r="AO253" i="15"/>
  <c r="AM253" i="15"/>
  <c r="AL253" i="15"/>
  <c r="AK253" i="15"/>
  <c r="AI253" i="15"/>
  <c r="AH253" i="15"/>
  <c r="AG253" i="15"/>
  <c r="AE253" i="15"/>
  <c r="AD253" i="15"/>
  <c r="AC253" i="15"/>
  <c r="AB253" i="15"/>
  <c r="AW253" i="15" s="1"/>
  <c r="Y253" i="15"/>
  <c r="X253" i="15"/>
  <c r="W253" i="15"/>
  <c r="U253" i="15"/>
  <c r="T253" i="15"/>
  <c r="S253" i="15"/>
  <c r="Q253" i="15"/>
  <c r="P253" i="15"/>
  <c r="O253" i="15"/>
  <c r="M253" i="15"/>
  <c r="AV253" i="15"/>
  <c r="L253" i="15"/>
  <c r="K253" i="15"/>
  <c r="I253" i="15"/>
  <c r="G253" i="15"/>
  <c r="E253" i="15"/>
  <c r="AU252" i="15"/>
  <c r="AT252" i="15"/>
  <c r="AS252" i="15"/>
  <c r="AQ252" i="15"/>
  <c r="AP252" i="15"/>
  <c r="AO252" i="15"/>
  <c r="AM252" i="15"/>
  <c r="AL252" i="15"/>
  <c r="AK252" i="15"/>
  <c r="AI252" i="15"/>
  <c r="AH252" i="15"/>
  <c r="AG252" i="15"/>
  <c r="AE252" i="15"/>
  <c r="AD252" i="15"/>
  <c r="AC252" i="15"/>
  <c r="AB252" i="15"/>
  <c r="AW252" i="15" s="1"/>
  <c r="Y252" i="15"/>
  <c r="X252" i="15"/>
  <c r="W252" i="15"/>
  <c r="U252" i="15"/>
  <c r="T252" i="15"/>
  <c r="S252" i="15"/>
  <c r="Q252" i="15"/>
  <c r="P252" i="15"/>
  <c r="O252" i="15"/>
  <c r="M252" i="15"/>
  <c r="AV252" i="15" s="1"/>
  <c r="L252" i="15"/>
  <c r="K252" i="15"/>
  <c r="I252" i="15"/>
  <c r="G252" i="15"/>
  <c r="E252" i="15"/>
  <c r="AU251" i="15"/>
  <c r="AT251" i="15"/>
  <c r="AS251" i="15"/>
  <c r="AQ251" i="15"/>
  <c r="AP251" i="15"/>
  <c r="AO251" i="15"/>
  <c r="AM251" i="15"/>
  <c r="AL251" i="15"/>
  <c r="AK251" i="15"/>
  <c r="AI251" i="15"/>
  <c r="AH251" i="15"/>
  <c r="AG251" i="15"/>
  <c r="AE251" i="15"/>
  <c r="AD251" i="15"/>
  <c r="AC251" i="15"/>
  <c r="AB251" i="15"/>
  <c r="AW251" i="15" s="1"/>
  <c r="Y251" i="15"/>
  <c r="X251" i="15"/>
  <c r="W251" i="15"/>
  <c r="U251" i="15"/>
  <c r="AV251" i="15" s="1"/>
  <c r="T251" i="15"/>
  <c r="S251" i="15"/>
  <c r="Q251" i="15"/>
  <c r="P251" i="15"/>
  <c r="O251" i="15"/>
  <c r="M251" i="15"/>
  <c r="L251" i="15"/>
  <c r="K251" i="15"/>
  <c r="I251" i="15"/>
  <c r="G251" i="15"/>
  <c r="E251" i="15"/>
  <c r="AU250" i="15"/>
  <c r="AT250" i="15"/>
  <c r="AS250" i="15"/>
  <c r="AQ250" i="15"/>
  <c r="AP250" i="15"/>
  <c r="AO250" i="15"/>
  <c r="AM250" i="15"/>
  <c r="AL250" i="15"/>
  <c r="AK250" i="15"/>
  <c r="AI250" i="15"/>
  <c r="AH250" i="15"/>
  <c r="AG250" i="15"/>
  <c r="AE250" i="15"/>
  <c r="AD250" i="15"/>
  <c r="AC250" i="15"/>
  <c r="AB250" i="15"/>
  <c r="AW250" i="15" s="1"/>
  <c r="Y250" i="15"/>
  <c r="X250" i="15"/>
  <c r="W250" i="15"/>
  <c r="U250" i="15"/>
  <c r="T250" i="15"/>
  <c r="S250" i="15"/>
  <c r="Q250" i="15"/>
  <c r="AV250" i="15" s="1"/>
  <c r="P250" i="15"/>
  <c r="O250" i="15"/>
  <c r="M250" i="15"/>
  <c r="L250" i="15"/>
  <c r="K250" i="15"/>
  <c r="I250" i="15"/>
  <c r="G250" i="15"/>
  <c r="E250" i="15"/>
  <c r="AU249" i="15"/>
  <c r="AT249" i="15"/>
  <c r="AS249" i="15"/>
  <c r="AQ249" i="15"/>
  <c r="AP249" i="15"/>
  <c r="AO249" i="15"/>
  <c r="AM249" i="15"/>
  <c r="AL249" i="15"/>
  <c r="AK249" i="15"/>
  <c r="AI249" i="15"/>
  <c r="AH249" i="15"/>
  <c r="AG249" i="15"/>
  <c r="AE249" i="15"/>
  <c r="AD249" i="15"/>
  <c r="AC249" i="15"/>
  <c r="AB249" i="15"/>
  <c r="AW249" i="15" s="1"/>
  <c r="Y249" i="15"/>
  <c r="X249" i="15"/>
  <c r="W249" i="15"/>
  <c r="U249" i="15"/>
  <c r="T249" i="15"/>
  <c r="S249" i="15"/>
  <c r="Q249" i="15"/>
  <c r="P249" i="15"/>
  <c r="O249" i="15"/>
  <c r="M249" i="15"/>
  <c r="AV249" i="15" s="1"/>
  <c r="L249" i="15"/>
  <c r="K249" i="15"/>
  <c r="I249" i="15"/>
  <c r="G249" i="15"/>
  <c r="E249" i="15"/>
  <c r="AU248" i="15"/>
  <c r="AT248" i="15"/>
  <c r="AS248" i="15"/>
  <c r="AQ248" i="15"/>
  <c r="AP248" i="15"/>
  <c r="AO248" i="15"/>
  <c r="AM248" i="15"/>
  <c r="AL248" i="15"/>
  <c r="AK248" i="15"/>
  <c r="AI248" i="15"/>
  <c r="AH248" i="15"/>
  <c r="AG248" i="15"/>
  <c r="AE248" i="15"/>
  <c r="AD248" i="15"/>
  <c r="AC248" i="15"/>
  <c r="AB248" i="15"/>
  <c r="AW248" i="15" s="1"/>
  <c r="Y248" i="15"/>
  <c r="X248" i="15"/>
  <c r="W248" i="15"/>
  <c r="U248" i="15"/>
  <c r="T248" i="15"/>
  <c r="S248" i="15"/>
  <c r="Q248" i="15"/>
  <c r="AV248" i="15" s="1"/>
  <c r="P248" i="15"/>
  <c r="O248" i="15"/>
  <c r="M248" i="15"/>
  <c r="L248" i="15"/>
  <c r="K248" i="15"/>
  <c r="I248" i="15"/>
  <c r="G248" i="15"/>
  <c r="E248" i="15"/>
  <c r="AU247" i="15"/>
  <c r="AT247" i="15"/>
  <c r="AS247" i="15"/>
  <c r="AQ247" i="15"/>
  <c r="AP247" i="15"/>
  <c r="AO247" i="15"/>
  <c r="AM247" i="15"/>
  <c r="AL247" i="15"/>
  <c r="AK247" i="15"/>
  <c r="AI247" i="15"/>
  <c r="AH247" i="15"/>
  <c r="AG247" i="15"/>
  <c r="AE247" i="15"/>
  <c r="AD247" i="15"/>
  <c r="AC247" i="15"/>
  <c r="AB247" i="15"/>
  <c r="AW247" i="15" s="1"/>
  <c r="Y247" i="15"/>
  <c r="X247" i="15"/>
  <c r="W247" i="15"/>
  <c r="U247" i="15"/>
  <c r="T247" i="15"/>
  <c r="S247" i="15"/>
  <c r="Q247" i="15"/>
  <c r="AV247" i="15" s="1"/>
  <c r="P247" i="15"/>
  <c r="O247" i="15"/>
  <c r="M247" i="15"/>
  <c r="L247" i="15"/>
  <c r="K247" i="15"/>
  <c r="I247" i="15"/>
  <c r="G247" i="15"/>
  <c r="E247" i="15"/>
  <c r="AU246" i="15"/>
  <c r="AT246" i="15"/>
  <c r="AS246" i="15"/>
  <c r="AQ246" i="15"/>
  <c r="AP246" i="15"/>
  <c r="AO246" i="15"/>
  <c r="AM246" i="15"/>
  <c r="AL246" i="15"/>
  <c r="AK246" i="15"/>
  <c r="AI246" i="15"/>
  <c r="AH246" i="15"/>
  <c r="AG246" i="15"/>
  <c r="AE246" i="15"/>
  <c r="AD246" i="15"/>
  <c r="AC246" i="15"/>
  <c r="AB246" i="15"/>
  <c r="AW246" i="15" s="1"/>
  <c r="Y246" i="15"/>
  <c r="X246" i="15"/>
  <c r="W246" i="15"/>
  <c r="U246" i="15"/>
  <c r="T246" i="15"/>
  <c r="S246" i="15"/>
  <c r="Q246" i="15"/>
  <c r="AV246" i="15" s="1"/>
  <c r="P246" i="15"/>
  <c r="O246" i="15"/>
  <c r="M246" i="15"/>
  <c r="L246" i="15"/>
  <c r="K246" i="15"/>
  <c r="I246" i="15"/>
  <c r="G246" i="15"/>
  <c r="E246" i="15"/>
  <c r="AU245" i="15"/>
  <c r="AT245" i="15"/>
  <c r="AS245" i="15"/>
  <c r="AQ245" i="15"/>
  <c r="AP245" i="15"/>
  <c r="AO245" i="15"/>
  <c r="AM245" i="15"/>
  <c r="AL245" i="15"/>
  <c r="AK245" i="15"/>
  <c r="AI245" i="15"/>
  <c r="AH245" i="15"/>
  <c r="AG245" i="15"/>
  <c r="AE245" i="15"/>
  <c r="AD245" i="15"/>
  <c r="AC245" i="15"/>
  <c r="AB245" i="15"/>
  <c r="AW245" i="15" s="1"/>
  <c r="Y245" i="15"/>
  <c r="X245" i="15"/>
  <c r="W245" i="15"/>
  <c r="U245" i="15"/>
  <c r="T245" i="15"/>
  <c r="S245" i="15"/>
  <c r="Q245" i="15"/>
  <c r="P245" i="15"/>
  <c r="O245" i="15"/>
  <c r="M245" i="15"/>
  <c r="AV245" i="15"/>
  <c r="L245" i="15"/>
  <c r="K245" i="15"/>
  <c r="I245" i="15"/>
  <c r="G245" i="15"/>
  <c r="E245" i="15"/>
  <c r="AU244" i="15"/>
  <c r="AT244" i="15"/>
  <c r="AS244" i="15"/>
  <c r="AQ244" i="15"/>
  <c r="AP244" i="15"/>
  <c r="AO244" i="15"/>
  <c r="AM244" i="15"/>
  <c r="AL244" i="15"/>
  <c r="AK244" i="15"/>
  <c r="AI244" i="15"/>
  <c r="AH244" i="15"/>
  <c r="AG244" i="15"/>
  <c r="AE244" i="15"/>
  <c r="AD244" i="15"/>
  <c r="AC244" i="15"/>
  <c r="AB244" i="15"/>
  <c r="AW244" i="15" s="1"/>
  <c r="Y244" i="15"/>
  <c r="X244" i="15"/>
  <c r="W244" i="15"/>
  <c r="U244" i="15"/>
  <c r="T244" i="15"/>
  <c r="S244" i="15"/>
  <c r="Q244" i="15"/>
  <c r="P244" i="15"/>
  <c r="O244" i="15"/>
  <c r="M244" i="15"/>
  <c r="AV244" i="15" s="1"/>
  <c r="L244" i="15"/>
  <c r="K244" i="15"/>
  <c r="I244" i="15"/>
  <c r="G244" i="15"/>
  <c r="E244" i="15"/>
  <c r="AU243" i="15"/>
  <c r="AT243" i="15"/>
  <c r="AS243" i="15"/>
  <c r="AQ243" i="15"/>
  <c r="AP243" i="15"/>
  <c r="AO243" i="15"/>
  <c r="AM243" i="15"/>
  <c r="AL243" i="15"/>
  <c r="AK243" i="15"/>
  <c r="AI243" i="15"/>
  <c r="AH243" i="15"/>
  <c r="AG243" i="15"/>
  <c r="AE243" i="15"/>
  <c r="AD243" i="15"/>
  <c r="AC243" i="15"/>
  <c r="AB243" i="15"/>
  <c r="AW243" i="15" s="1"/>
  <c r="Y243" i="15"/>
  <c r="X243" i="15"/>
  <c r="W243" i="15"/>
  <c r="U243" i="15"/>
  <c r="AV243" i="15" s="1"/>
  <c r="T243" i="15"/>
  <c r="S243" i="15"/>
  <c r="Q243" i="15"/>
  <c r="P243" i="15"/>
  <c r="O243" i="15"/>
  <c r="M243" i="15"/>
  <c r="L243" i="15"/>
  <c r="K243" i="15"/>
  <c r="I243" i="15"/>
  <c r="G243" i="15"/>
  <c r="E243" i="15"/>
  <c r="AU242" i="15"/>
  <c r="AT242" i="15"/>
  <c r="AS242" i="15"/>
  <c r="AQ242" i="15"/>
  <c r="AP242" i="15"/>
  <c r="AO242" i="15"/>
  <c r="AM242" i="15"/>
  <c r="AL242" i="15"/>
  <c r="AK242" i="15"/>
  <c r="AI242" i="15"/>
  <c r="AH242" i="15"/>
  <c r="AG242" i="15"/>
  <c r="AE242" i="15"/>
  <c r="AD242" i="15"/>
  <c r="AC242" i="15"/>
  <c r="AB242" i="15"/>
  <c r="AW242" i="15"/>
  <c r="Y242" i="15"/>
  <c r="X242" i="15"/>
  <c r="W242" i="15"/>
  <c r="U242" i="15"/>
  <c r="T242" i="15"/>
  <c r="S242" i="15"/>
  <c r="Q242" i="15"/>
  <c r="P242" i="15"/>
  <c r="O242" i="15"/>
  <c r="M242" i="15"/>
  <c r="AV242" i="15" s="1"/>
  <c r="L242" i="15"/>
  <c r="K242" i="15"/>
  <c r="I242" i="15"/>
  <c r="G242" i="15"/>
  <c r="E242" i="15"/>
  <c r="AU241" i="15"/>
  <c r="AT241" i="15"/>
  <c r="AS241" i="15"/>
  <c r="AQ241" i="15"/>
  <c r="AP241" i="15"/>
  <c r="AO241" i="15"/>
  <c r="AM241" i="15"/>
  <c r="AL241" i="15"/>
  <c r="AK241" i="15"/>
  <c r="AI241" i="15"/>
  <c r="AH241" i="15"/>
  <c r="AG241" i="15"/>
  <c r="AE241" i="15"/>
  <c r="AD241" i="15"/>
  <c r="AC241" i="15"/>
  <c r="AB241" i="15"/>
  <c r="AW241" i="15" s="1"/>
  <c r="Y241" i="15"/>
  <c r="X241" i="15"/>
  <c r="W241" i="15"/>
  <c r="U241" i="15"/>
  <c r="T241" i="15"/>
  <c r="S241" i="15"/>
  <c r="Q241" i="15"/>
  <c r="P241" i="15"/>
  <c r="O241" i="15"/>
  <c r="M241" i="15"/>
  <c r="AV241" i="15" s="1"/>
  <c r="L241" i="15"/>
  <c r="K241" i="15"/>
  <c r="I241" i="15"/>
  <c r="G241" i="15"/>
  <c r="E241" i="15"/>
  <c r="AU240" i="15"/>
  <c r="AT240" i="15"/>
  <c r="AS240" i="15"/>
  <c r="AQ240" i="15"/>
  <c r="AP240" i="15"/>
  <c r="AO240" i="15"/>
  <c r="AM240" i="15"/>
  <c r="AL240" i="15"/>
  <c r="AK240" i="15"/>
  <c r="AI240" i="15"/>
  <c r="AH240" i="15"/>
  <c r="AG240" i="15"/>
  <c r="AE240" i="15"/>
  <c r="AD240" i="15"/>
  <c r="AC240" i="15"/>
  <c r="AB240" i="15"/>
  <c r="AW240" i="15" s="1"/>
  <c r="Y240" i="15"/>
  <c r="X240" i="15"/>
  <c r="W240" i="15"/>
  <c r="U240" i="15"/>
  <c r="T240" i="15"/>
  <c r="S240" i="15"/>
  <c r="Q240" i="15"/>
  <c r="AV240" i="15" s="1"/>
  <c r="P240" i="15"/>
  <c r="O240" i="15"/>
  <c r="M240" i="15"/>
  <c r="L240" i="15"/>
  <c r="K240" i="15"/>
  <c r="I240" i="15"/>
  <c r="G240" i="15"/>
  <c r="E240" i="15"/>
  <c r="AU239" i="15"/>
  <c r="AT239" i="15"/>
  <c r="AS239" i="15"/>
  <c r="AQ239" i="15"/>
  <c r="AP239" i="15"/>
  <c r="AO239" i="15"/>
  <c r="AM239" i="15"/>
  <c r="AL239" i="15"/>
  <c r="AK239" i="15"/>
  <c r="AI239" i="15"/>
  <c r="AH239" i="15"/>
  <c r="AG239" i="15"/>
  <c r="AE239" i="15"/>
  <c r="AD239" i="15"/>
  <c r="AC239" i="15"/>
  <c r="AB239" i="15"/>
  <c r="AW239" i="15" s="1"/>
  <c r="Y239" i="15"/>
  <c r="X239" i="15"/>
  <c r="W239" i="15"/>
  <c r="U239" i="15"/>
  <c r="T239" i="15"/>
  <c r="S239" i="15"/>
  <c r="Q239" i="15"/>
  <c r="AV239" i="15" s="1"/>
  <c r="P239" i="15"/>
  <c r="O239" i="15"/>
  <c r="M239" i="15"/>
  <c r="L239" i="15"/>
  <c r="K239" i="15"/>
  <c r="I239" i="15"/>
  <c r="G239" i="15"/>
  <c r="E239" i="15"/>
  <c r="AU238" i="15"/>
  <c r="AT238" i="15"/>
  <c r="AS238" i="15"/>
  <c r="AQ238" i="15"/>
  <c r="AP238" i="15"/>
  <c r="AO238" i="15"/>
  <c r="AM238" i="15"/>
  <c r="AL238" i="15"/>
  <c r="AK238" i="15"/>
  <c r="AI238" i="15"/>
  <c r="AH238" i="15"/>
  <c r="AG238" i="15"/>
  <c r="AE238" i="15"/>
  <c r="AD238" i="15"/>
  <c r="AC238" i="15"/>
  <c r="AB238" i="15"/>
  <c r="AW238" i="15" s="1"/>
  <c r="Y238" i="15"/>
  <c r="X238" i="15"/>
  <c r="W238" i="15"/>
  <c r="U238" i="15"/>
  <c r="T238" i="15"/>
  <c r="S238" i="15"/>
  <c r="Q238" i="15"/>
  <c r="AV238" i="15" s="1"/>
  <c r="P238" i="15"/>
  <c r="O238" i="15"/>
  <c r="M238" i="15"/>
  <c r="L238" i="15"/>
  <c r="K238" i="15"/>
  <c r="I238" i="15"/>
  <c r="G238" i="15"/>
  <c r="E238" i="15"/>
  <c r="AU237" i="15"/>
  <c r="AT237" i="15"/>
  <c r="AS237" i="15"/>
  <c r="AQ237" i="15"/>
  <c r="AP237" i="15"/>
  <c r="AO237" i="15"/>
  <c r="AM237" i="15"/>
  <c r="AL237" i="15"/>
  <c r="AK237" i="15"/>
  <c r="AI237" i="15"/>
  <c r="AH237" i="15"/>
  <c r="AG237" i="15"/>
  <c r="AE237" i="15"/>
  <c r="AD237" i="15"/>
  <c r="AC237" i="15"/>
  <c r="AB237" i="15"/>
  <c r="AW237" i="15" s="1"/>
  <c r="Y237" i="15"/>
  <c r="X237" i="15"/>
  <c r="W237" i="15"/>
  <c r="U237" i="15"/>
  <c r="T237" i="15"/>
  <c r="S237" i="15"/>
  <c r="Q237" i="15"/>
  <c r="P237" i="15"/>
  <c r="O237" i="15"/>
  <c r="M237" i="15"/>
  <c r="AV237" i="15"/>
  <c r="L237" i="15"/>
  <c r="K237" i="15"/>
  <c r="I237" i="15"/>
  <c r="G237" i="15"/>
  <c r="E237" i="15"/>
  <c r="AU236" i="15"/>
  <c r="AT236" i="15"/>
  <c r="AS236" i="15"/>
  <c r="AQ236" i="15"/>
  <c r="AP236" i="15"/>
  <c r="AO236" i="15"/>
  <c r="AM236" i="15"/>
  <c r="AL236" i="15"/>
  <c r="AK236" i="15"/>
  <c r="AI236" i="15"/>
  <c r="AH236" i="15"/>
  <c r="AG236" i="15"/>
  <c r="AE236" i="15"/>
  <c r="AD236" i="15"/>
  <c r="AC236" i="15"/>
  <c r="AB236" i="15"/>
  <c r="AW236" i="15" s="1"/>
  <c r="Y236" i="15"/>
  <c r="X236" i="15"/>
  <c r="W236" i="15"/>
  <c r="U236" i="15"/>
  <c r="T236" i="15"/>
  <c r="S236" i="15"/>
  <c r="Q236" i="15"/>
  <c r="P236" i="15"/>
  <c r="O236" i="15"/>
  <c r="M236" i="15"/>
  <c r="AV236" i="15" s="1"/>
  <c r="L236" i="15"/>
  <c r="K236" i="15"/>
  <c r="I236" i="15"/>
  <c r="G236" i="15"/>
  <c r="E236" i="15"/>
  <c r="AU235" i="15"/>
  <c r="AT235" i="15"/>
  <c r="AS235" i="15"/>
  <c r="AQ235" i="15"/>
  <c r="AP235" i="15"/>
  <c r="AO235" i="15"/>
  <c r="AM235" i="15"/>
  <c r="AL235" i="15"/>
  <c r="AK235" i="15"/>
  <c r="AI235" i="15"/>
  <c r="AH235" i="15"/>
  <c r="AG235" i="15"/>
  <c r="AE235" i="15"/>
  <c r="AD235" i="15"/>
  <c r="AC235" i="15"/>
  <c r="AB235" i="15"/>
  <c r="AW235" i="15"/>
  <c r="Y235" i="15"/>
  <c r="X235" i="15"/>
  <c r="W235" i="15"/>
  <c r="U235" i="15"/>
  <c r="T235" i="15"/>
  <c r="S235" i="15"/>
  <c r="Q235" i="15"/>
  <c r="AV235" i="15" s="1"/>
  <c r="P235" i="15"/>
  <c r="O235" i="15"/>
  <c r="M235" i="15"/>
  <c r="L235" i="15"/>
  <c r="K235" i="15"/>
  <c r="I235" i="15"/>
  <c r="G235" i="15"/>
  <c r="E235" i="15"/>
  <c r="AU234" i="15"/>
  <c r="AT234" i="15"/>
  <c r="AS234" i="15"/>
  <c r="AQ234" i="15"/>
  <c r="AP234" i="15"/>
  <c r="AO234" i="15"/>
  <c r="AM234" i="15"/>
  <c r="AL234" i="15"/>
  <c r="AK234" i="15"/>
  <c r="AI234" i="15"/>
  <c r="AH234" i="15"/>
  <c r="AG234" i="15"/>
  <c r="AE234" i="15"/>
  <c r="AD234" i="15"/>
  <c r="AC234" i="15"/>
  <c r="AB234" i="15"/>
  <c r="AW234" i="15"/>
  <c r="Y234" i="15"/>
  <c r="X234" i="15"/>
  <c r="W234" i="15"/>
  <c r="U234" i="15"/>
  <c r="T234" i="15"/>
  <c r="S234" i="15"/>
  <c r="Q234" i="15"/>
  <c r="P234" i="15"/>
  <c r="O234" i="15"/>
  <c r="M234" i="15"/>
  <c r="AV234" i="15" s="1"/>
  <c r="L234" i="15"/>
  <c r="K234" i="15"/>
  <c r="I234" i="15"/>
  <c r="G234" i="15"/>
  <c r="E234" i="15"/>
  <c r="AU233" i="15"/>
  <c r="AT233" i="15"/>
  <c r="AS233" i="15"/>
  <c r="AQ233" i="15"/>
  <c r="AP233" i="15"/>
  <c r="AO233" i="15"/>
  <c r="AM233" i="15"/>
  <c r="AL233" i="15"/>
  <c r="AK233" i="15"/>
  <c r="AI233" i="15"/>
  <c r="AH233" i="15"/>
  <c r="AG233" i="15"/>
  <c r="AE233" i="15"/>
  <c r="AD233" i="15"/>
  <c r="AC233" i="15"/>
  <c r="AB233" i="15"/>
  <c r="AW233" i="15" s="1"/>
  <c r="Y233" i="15"/>
  <c r="X233" i="15"/>
  <c r="W233" i="15"/>
  <c r="U233" i="15"/>
  <c r="T233" i="15"/>
  <c r="S233" i="15"/>
  <c r="Q233" i="15"/>
  <c r="P233" i="15"/>
  <c r="O233" i="15"/>
  <c r="M233" i="15"/>
  <c r="AV233" i="15" s="1"/>
  <c r="L233" i="15"/>
  <c r="K233" i="15"/>
  <c r="I233" i="15"/>
  <c r="G233" i="15"/>
  <c r="E233" i="15"/>
  <c r="AU232" i="15"/>
  <c r="AT232" i="15"/>
  <c r="AS232" i="15"/>
  <c r="AQ232" i="15"/>
  <c r="AP232" i="15"/>
  <c r="AO232" i="15"/>
  <c r="AM232" i="15"/>
  <c r="AL232" i="15"/>
  <c r="AK232" i="15"/>
  <c r="AI232" i="15"/>
  <c r="AH232" i="15"/>
  <c r="AG232" i="15"/>
  <c r="AE232" i="15"/>
  <c r="AD232" i="15"/>
  <c r="AC232" i="15"/>
  <c r="AB232" i="15"/>
  <c r="AW232" i="15" s="1"/>
  <c r="Y232" i="15"/>
  <c r="AV232" i="15" s="1"/>
  <c r="X232" i="15"/>
  <c r="W232" i="15"/>
  <c r="U232" i="15"/>
  <c r="T232" i="15"/>
  <c r="S232" i="15"/>
  <c r="Q232" i="15"/>
  <c r="P232" i="15"/>
  <c r="O232" i="15"/>
  <c r="M232" i="15"/>
  <c r="L232" i="15"/>
  <c r="K232" i="15"/>
  <c r="I232" i="15"/>
  <c r="G232" i="15"/>
  <c r="E232" i="15"/>
  <c r="AU231" i="15"/>
  <c r="AT231" i="15"/>
  <c r="AS231" i="15"/>
  <c r="AQ231" i="15"/>
  <c r="AP231" i="15"/>
  <c r="AO231" i="15"/>
  <c r="AM231" i="15"/>
  <c r="AL231" i="15"/>
  <c r="AK231" i="15"/>
  <c r="AI231" i="15"/>
  <c r="AH231" i="15"/>
  <c r="AG231" i="15"/>
  <c r="AE231" i="15"/>
  <c r="AD231" i="15"/>
  <c r="AC231" i="15"/>
  <c r="AB231" i="15"/>
  <c r="AW231" i="15" s="1"/>
  <c r="Y231" i="15"/>
  <c r="X231" i="15"/>
  <c r="W231" i="15"/>
  <c r="U231" i="15"/>
  <c r="T231" i="15"/>
  <c r="S231" i="15"/>
  <c r="Q231" i="15"/>
  <c r="AV231" i="15" s="1"/>
  <c r="P231" i="15"/>
  <c r="O231" i="15"/>
  <c r="M231" i="15"/>
  <c r="L231" i="15"/>
  <c r="K231" i="15"/>
  <c r="I231" i="15"/>
  <c r="G231" i="15"/>
  <c r="E231" i="15"/>
  <c r="AU230" i="15"/>
  <c r="AT230" i="15"/>
  <c r="AS230" i="15"/>
  <c r="AQ230" i="15"/>
  <c r="AP230" i="15"/>
  <c r="AO230" i="15"/>
  <c r="AM230" i="15"/>
  <c r="AL230" i="15"/>
  <c r="AK230" i="15"/>
  <c r="AI230" i="15"/>
  <c r="AH230" i="15"/>
  <c r="AG230" i="15"/>
  <c r="AE230" i="15"/>
  <c r="AD230" i="15"/>
  <c r="AC230" i="15"/>
  <c r="AB230" i="15"/>
  <c r="AW230" i="15" s="1"/>
  <c r="Y230" i="15"/>
  <c r="X230" i="15"/>
  <c r="W230" i="15"/>
  <c r="U230" i="15"/>
  <c r="T230" i="15"/>
  <c r="S230" i="15"/>
  <c r="Q230" i="15"/>
  <c r="P230" i="15"/>
  <c r="O230" i="15"/>
  <c r="M230" i="15"/>
  <c r="AV230" i="15" s="1"/>
  <c r="L230" i="15"/>
  <c r="K230" i="15"/>
  <c r="I230" i="15"/>
  <c r="G230" i="15"/>
  <c r="E230" i="15"/>
  <c r="AU229" i="15"/>
  <c r="AT229" i="15"/>
  <c r="AS229" i="15"/>
  <c r="AQ229" i="15"/>
  <c r="AP229" i="15"/>
  <c r="AO229" i="15"/>
  <c r="AM229" i="15"/>
  <c r="AL229" i="15"/>
  <c r="AK229" i="15"/>
  <c r="AI229" i="15"/>
  <c r="AH229" i="15"/>
  <c r="AG229" i="15"/>
  <c r="AE229" i="15"/>
  <c r="AD229" i="15"/>
  <c r="AC229" i="15"/>
  <c r="AB229" i="15"/>
  <c r="AW229" i="15" s="1"/>
  <c r="Y229" i="15"/>
  <c r="X229" i="15"/>
  <c r="W229" i="15"/>
  <c r="U229" i="15"/>
  <c r="T229" i="15"/>
  <c r="S229" i="15"/>
  <c r="Q229" i="15"/>
  <c r="P229" i="15"/>
  <c r="O229" i="15"/>
  <c r="M229" i="15"/>
  <c r="AV229" i="15"/>
  <c r="L229" i="15"/>
  <c r="K229" i="15"/>
  <c r="I229" i="15"/>
  <c r="G229" i="15"/>
  <c r="E229" i="15"/>
  <c r="AU228" i="15"/>
  <c r="AT228" i="15"/>
  <c r="AS228" i="15"/>
  <c r="AQ228" i="15"/>
  <c r="AP228" i="15"/>
  <c r="AO228" i="15"/>
  <c r="AM228" i="15"/>
  <c r="AL228" i="15"/>
  <c r="AK228" i="15"/>
  <c r="AI228" i="15"/>
  <c r="AH228" i="15"/>
  <c r="AG228" i="15"/>
  <c r="AE228" i="15"/>
  <c r="AD228" i="15"/>
  <c r="AC228" i="15"/>
  <c r="AB228" i="15"/>
  <c r="AW228" i="15" s="1"/>
  <c r="Y228" i="15"/>
  <c r="X228" i="15"/>
  <c r="W228" i="15"/>
  <c r="U228" i="15"/>
  <c r="T228" i="15"/>
  <c r="S228" i="15"/>
  <c r="Q228" i="15"/>
  <c r="P228" i="15"/>
  <c r="O228" i="15"/>
  <c r="M228" i="15"/>
  <c r="AV228" i="15" s="1"/>
  <c r="L228" i="15"/>
  <c r="K228" i="15"/>
  <c r="I228" i="15"/>
  <c r="G228" i="15"/>
  <c r="E228" i="15"/>
  <c r="AU227" i="15"/>
  <c r="AT227" i="15"/>
  <c r="AS227" i="15"/>
  <c r="AQ227" i="15"/>
  <c r="AP227" i="15"/>
  <c r="AO227" i="15"/>
  <c r="AM227" i="15"/>
  <c r="AL227" i="15"/>
  <c r="AK227" i="15"/>
  <c r="AI227" i="15"/>
  <c r="AH227" i="15"/>
  <c r="AG227" i="15"/>
  <c r="AE227" i="15"/>
  <c r="AD227" i="15"/>
  <c r="AC227" i="15"/>
  <c r="AB227" i="15"/>
  <c r="AW227" i="15"/>
  <c r="Y227" i="15"/>
  <c r="X227" i="15"/>
  <c r="W227" i="15"/>
  <c r="U227" i="15"/>
  <c r="T227" i="15"/>
  <c r="S227" i="15"/>
  <c r="Q227" i="15"/>
  <c r="AV227" i="15" s="1"/>
  <c r="P227" i="15"/>
  <c r="O227" i="15"/>
  <c r="M227" i="15"/>
  <c r="L227" i="15"/>
  <c r="K227" i="15"/>
  <c r="I227" i="15"/>
  <c r="G227" i="15"/>
  <c r="E227" i="15"/>
  <c r="AU226" i="15"/>
  <c r="AT226" i="15"/>
  <c r="AS226" i="15"/>
  <c r="AQ226" i="15"/>
  <c r="AP226" i="15"/>
  <c r="AO226" i="15"/>
  <c r="AM226" i="15"/>
  <c r="AL226" i="15"/>
  <c r="AK226" i="15"/>
  <c r="AI226" i="15"/>
  <c r="AH226" i="15"/>
  <c r="AG226" i="15"/>
  <c r="AE226" i="15"/>
  <c r="AD226" i="15"/>
  <c r="AC226" i="15"/>
  <c r="AB226" i="15"/>
  <c r="AW226" i="15"/>
  <c r="Y226" i="15"/>
  <c r="X226" i="15"/>
  <c r="W226" i="15"/>
  <c r="U226" i="15"/>
  <c r="T226" i="15"/>
  <c r="S226" i="15"/>
  <c r="Q226" i="15"/>
  <c r="P226" i="15"/>
  <c r="O226" i="15"/>
  <c r="M226" i="15"/>
  <c r="AV226" i="15" s="1"/>
  <c r="L226" i="15"/>
  <c r="K226" i="15"/>
  <c r="I226" i="15"/>
  <c r="G226" i="15"/>
  <c r="E226" i="15"/>
  <c r="AU225" i="15"/>
  <c r="AT225" i="15"/>
  <c r="AS225" i="15"/>
  <c r="AQ225" i="15"/>
  <c r="AP225" i="15"/>
  <c r="AO225" i="15"/>
  <c r="AM225" i="15"/>
  <c r="AL225" i="15"/>
  <c r="AK225" i="15"/>
  <c r="AI225" i="15"/>
  <c r="AH225" i="15"/>
  <c r="AG225" i="15"/>
  <c r="AE225" i="15"/>
  <c r="AD225" i="15"/>
  <c r="AC225" i="15"/>
  <c r="AB225" i="15"/>
  <c r="AW225" i="15" s="1"/>
  <c r="Y225" i="15"/>
  <c r="X225" i="15"/>
  <c r="W225" i="15"/>
  <c r="U225" i="15"/>
  <c r="T225" i="15"/>
  <c r="S225" i="15"/>
  <c r="Q225" i="15"/>
  <c r="P225" i="15"/>
  <c r="O225" i="15"/>
  <c r="M225" i="15"/>
  <c r="AV225" i="15" s="1"/>
  <c r="L225" i="15"/>
  <c r="K225" i="15"/>
  <c r="I225" i="15"/>
  <c r="G225" i="15"/>
  <c r="E225" i="15"/>
  <c r="AU224" i="15"/>
  <c r="AT224" i="15"/>
  <c r="AS224" i="15"/>
  <c r="AQ224" i="15"/>
  <c r="AP224" i="15"/>
  <c r="AO224" i="15"/>
  <c r="AM224" i="15"/>
  <c r="AL224" i="15"/>
  <c r="AK224" i="15"/>
  <c r="AI224" i="15"/>
  <c r="AH224" i="15"/>
  <c r="AG224" i="15"/>
  <c r="AE224" i="15"/>
  <c r="AD224" i="15"/>
  <c r="AC224" i="15"/>
  <c r="AB224" i="15"/>
  <c r="AW224" i="15" s="1"/>
  <c r="Y224" i="15"/>
  <c r="AV224" i="15" s="1"/>
  <c r="X224" i="15"/>
  <c r="W224" i="15"/>
  <c r="U224" i="15"/>
  <c r="T224" i="15"/>
  <c r="S224" i="15"/>
  <c r="Q224" i="15"/>
  <c r="P224" i="15"/>
  <c r="O224" i="15"/>
  <c r="M224" i="15"/>
  <c r="L224" i="15"/>
  <c r="K224" i="15"/>
  <c r="I224" i="15"/>
  <c r="G224" i="15"/>
  <c r="E224" i="15"/>
  <c r="AU223" i="15"/>
  <c r="AT223" i="15"/>
  <c r="AS223" i="15"/>
  <c r="AQ223" i="15"/>
  <c r="AP223" i="15"/>
  <c r="AO223" i="15"/>
  <c r="AM223" i="15"/>
  <c r="AL223" i="15"/>
  <c r="AK223" i="15"/>
  <c r="AI223" i="15"/>
  <c r="AH223" i="15"/>
  <c r="AG223" i="15"/>
  <c r="AE223" i="15"/>
  <c r="AD223" i="15"/>
  <c r="AC223" i="15"/>
  <c r="AB223" i="15"/>
  <c r="AW223" i="15" s="1"/>
  <c r="Y223" i="15"/>
  <c r="X223" i="15"/>
  <c r="W223" i="15"/>
  <c r="U223" i="15"/>
  <c r="T223" i="15"/>
  <c r="S223" i="15"/>
  <c r="Q223" i="15"/>
  <c r="AV223" i="15" s="1"/>
  <c r="P223" i="15"/>
  <c r="O223" i="15"/>
  <c r="M223" i="15"/>
  <c r="L223" i="15"/>
  <c r="K223" i="15"/>
  <c r="I223" i="15"/>
  <c r="G223" i="15"/>
  <c r="E223" i="15"/>
  <c r="AU222" i="15"/>
  <c r="AT222" i="15"/>
  <c r="AS222" i="15"/>
  <c r="AQ222" i="15"/>
  <c r="AP222" i="15"/>
  <c r="AO222" i="15"/>
  <c r="AM222" i="15"/>
  <c r="AL222" i="15"/>
  <c r="AK222" i="15"/>
  <c r="AI222" i="15"/>
  <c r="AH222" i="15"/>
  <c r="AG222" i="15"/>
  <c r="AE222" i="15"/>
  <c r="AD222" i="15"/>
  <c r="AC222" i="15"/>
  <c r="AB222" i="15"/>
  <c r="AW222" i="15" s="1"/>
  <c r="Y222" i="15"/>
  <c r="X222" i="15"/>
  <c r="W222" i="15"/>
  <c r="U222" i="15"/>
  <c r="T222" i="15"/>
  <c r="S222" i="15"/>
  <c r="Q222" i="15"/>
  <c r="P222" i="15"/>
  <c r="O222" i="15"/>
  <c r="M222" i="15"/>
  <c r="AV222" i="15" s="1"/>
  <c r="L222" i="15"/>
  <c r="K222" i="15"/>
  <c r="I222" i="15"/>
  <c r="G222" i="15"/>
  <c r="E222" i="15"/>
  <c r="AU221" i="15"/>
  <c r="AT221" i="15"/>
  <c r="AS221" i="15"/>
  <c r="AQ221" i="15"/>
  <c r="AP221" i="15"/>
  <c r="AO221" i="15"/>
  <c r="AM221" i="15"/>
  <c r="AL221" i="15"/>
  <c r="AK221" i="15"/>
  <c r="AI221" i="15"/>
  <c r="AH221" i="15"/>
  <c r="AG221" i="15"/>
  <c r="AE221" i="15"/>
  <c r="AD221" i="15"/>
  <c r="AC221" i="15"/>
  <c r="AB221" i="15"/>
  <c r="AW221" i="15" s="1"/>
  <c r="Y221" i="15"/>
  <c r="X221" i="15"/>
  <c r="W221" i="15"/>
  <c r="U221" i="15"/>
  <c r="T221" i="15"/>
  <c r="S221" i="15"/>
  <c r="Q221" i="15"/>
  <c r="P221" i="15"/>
  <c r="O221" i="15"/>
  <c r="M221" i="15"/>
  <c r="AV221" i="15"/>
  <c r="L221" i="15"/>
  <c r="K221" i="15"/>
  <c r="I221" i="15"/>
  <c r="G221" i="15"/>
  <c r="E221" i="15"/>
  <c r="AU220" i="15"/>
  <c r="AT220" i="15"/>
  <c r="AS220" i="15"/>
  <c r="AQ220" i="15"/>
  <c r="AP220" i="15"/>
  <c r="AO220" i="15"/>
  <c r="AM220" i="15"/>
  <c r="AL220" i="15"/>
  <c r="AK220" i="15"/>
  <c r="AI220" i="15"/>
  <c r="AH220" i="15"/>
  <c r="AG220" i="15"/>
  <c r="AE220" i="15"/>
  <c r="AD220" i="15"/>
  <c r="AC220" i="15"/>
  <c r="AB220" i="15"/>
  <c r="AW220" i="15" s="1"/>
  <c r="Y220" i="15"/>
  <c r="X220" i="15"/>
  <c r="W220" i="15"/>
  <c r="U220" i="15"/>
  <c r="T220" i="15"/>
  <c r="S220" i="15"/>
  <c r="Q220" i="15"/>
  <c r="P220" i="15"/>
  <c r="O220" i="15"/>
  <c r="M220" i="15"/>
  <c r="AV220" i="15" s="1"/>
  <c r="L220" i="15"/>
  <c r="K220" i="15"/>
  <c r="I220" i="15"/>
  <c r="G220" i="15"/>
  <c r="E220" i="15"/>
  <c r="AU219" i="15"/>
  <c r="AT219" i="15"/>
  <c r="AS219" i="15"/>
  <c r="AQ219" i="15"/>
  <c r="AP219" i="15"/>
  <c r="AO219" i="15"/>
  <c r="AM219" i="15"/>
  <c r="AL219" i="15"/>
  <c r="AK219" i="15"/>
  <c r="AI219" i="15"/>
  <c r="AH219" i="15"/>
  <c r="AG219" i="15"/>
  <c r="AE219" i="15"/>
  <c r="AD219" i="15"/>
  <c r="AC219" i="15"/>
  <c r="AB219" i="15"/>
  <c r="AW219" i="15"/>
  <c r="Y219" i="15"/>
  <c r="X219" i="15"/>
  <c r="W219" i="15"/>
  <c r="U219" i="15"/>
  <c r="T219" i="15"/>
  <c r="S219" i="15"/>
  <c r="Q219" i="15"/>
  <c r="AV219" i="15" s="1"/>
  <c r="P219" i="15"/>
  <c r="O219" i="15"/>
  <c r="M219" i="15"/>
  <c r="L219" i="15"/>
  <c r="K219" i="15"/>
  <c r="I219" i="15"/>
  <c r="G219" i="15"/>
  <c r="E219" i="15"/>
  <c r="AU218" i="15"/>
  <c r="AT218" i="15"/>
  <c r="AS218" i="15"/>
  <c r="AQ218" i="15"/>
  <c r="AP218" i="15"/>
  <c r="AO218" i="15"/>
  <c r="AM218" i="15"/>
  <c r="AL218" i="15"/>
  <c r="AK218" i="15"/>
  <c r="AI218" i="15"/>
  <c r="AH218" i="15"/>
  <c r="AG218" i="15"/>
  <c r="AE218" i="15"/>
  <c r="AD218" i="15"/>
  <c r="AC218" i="15"/>
  <c r="AB218" i="15"/>
  <c r="AW218" i="15"/>
  <c r="Y218" i="15"/>
  <c r="X218" i="15"/>
  <c r="W218" i="15"/>
  <c r="U218" i="15"/>
  <c r="T218" i="15"/>
  <c r="S218" i="15"/>
  <c r="Q218" i="15"/>
  <c r="P218" i="15"/>
  <c r="O218" i="15"/>
  <c r="M218" i="15"/>
  <c r="AV218" i="15" s="1"/>
  <c r="L218" i="15"/>
  <c r="K218" i="15"/>
  <c r="I218" i="15"/>
  <c r="G218" i="15"/>
  <c r="E218" i="15"/>
  <c r="AU217" i="15"/>
  <c r="AT217" i="15"/>
  <c r="AS217" i="15"/>
  <c r="AQ217" i="15"/>
  <c r="AP217" i="15"/>
  <c r="AO217" i="15"/>
  <c r="AM217" i="15"/>
  <c r="AL217" i="15"/>
  <c r="AK217" i="15"/>
  <c r="AI217" i="15"/>
  <c r="AH217" i="15"/>
  <c r="AG217" i="15"/>
  <c r="AE217" i="15"/>
  <c r="AD217" i="15"/>
  <c r="AC217" i="15"/>
  <c r="AB217" i="15"/>
  <c r="AW217" i="15" s="1"/>
  <c r="Y217" i="15"/>
  <c r="X217" i="15"/>
  <c r="W217" i="15"/>
  <c r="U217" i="15"/>
  <c r="T217" i="15"/>
  <c r="S217" i="15"/>
  <c r="Q217" i="15"/>
  <c r="P217" i="15"/>
  <c r="O217" i="15"/>
  <c r="M217" i="15"/>
  <c r="AV217" i="15" s="1"/>
  <c r="L217" i="15"/>
  <c r="K217" i="15"/>
  <c r="I217" i="15"/>
  <c r="G217" i="15"/>
  <c r="E217" i="15"/>
  <c r="AU216" i="15"/>
  <c r="AT216" i="15"/>
  <c r="AS216" i="15"/>
  <c r="AQ216" i="15"/>
  <c r="AP216" i="15"/>
  <c r="AO216" i="15"/>
  <c r="AM216" i="15"/>
  <c r="AL216" i="15"/>
  <c r="AK216" i="15"/>
  <c r="AI216" i="15"/>
  <c r="AH216" i="15"/>
  <c r="AG216" i="15"/>
  <c r="AE216" i="15"/>
  <c r="AD216" i="15"/>
  <c r="AC216" i="15"/>
  <c r="AB216" i="15"/>
  <c r="AW216" i="15" s="1"/>
  <c r="Y216" i="15"/>
  <c r="AV216" i="15" s="1"/>
  <c r="X216" i="15"/>
  <c r="W216" i="15"/>
  <c r="U216" i="15"/>
  <c r="T216" i="15"/>
  <c r="S216" i="15"/>
  <c r="Q216" i="15"/>
  <c r="P216" i="15"/>
  <c r="O216" i="15"/>
  <c r="M216" i="15"/>
  <c r="L216" i="15"/>
  <c r="K216" i="15"/>
  <c r="I216" i="15"/>
  <c r="G216" i="15"/>
  <c r="E216" i="15"/>
  <c r="AU215" i="15"/>
  <c r="AT215" i="15"/>
  <c r="AS215" i="15"/>
  <c r="AQ215" i="15"/>
  <c r="AP215" i="15"/>
  <c r="AO215" i="15"/>
  <c r="AM215" i="15"/>
  <c r="AL215" i="15"/>
  <c r="AK215" i="15"/>
  <c r="AI215" i="15"/>
  <c r="AH215" i="15"/>
  <c r="AG215" i="15"/>
  <c r="AE215" i="15"/>
  <c r="AD215" i="15"/>
  <c r="AC215" i="15"/>
  <c r="AB215" i="15"/>
  <c r="AW215" i="15" s="1"/>
  <c r="Y215" i="15"/>
  <c r="X215" i="15"/>
  <c r="W215" i="15"/>
  <c r="U215" i="15"/>
  <c r="T215" i="15"/>
  <c r="S215" i="15"/>
  <c r="Q215" i="15"/>
  <c r="AV215" i="15" s="1"/>
  <c r="P215" i="15"/>
  <c r="O215" i="15"/>
  <c r="M215" i="15"/>
  <c r="L215" i="15"/>
  <c r="K215" i="15"/>
  <c r="I215" i="15"/>
  <c r="G215" i="15"/>
  <c r="E215" i="15"/>
  <c r="AU214" i="15"/>
  <c r="AT214" i="15"/>
  <c r="AS214" i="15"/>
  <c r="AQ214" i="15"/>
  <c r="AP214" i="15"/>
  <c r="AO214" i="15"/>
  <c r="AM214" i="15"/>
  <c r="AL214" i="15"/>
  <c r="AK214" i="15"/>
  <c r="AI214" i="15"/>
  <c r="AH214" i="15"/>
  <c r="AG214" i="15"/>
  <c r="AE214" i="15"/>
  <c r="AD214" i="15"/>
  <c r="AC214" i="15"/>
  <c r="AB214" i="15"/>
  <c r="AW214" i="15" s="1"/>
  <c r="Y214" i="15"/>
  <c r="X214" i="15"/>
  <c r="W214" i="15"/>
  <c r="U214" i="15"/>
  <c r="T214" i="15"/>
  <c r="S214" i="15"/>
  <c r="Q214" i="15"/>
  <c r="AV214" i="15" s="1"/>
  <c r="P214" i="15"/>
  <c r="O214" i="15"/>
  <c r="M214" i="15"/>
  <c r="L214" i="15"/>
  <c r="K214" i="15"/>
  <c r="I214" i="15"/>
  <c r="G214" i="15"/>
  <c r="E214" i="15"/>
  <c r="AU213" i="15"/>
  <c r="AT213" i="15"/>
  <c r="AS213" i="15"/>
  <c r="AQ213" i="15"/>
  <c r="AP213" i="15"/>
  <c r="AO213" i="15"/>
  <c r="AM213" i="15"/>
  <c r="AL213" i="15"/>
  <c r="AK213" i="15"/>
  <c r="AI213" i="15"/>
  <c r="AH213" i="15"/>
  <c r="AG213" i="15"/>
  <c r="AE213" i="15"/>
  <c r="AD213" i="15"/>
  <c r="AC213" i="15"/>
  <c r="AB213" i="15"/>
  <c r="AW213" i="15" s="1"/>
  <c r="Y213" i="15"/>
  <c r="X213" i="15"/>
  <c r="W213" i="15"/>
  <c r="U213" i="15"/>
  <c r="T213" i="15"/>
  <c r="S213" i="15"/>
  <c r="Q213" i="15"/>
  <c r="P213" i="15"/>
  <c r="O213" i="15"/>
  <c r="M213" i="15"/>
  <c r="AV213" i="15"/>
  <c r="L213" i="15"/>
  <c r="K213" i="15"/>
  <c r="I213" i="15"/>
  <c r="G213" i="15"/>
  <c r="E213" i="15"/>
  <c r="AU212" i="15"/>
  <c r="AT212" i="15"/>
  <c r="AS212" i="15"/>
  <c r="AQ212" i="15"/>
  <c r="AP212" i="15"/>
  <c r="AO212" i="15"/>
  <c r="AM212" i="15"/>
  <c r="AL212" i="15"/>
  <c r="AK212" i="15"/>
  <c r="AI212" i="15"/>
  <c r="AH212" i="15"/>
  <c r="AG212" i="15"/>
  <c r="AE212" i="15"/>
  <c r="AD212" i="15"/>
  <c r="AC212" i="15"/>
  <c r="AB212" i="15"/>
  <c r="AW212" i="15" s="1"/>
  <c r="Y212" i="15"/>
  <c r="X212" i="15"/>
  <c r="W212" i="15"/>
  <c r="U212" i="15"/>
  <c r="T212" i="15"/>
  <c r="S212" i="15"/>
  <c r="Q212" i="15"/>
  <c r="P212" i="15"/>
  <c r="O212" i="15"/>
  <c r="M212" i="15"/>
  <c r="AV212" i="15" s="1"/>
  <c r="L212" i="15"/>
  <c r="K212" i="15"/>
  <c r="I212" i="15"/>
  <c r="G212" i="15"/>
  <c r="E212" i="15"/>
  <c r="AU211" i="15"/>
  <c r="AT211" i="15"/>
  <c r="AS211" i="15"/>
  <c r="AQ211" i="15"/>
  <c r="AP211" i="15"/>
  <c r="AO211" i="15"/>
  <c r="AM211" i="15"/>
  <c r="AL211" i="15"/>
  <c r="AK211" i="15"/>
  <c r="AI211" i="15"/>
  <c r="AH211" i="15"/>
  <c r="AG211" i="15"/>
  <c r="AE211" i="15"/>
  <c r="AD211" i="15"/>
  <c r="AC211" i="15"/>
  <c r="AB211" i="15"/>
  <c r="AW211" i="15"/>
  <c r="Y211" i="15"/>
  <c r="X211" i="15"/>
  <c r="W211" i="15"/>
  <c r="U211" i="15"/>
  <c r="AV211" i="15" s="1"/>
  <c r="T211" i="15"/>
  <c r="S211" i="15"/>
  <c r="Q211" i="15"/>
  <c r="P211" i="15"/>
  <c r="O211" i="15"/>
  <c r="M211" i="15"/>
  <c r="L211" i="15"/>
  <c r="K211" i="15"/>
  <c r="I211" i="15"/>
  <c r="G211" i="15"/>
  <c r="E211" i="15"/>
  <c r="AU210" i="15"/>
  <c r="AT210" i="15"/>
  <c r="AS210" i="15"/>
  <c r="AQ210" i="15"/>
  <c r="AP210" i="15"/>
  <c r="AO210" i="15"/>
  <c r="AM210" i="15"/>
  <c r="AL210" i="15"/>
  <c r="AK210" i="15"/>
  <c r="AI210" i="15"/>
  <c r="AH210" i="15"/>
  <c r="AG210" i="15"/>
  <c r="AE210" i="15"/>
  <c r="AD210" i="15"/>
  <c r="AC210" i="15"/>
  <c r="AB210" i="15"/>
  <c r="AW210" i="15" s="1"/>
  <c r="Y210" i="15"/>
  <c r="X210" i="15"/>
  <c r="W210" i="15"/>
  <c r="U210" i="15"/>
  <c r="T210" i="15"/>
  <c r="S210" i="15"/>
  <c r="Q210" i="15"/>
  <c r="AV210" i="15" s="1"/>
  <c r="P210" i="15"/>
  <c r="O210" i="15"/>
  <c r="M210" i="15"/>
  <c r="L210" i="15"/>
  <c r="K210" i="15"/>
  <c r="I210" i="15"/>
  <c r="G210" i="15"/>
  <c r="E210" i="15"/>
  <c r="AU209" i="15"/>
  <c r="AT209" i="15"/>
  <c r="AS209" i="15"/>
  <c r="AQ209" i="15"/>
  <c r="AP209" i="15"/>
  <c r="AO209" i="15"/>
  <c r="AM209" i="15"/>
  <c r="AL209" i="15"/>
  <c r="AK209" i="15"/>
  <c r="AI209" i="15"/>
  <c r="AH209" i="15"/>
  <c r="AG209" i="15"/>
  <c r="AE209" i="15"/>
  <c r="AD209" i="15"/>
  <c r="AC209" i="15"/>
  <c r="AB209" i="15"/>
  <c r="AW209" i="15" s="1"/>
  <c r="Y209" i="15"/>
  <c r="X209" i="15"/>
  <c r="W209" i="15"/>
  <c r="U209" i="15"/>
  <c r="T209" i="15"/>
  <c r="S209" i="15"/>
  <c r="Q209" i="15"/>
  <c r="P209" i="15"/>
  <c r="O209" i="15"/>
  <c r="M209" i="15"/>
  <c r="AV209" i="15" s="1"/>
  <c r="L209" i="15"/>
  <c r="K209" i="15"/>
  <c r="I209" i="15"/>
  <c r="G209" i="15"/>
  <c r="E209" i="15"/>
  <c r="AU208" i="15"/>
  <c r="AT208" i="15"/>
  <c r="AS208" i="15"/>
  <c r="AQ208" i="15"/>
  <c r="AP208" i="15"/>
  <c r="AO208" i="15"/>
  <c r="AM208" i="15"/>
  <c r="AL208" i="15"/>
  <c r="AK208" i="15"/>
  <c r="AI208" i="15"/>
  <c r="AH208" i="15"/>
  <c r="AG208" i="15"/>
  <c r="AE208" i="15"/>
  <c r="AD208" i="15"/>
  <c r="AC208" i="15"/>
  <c r="AB208" i="15"/>
  <c r="AW208" i="15" s="1"/>
  <c r="Y208" i="15"/>
  <c r="AV208" i="15" s="1"/>
  <c r="X208" i="15"/>
  <c r="W208" i="15"/>
  <c r="U208" i="15"/>
  <c r="T208" i="15"/>
  <c r="S208" i="15"/>
  <c r="Q208" i="15"/>
  <c r="P208" i="15"/>
  <c r="O208" i="15"/>
  <c r="M208" i="15"/>
  <c r="L208" i="15"/>
  <c r="K208" i="15"/>
  <c r="I208" i="15"/>
  <c r="G208" i="15"/>
  <c r="E208" i="15"/>
  <c r="AU207" i="15"/>
  <c r="AT207" i="15"/>
  <c r="AS207" i="15"/>
  <c r="AQ207" i="15"/>
  <c r="AP207" i="15"/>
  <c r="AO207" i="15"/>
  <c r="AM207" i="15"/>
  <c r="AL207" i="15"/>
  <c r="AK207" i="15"/>
  <c r="AI207" i="15"/>
  <c r="AH207" i="15"/>
  <c r="AG207" i="15"/>
  <c r="AE207" i="15"/>
  <c r="AD207" i="15"/>
  <c r="AC207" i="15"/>
  <c r="AB207" i="15"/>
  <c r="AW207" i="15" s="1"/>
  <c r="Y207" i="15"/>
  <c r="X207" i="15"/>
  <c r="W207" i="15"/>
  <c r="U207" i="15"/>
  <c r="T207" i="15"/>
  <c r="S207" i="15"/>
  <c r="Q207" i="15"/>
  <c r="AV207" i="15" s="1"/>
  <c r="P207" i="15"/>
  <c r="O207" i="15"/>
  <c r="M207" i="15"/>
  <c r="L207" i="15"/>
  <c r="K207" i="15"/>
  <c r="I207" i="15"/>
  <c r="G207" i="15"/>
  <c r="E207" i="15"/>
  <c r="AU206" i="15"/>
  <c r="AT206" i="15"/>
  <c r="AS206" i="15"/>
  <c r="AQ206" i="15"/>
  <c r="AP206" i="15"/>
  <c r="AO206" i="15"/>
  <c r="AM206" i="15"/>
  <c r="AL206" i="15"/>
  <c r="AK206" i="15"/>
  <c r="AI206" i="15"/>
  <c r="AH206" i="15"/>
  <c r="AG206" i="15"/>
  <c r="AE206" i="15"/>
  <c r="AD206" i="15"/>
  <c r="AC206" i="15"/>
  <c r="AB206" i="15"/>
  <c r="AW206" i="15" s="1"/>
  <c r="Y206" i="15"/>
  <c r="X206" i="15"/>
  <c r="W206" i="15"/>
  <c r="U206" i="15"/>
  <c r="T206" i="15"/>
  <c r="S206" i="15"/>
  <c r="Q206" i="15"/>
  <c r="AV206" i="15" s="1"/>
  <c r="P206" i="15"/>
  <c r="O206" i="15"/>
  <c r="M206" i="15"/>
  <c r="L206" i="15"/>
  <c r="K206" i="15"/>
  <c r="I206" i="15"/>
  <c r="G206" i="15"/>
  <c r="E206" i="15"/>
  <c r="AU205" i="15"/>
  <c r="AT205" i="15"/>
  <c r="AS205" i="15"/>
  <c r="AQ205" i="15"/>
  <c r="AP205" i="15"/>
  <c r="AO205" i="15"/>
  <c r="AM205" i="15"/>
  <c r="AL205" i="15"/>
  <c r="AK205" i="15"/>
  <c r="AI205" i="15"/>
  <c r="AH205" i="15"/>
  <c r="AG205" i="15"/>
  <c r="AE205" i="15"/>
  <c r="AD205" i="15"/>
  <c r="AC205" i="15"/>
  <c r="AB205" i="15"/>
  <c r="AW205" i="15" s="1"/>
  <c r="Y205" i="15"/>
  <c r="X205" i="15"/>
  <c r="W205" i="15"/>
  <c r="U205" i="15"/>
  <c r="T205" i="15"/>
  <c r="S205" i="15"/>
  <c r="Q205" i="15"/>
  <c r="P205" i="15"/>
  <c r="O205" i="15"/>
  <c r="M205" i="15"/>
  <c r="AV205" i="15"/>
  <c r="L205" i="15"/>
  <c r="K205" i="15"/>
  <c r="I205" i="15"/>
  <c r="G205" i="15"/>
  <c r="E205" i="15"/>
  <c r="AU204" i="15"/>
  <c r="AT204" i="15"/>
  <c r="AS204" i="15"/>
  <c r="AQ204" i="15"/>
  <c r="AP204" i="15"/>
  <c r="AO204" i="15"/>
  <c r="AM204" i="15"/>
  <c r="AL204" i="15"/>
  <c r="AK204" i="15"/>
  <c r="AI204" i="15"/>
  <c r="AH204" i="15"/>
  <c r="AG204" i="15"/>
  <c r="AE204" i="15"/>
  <c r="AD204" i="15"/>
  <c r="AC204" i="15"/>
  <c r="AB204" i="15"/>
  <c r="AW204" i="15" s="1"/>
  <c r="Y204" i="15"/>
  <c r="X204" i="15"/>
  <c r="W204" i="15"/>
  <c r="U204" i="15"/>
  <c r="T204" i="15"/>
  <c r="S204" i="15"/>
  <c r="Q204" i="15"/>
  <c r="P204" i="15"/>
  <c r="O204" i="15"/>
  <c r="M204" i="15"/>
  <c r="AV204" i="15" s="1"/>
  <c r="L204" i="15"/>
  <c r="K204" i="15"/>
  <c r="I204" i="15"/>
  <c r="G204" i="15"/>
  <c r="E204" i="15"/>
  <c r="AU203" i="15"/>
  <c r="AT203" i="15"/>
  <c r="AS203" i="15"/>
  <c r="AQ203" i="15"/>
  <c r="AP203" i="15"/>
  <c r="AO203" i="15"/>
  <c r="AM203" i="15"/>
  <c r="AL203" i="15"/>
  <c r="AK203" i="15"/>
  <c r="AI203" i="15"/>
  <c r="AH203" i="15"/>
  <c r="AG203" i="15"/>
  <c r="AE203" i="15"/>
  <c r="AD203" i="15"/>
  <c r="AC203" i="15"/>
  <c r="AB203" i="15"/>
  <c r="AW203" i="15"/>
  <c r="Y203" i="15"/>
  <c r="X203" i="15"/>
  <c r="W203" i="15"/>
  <c r="U203" i="15"/>
  <c r="T203" i="15"/>
  <c r="S203" i="15"/>
  <c r="Q203" i="15"/>
  <c r="AV203" i="15" s="1"/>
  <c r="P203" i="15"/>
  <c r="O203" i="15"/>
  <c r="M203" i="15"/>
  <c r="L203" i="15"/>
  <c r="K203" i="15"/>
  <c r="I203" i="15"/>
  <c r="G203" i="15"/>
  <c r="E203" i="15"/>
  <c r="AU202" i="15"/>
  <c r="AT202" i="15"/>
  <c r="AS202" i="15"/>
  <c r="AQ202" i="15"/>
  <c r="AP202" i="15"/>
  <c r="AO202" i="15"/>
  <c r="AM202" i="15"/>
  <c r="AL202" i="15"/>
  <c r="AK202" i="15"/>
  <c r="AI202" i="15"/>
  <c r="AH202" i="15"/>
  <c r="AG202" i="15"/>
  <c r="AE202" i="15"/>
  <c r="AD202" i="15"/>
  <c r="AC202" i="15"/>
  <c r="AB202" i="15"/>
  <c r="AW202" i="15"/>
  <c r="Y202" i="15"/>
  <c r="X202" i="15"/>
  <c r="W202" i="15"/>
  <c r="U202" i="15"/>
  <c r="T202" i="15"/>
  <c r="S202" i="15"/>
  <c r="Q202" i="15"/>
  <c r="P202" i="15"/>
  <c r="O202" i="15"/>
  <c r="M202" i="15"/>
  <c r="AV202" i="15" s="1"/>
  <c r="L202" i="15"/>
  <c r="K202" i="15"/>
  <c r="I202" i="15"/>
  <c r="G202" i="15"/>
  <c r="E202" i="15"/>
  <c r="AU201" i="15"/>
  <c r="AT201" i="15"/>
  <c r="AS201" i="15"/>
  <c r="AQ201" i="15"/>
  <c r="AP201" i="15"/>
  <c r="AO201" i="15"/>
  <c r="AM201" i="15"/>
  <c r="AL201" i="15"/>
  <c r="AK201" i="15"/>
  <c r="AI201" i="15"/>
  <c r="AH201" i="15"/>
  <c r="AG201" i="15"/>
  <c r="AE201" i="15"/>
  <c r="AD201" i="15"/>
  <c r="AC201" i="15"/>
  <c r="AB201" i="15"/>
  <c r="AW201" i="15" s="1"/>
  <c r="Y201" i="15"/>
  <c r="X201" i="15"/>
  <c r="W201" i="15"/>
  <c r="U201" i="15"/>
  <c r="T201" i="15"/>
  <c r="S201" i="15"/>
  <c r="Q201" i="15"/>
  <c r="P201" i="15"/>
  <c r="O201" i="15"/>
  <c r="M201" i="15"/>
  <c r="AV201" i="15" s="1"/>
  <c r="L201" i="15"/>
  <c r="K201" i="15"/>
  <c r="I201" i="15"/>
  <c r="G201" i="15"/>
  <c r="E201" i="15"/>
  <c r="AU200" i="15"/>
  <c r="AT200" i="15"/>
  <c r="AS200" i="15"/>
  <c r="AQ200" i="15"/>
  <c r="AP200" i="15"/>
  <c r="AO200" i="15"/>
  <c r="AM200" i="15"/>
  <c r="AL200" i="15"/>
  <c r="AK200" i="15"/>
  <c r="AI200" i="15"/>
  <c r="AH200" i="15"/>
  <c r="AG200" i="15"/>
  <c r="AE200" i="15"/>
  <c r="AD200" i="15"/>
  <c r="AC200" i="15"/>
  <c r="AB200" i="15"/>
  <c r="AW200" i="15" s="1"/>
  <c r="Y200" i="15"/>
  <c r="X200" i="15"/>
  <c r="W200" i="15"/>
  <c r="U200" i="15"/>
  <c r="T200" i="15"/>
  <c r="S200" i="15"/>
  <c r="Q200" i="15"/>
  <c r="P200" i="15"/>
  <c r="O200" i="15"/>
  <c r="M200" i="15"/>
  <c r="AV200" i="15"/>
  <c r="L200" i="15"/>
  <c r="K200" i="15"/>
  <c r="I200" i="15"/>
  <c r="G200" i="15"/>
  <c r="E200" i="15"/>
  <c r="AU199" i="15"/>
  <c r="AT199" i="15"/>
  <c r="AS199" i="15"/>
  <c r="AQ199" i="15"/>
  <c r="AP199" i="15"/>
  <c r="AO199" i="15"/>
  <c r="AM199" i="15"/>
  <c r="AL199" i="15"/>
  <c r="AK199" i="15"/>
  <c r="AI199" i="15"/>
  <c r="AH199" i="15"/>
  <c r="AG199" i="15"/>
  <c r="AE199" i="15"/>
  <c r="AD199" i="15"/>
  <c r="AC199" i="15"/>
  <c r="AB199" i="15"/>
  <c r="AW199" i="15" s="1"/>
  <c r="Y199" i="15"/>
  <c r="X199" i="15"/>
  <c r="W199" i="15"/>
  <c r="U199" i="15"/>
  <c r="T199" i="15"/>
  <c r="S199" i="15"/>
  <c r="Q199" i="15"/>
  <c r="AV199" i="15" s="1"/>
  <c r="P199" i="15"/>
  <c r="O199" i="15"/>
  <c r="M199" i="15"/>
  <c r="L199" i="15"/>
  <c r="K199" i="15"/>
  <c r="I199" i="15"/>
  <c r="G199" i="15"/>
  <c r="E199" i="15"/>
  <c r="AU198" i="15"/>
  <c r="AT198" i="15"/>
  <c r="AS198" i="15"/>
  <c r="AQ198" i="15"/>
  <c r="AP198" i="15"/>
  <c r="AO198" i="15"/>
  <c r="AM198" i="15"/>
  <c r="AL198" i="15"/>
  <c r="AK198" i="15"/>
  <c r="AI198" i="15"/>
  <c r="AH198" i="15"/>
  <c r="AG198" i="15"/>
  <c r="AE198" i="15"/>
  <c r="AD198" i="15"/>
  <c r="AC198" i="15"/>
  <c r="AB198" i="15"/>
  <c r="AW198" i="15" s="1"/>
  <c r="Y198" i="15"/>
  <c r="X198" i="15"/>
  <c r="W198" i="15"/>
  <c r="U198" i="15"/>
  <c r="T198" i="15"/>
  <c r="S198" i="15"/>
  <c r="Q198" i="15"/>
  <c r="P198" i="15"/>
  <c r="O198" i="15"/>
  <c r="M198" i="15"/>
  <c r="AV198" i="15" s="1"/>
  <c r="L198" i="15"/>
  <c r="K198" i="15"/>
  <c r="I198" i="15"/>
  <c r="G198" i="15"/>
  <c r="E198" i="15"/>
  <c r="AU197" i="15"/>
  <c r="AT197" i="15"/>
  <c r="AS197" i="15"/>
  <c r="AQ197" i="15"/>
  <c r="AP197" i="15"/>
  <c r="AO197" i="15"/>
  <c r="AM197" i="15"/>
  <c r="AL197" i="15"/>
  <c r="AK197" i="15"/>
  <c r="AI197" i="15"/>
  <c r="AH197" i="15"/>
  <c r="AG197" i="15"/>
  <c r="AE197" i="15"/>
  <c r="AD197" i="15"/>
  <c r="AC197" i="15"/>
  <c r="AB197" i="15"/>
  <c r="AW197" i="15" s="1"/>
  <c r="Y197" i="15"/>
  <c r="X197" i="15"/>
  <c r="W197" i="15"/>
  <c r="U197" i="15"/>
  <c r="T197" i="15"/>
  <c r="S197" i="15"/>
  <c r="Q197" i="15"/>
  <c r="P197" i="15"/>
  <c r="O197" i="15"/>
  <c r="M197" i="15"/>
  <c r="AV197" i="15"/>
  <c r="L197" i="15"/>
  <c r="K197" i="15"/>
  <c r="I197" i="15"/>
  <c r="G197" i="15"/>
  <c r="E197" i="15"/>
  <c r="AU196" i="15"/>
  <c r="AT196" i="15"/>
  <c r="AS196" i="15"/>
  <c r="AQ196" i="15"/>
  <c r="AP196" i="15"/>
  <c r="AO196" i="15"/>
  <c r="AM196" i="15"/>
  <c r="AL196" i="15"/>
  <c r="AK196" i="15"/>
  <c r="AI196" i="15"/>
  <c r="AH196" i="15"/>
  <c r="AG196" i="15"/>
  <c r="AE196" i="15"/>
  <c r="AD196" i="15"/>
  <c r="AC196" i="15"/>
  <c r="AB196" i="15"/>
  <c r="AW196" i="15" s="1"/>
  <c r="Y196" i="15"/>
  <c r="X196" i="15"/>
  <c r="W196" i="15"/>
  <c r="U196" i="15"/>
  <c r="T196" i="15"/>
  <c r="S196" i="15"/>
  <c r="Q196" i="15"/>
  <c r="P196" i="15"/>
  <c r="O196" i="15"/>
  <c r="M196" i="15"/>
  <c r="AV196" i="15" s="1"/>
  <c r="L196" i="15"/>
  <c r="K196" i="15"/>
  <c r="I196" i="15"/>
  <c r="G196" i="15"/>
  <c r="E196" i="15"/>
  <c r="AU195" i="15"/>
  <c r="AT195" i="15"/>
  <c r="AS195" i="15"/>
  <c r="AQ195" i="15"/>
  <c r="AP195" i="15"/>
  <c r="AO195" i="15"/>
  <c r="AM195" i="15"/>
  <c r="AL195" i="15"/>
  <c r="AK195" i="15"/>
  <c r="AI195" i="15"/>
  <c r="AH195" i="15"/>
  <c r="AG195" i="15"/>
  <c r="AE195" i="15"/>
  <c r="AD195" i="15"/>
  <c r="AC195" i="15"/>
  <c r="AB195" i="15"/>
  <c r="AW195" i="15"/>
  <c r="Y195" i="15"/>
  <c r="X195" i="15"/>
  <c r="W195" i="15"/>
  <c r="U195" i="15"/>
  <c r="T195" i="15"/>
  <c r="S195" i="15"/>
  <c r="Q195" i="15"/>
  <c r="AV195" i="15" s="1"/>
  <c r="P195" i="15"/>
  <c r="O195" i="15"/>
  <c r="M195" i="15"/>
  <c r="L195" i="15"/>
  <c r="K195" i="15"/>
  <c r="I195" i="15"/>
  <c r="G195" i="15"/>
  <c r="E195" i="15"/>
  <c r="AU194" i="15"/>
  <c r="AT194" i="15"/>
  <c r="AS194" i="15"/>
  <c r="AQ194" i="15"/>
  <c r="AP194" i="15"/>
  <c r="AO194" i="15"/>
  <c r="AM194" i="15"/>
  <c r="AL194" i="15"/>
  <c r="AK194" i="15"/>
  <c r="AI194" i="15"/>
  <c r="AH194" i="15"/>
  <c r="AG194" i="15"/>
  <c r="AE194" i="15"/>
  <c r="AD194" i="15"/>
  <c r="AC194" i="15"/>
  <c r="AB194" i="15"/>
  <c r="AW194" i="15" s="1"/>
  <c r="Y194" i="15"/>
  <c r="X194" i="15"/>
  <c r="W194" i="15"/>
  <c r="U194" i="15"/>
  <c r="T194" i="15"/>
  <c r="S194" i="15"/>
  <c r="Q194" i="15"/>
  <c r="AV194" i="15" s="1"/>
  <c r="P194" i="15"/>
  <c r="O194" i="15"/>
  <c r="M194" i="15"/>
  <c r="L194" i="15"/>
  <c r="K194" i="15"/>
  <c r="I194" i="15"/>
  <c r="G194" i="15"/>
  <c r="E194" i="15"/>
  <c r="AU193" i="15"/>
  <c r="AT193" i="15"/>
  <c r="AS193" i="15"/>
  <c r="AQ193" i="15"/>
  <c r="AP193" i="15"/>
  <c r="AO193" i="15"/>
  <c r="AM193" i="15"/>
  <c r="AL193" i="15"/>
  <c r="AK193" i="15"/>
  <c r="AI193" i="15"/>
  <c r="AH193" i="15"/>
  <c r="AG193" i="15"/>
  <c r="AE193" i="15"/>
  <c r="AD193" i="15"/>
  <c r="AC193" i="15"/>
  <c r="AB193" i="15"/>
  <c r="AW193" i="15" s="1"/>
  <c r="Y193" i="15"/>
  <c r="X193" i="15"/>
  <c r="W193" i="15"/>
  <c r="U193" i="15"/>
  <c r="T193" i="15"/>
  <c r="S193" i="15"/>
  <c r="Q193" i="15"/>
  <c r="P193" i="15"/>
  <c r="O193" i="15"/>
  <c r="M193" i="15"/>
  <c r="AV193" i="15" s="1"/>
  <c r="L193" i="15"/>
  <c r="K193" i="15"/>
  <c r="I193" i="15"/>
  <c r="G193" i="15"/>
  <c r="E193" i="15"/>
  <c r="AU192" i="15"/>
  <c r="AT192" i="15"/>
  <c r="AS192" i="15"/>
  <c r="AQ192" i="15"/>
  <c r="AP192" i="15"/>
  <c r="AO192" i="15"/>
  <c r="AM192" i="15"/>
  <c r="AL192" i="15"/>
  <c r="AK192" i="15"/>
  <c r="AI192" i="15"/>
  <c r="AH192" i="15"/>
  <c r="AG192" i="15"/>
  <c r="AE192" i="15"/>
  <c r="AD192" i="15"/>
  <c r="AC192" i="15"/>
  <c r="AB192" i="15"/>
  <c r="AW192" i="15" s="1"/>
  <c r="Y192" i="15"/>
  <c r="AV192" i="15" s="1"/>
  <c r="X192" i="15"/>
  <c r="W192" i="15"/>
  <c r="U192" i="15"/>
  <c r="T192" i="15"/>
  <c r="S192" i="15"/>
  <c r="Q192" i="15"/>
  <c r="P192" i="15"/>
  <c r="O192" i="15"/>
  <c r="M192" i="15"/>
  <c r="L192" i="15"/>
  <c r="K192" i="15"/>
  <c r="I192" i="15"/>
  <c r="G192" i="15"/>
  <c r="E192" i="15"/>
  <c r="AU191" i="15"/>
  <c r="AT191" i="15"/>
  <c r="AS191" i="15"/>
  <c r="AQ191" i="15"/>
  <c r="AP191" i="15"/>
  <c r="AO191" i="15"/>
  <c r="AM191" i="15"/>
  <c r="AL191" i="15"/>
  <c r="AK191" i="15"/>
  <c r="AI191" i="15"/>
  <c r="AH191" i="15"/>
  <c r="AG191" i="15"/>
  <c r="AE191" i="15"/>
  <c r="AD191" i="15"/>
  <c r="AC191" i="15"/>
  <c r="AB191" i="15"/>
  <c r="AW191" i="15" s="1"/>
  <c r="Y191" i="15"/>
  <c r="X191" i="15"/>
  <c r="W191" i="15"/>
  <c r="U191" i="15"/>
  <c r="T191" i="15"/>
  <c r="S191" i="15"/>
  <c r="Q191" i="15"/>
  <c r="AV191" i="15" s="1"/>
  <c r="P191" i="15"/>
  <c r="O191" i="15"/>
  <c r="M191" i="15"/>
  <c r="L191" i="15"/>
  <c r="K191" i="15"/>
  <c r="I191" i="15"/>
  <c r="G191" i="15"/>
  <c r="E191" i="15"/>
  <c r="AU190" i="15"/>
  <c r="AT190" i="15"/>
  <c r="AS190" i="15"/>
  <c r="AQ190" i="15"/>
  <c r="AP190" i="15"/>
  <c r="AO190" i="15"/>
  <c r="AM190" i="15"/>
  <c r="AL190" i="15"/>
  <c r="AK190" i="15"/>
  <c r="AI190" i="15"/>
  <c r="AH190" i="15"/>
  <c r="AG190" i="15"/>
  <c r="AE190" i="15"/>
  <c r="AD190" i="15"/>
  <c r="AC190" i="15"/>
  <c r="AB190" i="15"/>
  <c r="AW190" i="15" s="1"/>
  <c r="Y190" i="15"/>
  <c r="X190" i="15"/>
  <c r="W190" i="15"/>
  <c r="U190" i="15"/>
  <c r="T190" i="15"/>
  <c r="S190" i="15"/>
  <c r="Q190" i="15"/>
  <c r="P190" i="15"/>
  <c r="O190" i="15"/>
  <c r="M190" i="15"/>
  <c r="AV190" i="15" s="1"/>
  <c r="L190" i="15"/>
  <c r="K190" i="15"/>
  <c r="I190" i="15"/>
  <c r="G190" i="15"/>
  <c r="E190" i="15"/>
  <c r="AU189" i="15"/>
  <c r="AT189" i="15"/>
  <c r="AS189" i="15"/>
  <c r="AQ189" i="15"/>
  <c r="AP189" i="15"/>
  <c r="AO189" i="15"/>
  <c r="AM189" i="15"/>
  <c r="AL189" i="15"/>
  <c r="AK189" i="15"/>
  <c r="AI189" i="15"/>
  <c r="AH189" i="15"/>
  <c r="AG189" i="15"/>
  <c r="AE189" i="15"/>
  <c r="AD189" i="15"/>
  <c r="AC189" i="15"/>
  <c r="AB189" i="15"/>
  <c r="AW189" i="15" s="1"/>
  <c r="Y189" i="15"/>
  <c r="X189" i="15"/>
  <c r="W189" i="15"/>
  <c r="U189" i="15"/>
  <c r="T189" i="15"/>
  <c r="S189" i="15"/>
  <c r="Q189" i="15"/>
  <c r="P189" i="15"/>
  <c r="O189" i="15"/>
  <c r="M189" i="15"/>
  <c r="AV189" i="15"/>
  <c r="L189" i="15"/>
  <c r="K189" i="15"/>
  <c r="I189" i="15"/>
  <c r="G189" i="15"/>
  <c r="E189" i="15"/>
  <c r="AU188" i="15"/>
  <c r="AT188" i="15"/>
  <c r="AS188" i="15"/>
  <c r="AQ188" i="15"/>
  <c r="AP188" i="15"/>
  <c r="AO188" i="15"/>
  <c r="AM188" i="15"/>
  <c r="AL188" i="15"/>
  <c r="AK188" i="15"/>
  <c r="AI188" i="15"/>
  <c r="AH188" i="15"/>
  <c r="AG188" i="15"/>
  <c r="AE188" i="15"/>
  <c r="AD188" i="15"/>
  <c r="AC188" i="15"/>
  <c r="AB188" i="15"/>
  <c r="AW188" i="15" s="1"/>
  <c r="Y188" i="15"/>
  <c r="X188" i="15"/>
  <c r="W188" i="15"/>
  <c r="U188" i="15"/>
  <c r="T188" i="15"/>
  <c r="S188" i="15"/>
  <c r="Q188" i="15"/>
  <c r="P188" i="15"/>
  <c r="O188" i="15"/>
  <c r="M188" i="15"/>
  <c r="AV188" i="15" s="1"/>
  <c r="L188" i="15"/>
  <c r="K188" i="15"/>
  <c r="I188" i="15"/>
  <c r="G188" i="15"/>
  <c r="E188" i="15"/>
  <c r="AU187" i="15"/>
  <c r="AT187" i="15"/>
  <c r="AS187" i="15"/>
  <c r="AQ187" i="15"/>
  <c r="AP187" i="15"/>
  <c r="AO187" i="15"/>
  <c r="AM187" i="15"/>
  <c r="AL187" i="15"/>
  <c r="AK187" i="15"/>
  <c r="AI187" i="15"/>
  <c r="AH187" i="15"/>
  <c r="AG187" i="15"/>
  <c r="AE187" i="15"/>
  <c r="AD187" i="15"/>
  <c r="AC187" i="15"/>
  <c r="AB187" i="15"/>
  <c r="AW187" i="15"/>
  <c r="Y187" i="15"/>
  <c r="X187" i="15"/>
  <c r="W187" i="15"/>
  <c r="U187" i="15"/>
  <c r="T187" i="15"/>
  <c r="S187" i="15"/>
  <c r="Q187" i="15"/>
  <c r="AV187" i="15" s="1"/>
  <c r="P187" i="15"/>
  <c r="O187" i="15"/>
  <c r="M187" i="15"/>
  <c r="L187" i="15"/>
  <c r="K187" i="15"/>
  <c r="I187" i="15"/>
  <c r="G187" i="15"/>
  <c r="E187" i="15"/>
  <c r="AU186" i="15"/>
  <c r="AT186" i="15"/>
  <c r="AS186" i="15"/>
  <c r="AQ186" i="15"/>
  <c r="AP186" i="15"/>
  <c r="AO186" i="15"/>
  <c r="AM186" i="15"/>
  <c r="AL186" i="15"/>
  <c r="AK186" i="15"/>
  <c r="AI186" i="15"/>
  <c r="AH186" i="15"/>
  <c r="AG186" i="15"/>
  <c r="AE186" i="15"/>
  <c r="AD186" i="15"/>
  <c r="AC186" i="15"/>
  <c r="AB186" i="15"/>
  <c r="AW186" i="15"/>
  <c r="Y186" i="15"/>
  <c r="X186" i="15"/>
  <c r="W186" i="15"/>
  <c r="U186" i="15"/>
  <c r="T186" i="15"/>
  <c r="S186" i="15"/>
  <c r="Q186" i="15"/>
  <c r="AV186" i="15" s="1"/>
  <c r="P186" i="15"/>
  <c r="O186" i="15"/>
  <c r="M186" i="15"/>
  <c r="L186" i="15"/>
  <c r="K186" i="15"/>
  <c r="I186" i="15"/>
  <c r="G186" i="15"/>
  <c r="E186" i="15"/>
  <c r="AU185" i="15"/>
  <c r="AT185" i="15"/>
  <c r="AS185" i="15"/>
  <c r="AQ185" i="15"/>
  <c r="AP185" i="15"/>
  <c r="AO185" i="15"/>
  <c r="AM185" i="15"/>
  <c r="AL185" i="15"/>
  <c r="AK185" i="15"/>
  <c r="AI185" i="15"/>
  <c r="AH185" i="15"/>
  <c r="AG185" i="15"/>
  <c r="AE185" i="15"/>
  <c r="AD185" i="15"/>
  <c r="AC185" i="15"/>
  <c r="AB185" i="15"/>
  <c r="AW185" i="15" s="1"/>
  <c r="Y185" i="15"/>
  <c r="X185" i="15"/>
  <c r="W185" i="15"/>
  <c r="U185" i="15"/>
  <c r="T185" i="15"/>
  <c r="S185" i="15"/>
  <c r="Q185" i="15"/>
  <c r="P185" i="15"/>
  <c r="O185" i="15"/>
  <c r="M185" i="15"/>
  <c r="AV185" i="15" s="1"/>
  <c r="L185" i="15"/>
  <c r="K185" i="15"/>
  <c r="I185" i="15"/>
  <c r="G185" i="15"/>
  <c r="E185" i="15"/>
  <c r="AU184" i="15"/>
  <c r="AT184" i="15"/>
  <c r="AS184" i="15"/>
  <c r="AQ184" i="15"/>
  <c r="AP184" i="15"/>
  <c r="AO184" i="15"/>
  <c r="AM184" i="15"/>
  <c r="AL184" i="15"/>
  <c r="AK184" i="15"/>
  <c r="AI184" i="15"/>
  <c r="AH184" i="15"/>
  <c r="AG184" i="15"/>
  <c r="AE184" i="15"/>
  <c r="AD184" i="15"/>
  <c r="AC184" i="15"/>
  <c r="AB184" i="15"/>
  <c r="AW184" i="15" s="1"/>
  <c r="Y184" i="15"/>
  <c r="X184" i="15"/>
  <c r="W184" i="15"/>
  <c r="U184" i="15"/>
  <c r="T184" i="15"/>
  <c r="S184" i="15"/>
  <c r="Q184" i="15"/>
  <c r="P184" i="15"/>
  <c r="O184" i="15"/>
  <c r="M184" i="15"/>
  <c r="AV184" i="15"/>
  <c r="L184" i="15"/>
  <c r="K184" i="15"/>
  <c r="I184" i="15"/>
  <c r="G184" i="15"/>
  <c r="E184" i="15"/>
  <c r="AU183" i="15"/>
  <c r="AT183" i="15"/>
  <c r="AS183" i="15"/>
  <c r="AQ183" i="15"/>
  <c r="AP183" i="15"/>
  <c r="AO183" i="15"/>
  <c r="AM183" i="15"/>
  <c r="AL183" i="15"/>
  <c r="AK183" i="15"/>
  <c r="AI183" i="15"/>
  <c r="AH183" i="15"/>
  <c r="AG183" i="15"/>
  <c r="AE183" i="15"/>
  <c r="AD183" i="15"/>
  <c r="AC183" i="15"/>
  <c r="AB183" i="15"/>
  <c r="AW183" i="15" s="1"/>
  <c r="Y183" i="15"/>
  <c r="X183" i="15"/>
  <c r="W183" i="15"/>
  <c r="U183" i="15"/>
  <c r="T183" i="15"/>
  <c r="S183" i="15"/>
  <c r="Q183" i="15"/>
  <c r="AV183" i="15" s="1"/>
  <c r="P183" i="15"/>
  <c r="O183" i="15"/>
  <c r="M183" i="15"/>
  <c r="L183" i="15"/>
  <c r="K183" i="15"/>
  <c r="I183" i="15"/>
  <c r="G183" i="15"/>
  <c r="E183" i="15"/>
  <c r="AU182" i="15"/>
  <c r="AT182" i="15"/>
  <c r="AS182" i="15"/>
  <c r="AQ182" i="15"/>
  <c r="AP182" i="15"/>
  <c r="AO182" i="15"/>
  <c r="AM182" i="15"/>
  <c r="AL182" i="15"/>
  <c r="AK182" i="15"/>
  <c r="AI182" i="15"/>
  <c r="AH182" i="15"/>
  <c r="AG182" i="15"/>
  <c r="AE182" i="15"/>
  <c r="AD182" i="15"/>
  <c r="AC182" i="15"/>
  <c r="AB182" i="15"/>
  <c r="AW182" i="15" s="1"/>
  <c r="Y182" i="15"/>
  <c r="X182" i="15"/>
  <c r="W182" i="15"/>
  <c r="U182" i="15"/>
  <c r="T182" i="15"/>
  <c r="S182" i="15"/>
  <c r="Q182" i="15"/>
  <c r="P182" i="15"/>
  <c r="O182" i="15"/>
  <c r="M182" i="15"/>
  <c r="AV182" i="15" s="1"/>
  <c r="L182" i="15"/>
  <c r="K182" i="15"/>
  <c r="I182" i="15"/>
  <c r="G182" i="15"/>
  <c r="E182" i="15"/>
  <c r="AU181" i="15"/>
  <c r="AT181" i="15"/>
  <c r="AS181" i="15"/>
  <c r="AQ181" i="15"/>
  <c r="AP181" i="15"/>
  <c r="AO181" i="15"/>
  <c r="AM181" i="15"/>
  <c r="AL181" i="15"/>
  <c r="AK181" i="15"/>
  <c r="AI181" i="15"/>
  <c r="AH181" i="15"/>
  <c r="AG181" i="15"/>
  <c r="AE181" i="15"/>
  <c r="AD181" i="15"/>
  <c r="AC181" i="15"/>
  <c r="AB181" i="15"/>
  <c r="AW181" i="15" s="1"/>
  <c r="Y181" i="15"/>
  <c r="X181" i="15"/>
  <c r="W181" i="15"/>
  <c r="U181" i="15"/>
  <c r="T181" i="15"/>
  <c r="S181" i="15"/>
  <c r="Q181" i="15"/>
  <c r="P181" i="15"/>
  <c r="O181" i="15"/>
  <c r="M181" i="15"/>
  <c r="AV181" i="15"/>
  <c r="L181" i="15"/>
  <c r="K181" i="15"/>
  <c r="I181" i="15"/>
  <c r="G181" i="15"/>
  <c r="E181" i="15"/>
  <c r="AU180" i="15"/>
  <c r="AT180" i="15"/>
  <c r="AS180" i="15"/>
  <c r="AQ180" i="15"/>
  <c r="AP180" i="15"/>
  <c r="AO180" i="15"/>
  <c r="AM180" i="15"/>
  <c r="AL180" i="15"/>
  <c r="AK180" i="15"/>
  <c r="AI180" i="15"/>
  <c r="AH180" i="15"/>
  <c r="AG180" i="15"/>
  <c r="AE180" i="15"/>
  <c r="AD180" i="15"/>
  <c r="AC180" i="15"/>
  <c r="AB180" i="15"/>
  <c r="AW180" i="15" s="1"/>
  <c r="Y180" i="15"/>
  <c r="X180" i="15"/>
  <c r="W180" i="15"/>
  <c r="U180" i="15"/>
  <c r="T180" i="15"/>
  <c r="S180" i="15"/>
  <c r="Q180" i="15"/>
  <c r="P180" i="15"/>
  <c r="O180" i="15"/>
  <c r="M180" i="15"/>
  <c r="AV180" i="15" s="1"/>
  <c r="L180" i="15"/>
  <c r="K180" i="15"/>
  <c r="I180" i="15"/>
  <c r="G180" i="15"/>
  <c r="E180" i="15"/>
  <c r="AU179" i="15"/>
  <c r="AT179" i="15"/>
  <c r="AS179" i="15"/>
  <c r="AQ179" i="15"/>
  <c r="AP179" i="15"/>
  <c r="AO179" i="15"/>
  <c r="AM179" i="15"/>
  <c r="AL179" i="15"/>
  <c r="AK179" i="15"/>
  <c r="AI179" i="15"/>
  <c r="AH179" i="15"/>
  <c r="AG179" i="15"/>
  <c r="AE179" i="15"/>
  <c r="AD179" i="15"/>
  <c r="AC179" i="15"/>
  <c r="AB179" i="15"/>
  <c r="AW179" i="15"/>
  <c r="Y179" i="15"/>
  <c r="X179" i="15"/>
  <c r="W179" i="15"/>
  <c r="U179" i="15"/>
  <c r="T179" i="15"/>
  <c r="S179" i="15"/>
  <c r="Q179" i="15"/>
  <c r="AV179" i="15" s="1"/>
  <c r="P179" i="15"/>
  <c r="O179" i="15"/>
  <c r="M179" i="15"/>
  <c r="L179" i="15"/>
  <c r="K179" i="15"/>
  <c r="I179" i="15"/>
  <c r="G179" i="15"/>
  <c r="E179" i="15"/>
  <c r="AU178" i="15"/>
  <c r="AT178" i="15"/>
  <c r="AS178" i="15"/>
  <c r="AQ178" i="15"/>
  <c r="AP178" i="15"/>
  <c r="AO178" i="15"/>
  <c r="AM178" i="15"/>
  <c r="AL178" i="15"/>
  <c r="AK178" i="15"/>
  <c r="AI178" i="15"/>
  <c r="AH178" i="15"/>
  <c r="AG178" i="15"/>
  <c r="AE178" i="15"/>
  <c r="AD178" i="15"/>
  <c r="AC178" i="15"/>
  <c r="AB178" i="15"/>
  <c r="AW178" i="15"/>
  <c r="Y178" i="15"/>
  <c r="X178" i="15"/>
  <c r="W178" i="15"/>
  <c r="U178" i="15"/>
  <c r="T178" i="15"/>
  <c r="S178" i="15"/>
  <c r="Q178" i="15"/>
  <c r="P178" i="15"/>
  <c r="O178" i="15"/>
  <c r="M178" i="15"/>
  <c r="AV178" i="15" s="1"/>
  <c r="L178" i="15"/>
  <c r="K178" i="15"/>
  <c r="I178" i="15"/>
  <c r="G178" i="15"/>
  <c r="E178" i="15"/>
  <c r="AU177" i="15"/>
  <c r="AT177" i="15"/>
  <c r="AS177" i="15"/>
  <c r="AQ177" i="15"/>
  <c r="AP177" i="15"/>
  <c r="AO177" i="15"/>
  <c r="AM177" i="15"/>
  <c r="AL177" i="15"/>
  <c r="AK177" i="15"/>
  <c r="AI177" i="15"/>
  <c r="AH177" i="15"/>
  <c r="AG177" i="15"/>
  <c r="AE177" i="15"/>
  <c r="AD177" i="15"/>
  <c r="AC177" i="15"/>
  <c r="AB177" i="15"/>
  <c r="AW177" i="15" s="1"/>
  <c r="Y177" i="15"/>
  <c r="X177" i="15"/>
  <c r="W177" i="15"/>
  <c r="U177" i="15"/>
  <c r="T177" i="15"/>
  <c r="S177" i="15"/>
  <c r="Q177" i="15"/>
  <c r="P177" i="15"/>
  <c r="O177" i="15"/>
  <c r="M177" i="15"/>
  <c r="AV177" i="15" s="1"/>
  <c r="L177" i="15"/>
  <c r="K177" i="15"/>
  <c r="I177" i="15"/>
  <c r="G177" i="15"/>
  <c r="E177" i="15"/>
  <c r="AU176" i="15"/>
  <c r="AT176" i="15"/>
  <c r="AS176" i="15"/>
  <c r="AQ176" i="15"/>
  <c r="AP176" i="15"/>
  <c r="AO176" i="15"/>
  <c r="AM176" i="15"/>
  <c r="AV176" i="15" s="1"/>
  <c r="AL176" i="15"/>
  <c r="AK176" i="15"/>
  <c r="AI176" i="15"/>
  <c r="AH176" i="15"/>
  <c r="AG176" i="15"/>
  <c r="AE176" i="15"/>
  <c r="AD176" i="15"/>
  <c r="AC176" i="15"/>
  <c r="AB176" i="15"/>
  <c r="AW176" i="15" s="1"/>
  <c r="Y176" i="15"/>
  <c r="X176" i="15"/>
  <c r="W176" i="15"/>
  <c r="U176" i="15"/>
  <c r="T176" i="15"/>
  <c r="S176" i="15"/>
  <c r="Q176" i="15"/>
  <c r="P176" i="15"/>
  <c r="O176" i="15"/>
  <c r="M176" i="15"/>
  <c r="L176" i="15"/>
  <c r="K176" i="15"/>
  <c r="I176" i="15"/>
  <c r="G176" i="15"/>
  <c r="E176" i="15"/>
  <c r="AU175" i="15"/>
  <c r="AT175" i="15"/>
  <c r="AS175" i="15"/>
  <c r="AQ175" i="15"/>
  <c r="AP175" i="15"/>
  <c r="AO175" i="15"/>
  <c r="AM175" i="15"/>
  <c r="AL175" i="15"/>
  <c r="AK175" i="15"/>
  <c r="AI175" i="15"/>
  <c r="AH175" i="15"/>
  <c r="AG175" i="15"/>
  <c r="AE175" i="15"/>
  <c r="AD175" i="15"/>
  <c r="AC175" i="15"/>
  <c r="AB175" i="15"/>
  <c r="AW175" i="15" s="1"/>
  <c r="Y175" i="15"/>
  <c r="X175" i="15"/>
  <c r="W175" i="15"/>
  <c r="U175" i="15"/>
  <c r="T175" i="15"/>
  <c r="S175" i="15"/>
  <c r="Q175" i="15"/>
  <c r="AV175" i="15" s="1"/>
  <c r="P175" i="15"/>
  <c r="O175" i="15"/>
  <c r="M175" i="15"/>
  <c r="L175" i="15"/>
  <c r="K175" i="15"/>
  <c r="I175" i="15"/>
  <c r="G175" i="15"/>
  <c r="E175" i="15"/>
  <c r="AU174" i="15"/>
  <c r="AT174" i="15"/>
  <c r="AS174" i="15"/>
  <c r="AQ174" i="15"/>
  <c r="AP174" i="15"/>
  <c r="AO174" i="15"/>
  <c r="AM174" i="15"/>
  <c r="AL174" i="15"/>
  <c r="AK174" i="15"/>
  <c r="AI174" i="15"/>
  <c r="AH174" i="15"/>
  <c r="AG174" i="15"/>
  <c r="AE174" i="15"/>
  <c r="AD174" i="15"/>
  <c r="AC174" i="15"/>
  <c r="AB174" i="15"/>
  <c r="AW174" i="15" s="1"/>
  <c r="Y174" i="15"/>
  <c r="X174" i="15"/>
  <c r="W174" i="15"/>
  <c r="U174" i="15"/>
  <c r="T174" i="15"/>
  <c r="S174" i="15"/>
  <c r="Q174" i="15"/>
  <c r="P174" i="15"/>
  <c r="O174" i="15"/>
  <c r="M174" i="15"/>
  <c r="AV174" i="15" s="1"/>
  <c r="L174" i="15"/>
  <c r="K174" i="15"/>
  <c r="I174" i="15"/>
  <c r="G174" i="15"/>
  <c r="E174" i="15"/>
  <c r="AU173" i="15"/>
  <c r="AT173" i="15"/>
  <c r="AS173" i="15"/>
  <c r="AQ173" i="15"/>
  <c r="AP173" i="15"/>
  <c r="AO173" i="15"/>
  <c r="AM173" i="15"/>
  <c r="AL173" i="15"/>
  <c r="AK173" i="15"/>
  <c r="AI173" i="15"/>
  <c r="AH173" i="15"/>
  <c r="AG173" i="15"/>
  <c r="AE173" i="15"/>
  <c r="AD173" i="15"/>
  <c r="AC173" i="15"/>
  <c r="AB173" i="15"/>
  <c r="AW173" i="15" s="1"/>
  <c r="Y173" i="15"/>
  <c r="X173" i="15"/>
  <c r="W173" i="15"/>
  <c r="U173" i="15"/>
  <c r="T173" i="15"/>
  <c r="S173" i="15"/>
  <c r="Q173" i="15"/>
  <c r="P173" i="15"/>
  <c r="O173" i="15"/>
  <c r="M173" i="15"/>
  <c r="AV173" i="15"/>
  <c r="L173" i="15"/>
  <c r="K173" i="15"/>
  <c r="I173" i="15"/>
  <c r="G173" i="15"/>
  <c r="E173" i="15"/>
  <c r="AU172" i="15"/>
  <c r="AT172" i="15"/>
  <c r="AS172" i="15"/>
  <c r="AQ172" i="15"/>
  <c r="AP172" i="15"/>
  <c r="AO172" i="15"/>
  <c r="AM172" i="15"/>
  <c r="AL172" i="15"/>
  <c r="AK172" i="15"/>
  <c r="AI172" i="15"/>
  <c r="AH172" i="15"/>
  <c r="AG172" i="15"/>
  <c r="AE172" i="15"/>
  <c r="AD172" i="15"/>
  <c r="AC172" i="15"/>
  <c r="AB172" i="15"/>
  <c r="AW172" i="15" s="1"/>
  <c r="Y172" i="15"/>
  <c r="X172" i="15"/>
  <c r="W172" i="15"/>
  <c r="U172" i="15"/>
  <c r="T172" i="15"/>
  <c r="S172" i="15"/>
  <c r="Q172" i="15"/>
  <c r="P172" i="15"/>
  <c r="O172" i="15"/>
  <c r="M172" i="15"/>
  <c r="AV172" i="15" s="1"/>
  <c r="L172" i="15"/>
  <c r="K172" i="15"/>
  <c r="I172" i="15"/>
  <c r="G172" i="15"/>
  <c r="E172" i="15"/>
  <c r="AU171" i="15"/>
  <c r="AT171" i="15"/>
  <c r="AS171" i="15"/>
  <c r="AQ171" i="15"/>
  <c r="AP171" i="15"/>
  <c r="AO171" i="15"/>
  <c r="AM171" i="15"/>
  <c r="AL171" i="15"/>
  <c r="AK171" i="15"/>
  <c r="AI171" i="15"/>
  <c r="AH171" i="15"/>
  <c r="AG171" i="15"/>
  <c r="AE171" i="15"/>
  <c r="AD171" i="15"/>
  <c r="AC171" i="15"/>
  <c r="AB171" i="15"/>
  <c r="AW171" i="15"/>
  <c r="Y171" i="15"/>
  <c r="X171" i="15"/>
  <c r="W171" i="15"/>
  <c r="U171" i="15"/>
  <c r="T171" i="15"/>
  <c r="S171" i="15"/>
  <c r="Q171" i="15"/>
  <c r="AV171" i="15" s="1"/>
  <c r="P171" i="15"/>
  <c r="O171" i="15"/>
  <c r="M171" i="15"/>
  <c r="L171" i="15"/>
  <c r="K171" i="15"/>
  <c r="I171" i="15"/>
  <c r="G171" i="15"/>
  <c r="E171" i="15"/>
  <c r="AU170" i="15"/>
  <c r="AT170" i="15"/>
  <c r="AS170" i="15"/>
  <c r="AQ170" i="15"/>
  <c r="AP170" i="15"/>
  <c r="AO170" i="15"/>
  <c r="AM170" i="15"/>
  <c r="AL170" i="15"/>
  <c r="AK170" i="15"/>
  <c r="AI170" i="15"/>
  <c r="AH170" i="15"/>
  <c r="AG170" i="15"/>
  <c r="AE170" i="15"/>
  <c r="AD170" i="15"/>
  <c r="AC170" i="15"/>
  <c r="AB170" i="15"/>
  <c r="AW170" i="15"/>
  <c r="Y170" i="15"/>
  <c r="X170" i="15"/>
  <c r="W170" i="15"/>
  <c r="U170" i="15"/>
  <c r="T170" i="15"/>
  <c r="S170" i="15"/>
  <c r="Q170" i="15"/>
  <c r="P170" i="15"/>
  <c r="O170" i="15"/>
  <c r="M170" i="15"/>
  <c r="AV170" i="15" s="1"/>
  <c r="L170" i="15"/>
  <c r="K170" i="15"/>
  <c r="I170" i="15"/>
  <c r="G170" i="15"/>
  <c r="E170" i="15"/>
  <c r="AU169" i="15"/>
  <c r="AT169" i="15"/>
  <c r="AS169" i="15"/>
  <c r="AQ169" i="15"/>
  <c r="AP169" i="15"/>
  <c r="AO169" i="15"/>
  <c r="AM169" i="15"/>
  <c r="AL169" i="15"/>
  <c r="AK169" i="15"/>
  <c r="AI169" i="15"/>
  <c r="AH169" i="15"/>
  <c r="AG169" i="15"/>
  <c r="AE169" i="15"/>
  <c r="AD169" i="15"/>
  <c r="AC169" i="15"/>
  <c r="AB169" i="15"/>
  <c r="AW169" i="15" s="1"/>
  <c r="Y169" i="15"/>
  <c r="X169" i="15"/>
  <c r="W169" i="15"/>
  <c r="U169" i="15"/>
  <c r="T169" i="15"/>
  <c r="S169" i="15"/>
  <c r="Q169" i="15"/>
  <c r="P169" i="15"/>
  <c r="O169" i="15"/>
  <c r="M169" i="15"/>
  <c r="AV169" i="15" s="1"/>
  <c r="L169" i="15"/>
  <c r="K169" i="15"/>
  <c r="I169" i="15"/>
  <c r="G169" i="15"/>
  <c r="E169" i="15"/>
  <c r="AU168" i="15"/>
  <c r="AT168" i="15"/>
  <c r="AS168" i="15"/>
  <c r="AQ168" i="15"/>
  <c r="AP168" i="15"/>
  <c r="AO168" i="15"/>
  <c r="AM168" i="15"/>
  <c r="AL168" i="15"/>
  <c r="AK168" i="15"/>
  <c r="AI168" i="15"/>
  <c r="AH168" i="15"/>
  <c r="AG168" i="15"/>
  <c r="AE168" i="15"/>
  <c r="AD168" i="15"/>
  <c r="AC168" i="15"/>
  <c r="AB168" i="15"/>
  <c r="AW168" i="15" s="1"/>
  <c r="Y168" i="15"/>
  <c r="AV168" i="15" s="1"/>
  <c r="X168" i="15"/>
  <c r="W168" i="15"/>
  <c r="U168" i="15"/>
  <c r="T168" i="15"/>
  <c r="S168" i="15"/>
  <c r="Q168" i="15"/>
  <c r="P168" i="15"/>
  <c r="O168" i="15"/>
  <c r="M168" i="15"/>
  <c r="L168" i="15"/>
  <c r="K168" i="15"/>
  <c r="I168" i="15"/>
  <c r="G168" i="15"/>
  <c r="E168" i="15"/>
  <c r="AU167" i="15"/>
  <c r="AT167" i="15"/>
  <c r="AS167" i="15"/>
  <c r="AQ167" i="15"/>
  <c r="AP167" i="15"/>
  <c r="AO167" i="15"/>
  <c r="AM167" i="15"/>
  <c r="AL167" i="15"/>
  <c r="AK167" i="15"/>
  <c r="AI167" i="15"/>
  <c r="AH167" i="15"/>
  <c r="AG167" i="15"/>
  <c r="AE167" i="15"/>
  <c r="AD167" i="15"/>
  <c r="AC167" i="15"/>
  <c r="AB167" i="15"/>
  <c r="AW167" i="15" s="1"/>
  <c r="Y167" i="15"/>
  <c r="X167" i="15"/>
  <c r="W167" i="15"/>
  <c r="U167" i="15"/>
  <c r="T167" i="15"/>
  <c r="S167" i="15"/>
  <c r="Q167" i="15"/>
  <c r="AV167" i="15" s="1"/>
  <c r="P167" i="15"/>
  <c r="O167" i="15"/>
  <c r="M167" i="15"/>
  <c r="L167" i="15"/>
  <c r="K167" i="15"/>
  <c r="I167" i="15"/>
  <c r="G167" i="15"/>
  <c r="E167" i="15"/>
  <c r="AU166" i="15"/>
  <c r="AT166" i="15"/>
  <c r="AS166" i="15"/>
  <c r="AQ166" i="15"/>
  <c r="AP166" i="15"/>
  <c r="AO166" i="15"/>
  <c r="AM166" i="15"/>
  <c r="AL166" i="15"/>
  <c r="AK166" i="15"/>
  <c r="AI166" i="15"/>
  <c r="AH166" i="15"/>
  <c r="AG166" i="15"/>
  <c r="AE166" i="15"/>
  <c r="AD166" i="15"/>
  <c r="AC166" i="15"/>
  <c r="AB166" i="15"/>
  <c r="AW166" i="15" s="1"/>
  <c r="Y166" i="15"/>
  <c r="X166" i="15"/>
  <c r="W166" i="15"/>
  <c r="U166" i="15"/>
  <c r="T166" i="15"/>
  <c r="S166" i="15"/>
  <c r="Q166" i="15"/>
  <c r="P166" i="15"/>
  <c r="O166" i="15"/>
  <c r="M166" i="15"/>
  <c r="AV166" i="15" s="1"/>
  <c r="L166" i="15"/>
  <c r="K166" i="15"/>
  <c r="I166" i="15"/>
  <c r="G166" i="15"/>
  <c r="E166" i="15"/>
  <c r="AU165" i="15"/>
  <c r="AT165" i="15"/>
  <c r="AS165" i="15"/>
  <c r="AQ165" i="15"/>
  <c r="AP165" i="15"/>
  <c r="AO165" i="15"/>
  <c r="AM165" i="15"/>
  <c r="AL165" i="15"/>
  <c r="AK165" i="15"/>
  <c r="AI165" i="15"/>
  <c r="AH165" i="15"/>
  <c r="AG165" i="15"/>
  <c r="AE165" i="15"/>
  <c r="AD165" i="15"/>
  <c r="AC165" i="15"/>
  <c r="AB165" i="15"/>
  <c r="AW165" i="15" s="1"/>
  <c r="Y165" i="15"/>
  <c r="X165" i="15"/>
  <c r="W165" i="15"/>
  <c r="U165" i="15"/>
  <c r="T165" i="15"/>
  <c r="S165" i="15"/>
  <c r="Q165" i="15"/>
  <c r="P165" i="15"/>
  <c r="O165" i="15"/>
  <c r="M165" i="15"/>
  <c r="AV165" i="15"/>
  <c r="L165" i="15"/>
  <c r="K165" i="15"/>
  <c r="I165" i="15"/>
  <c r="G165" i="15"/>
  <c r="E165" i="15"/>
  <c r="AU164" i="15"/>
  <c r="AT164" i="15"/>
  <c r="AS164" i="15"/>
  <c r="AQ164" i="15"/>
  <c r="AP164" i="15"/>
  <c r="AO164" i="15"/>
  <c r="AM164" i="15"/>
  <c r="AL164" i="15"/>
  <c r="AK164" i="15"/>
  <c r="AI164" i="15"/>
  <c r="AH164" i="15"/>
  <c r="AG164" i="15"/>
  <c r="AE164" i="15"/>
  <c r="AD164" i="15"/>
  <c r="AC164" i="15"/>
  <c r="AB164" i="15"/>
  <c r="AW164" i="15" s="1"/>
  <c r="Y164" i="15"/>
  <c r="X164" i="15"/>
  <c r="W164" i="15"/>
  <c r="U164" i="15"/>
  <c r="T164" i="15"/>
  <c r="S164" i="15"/>
  <c r="Q164" i="15"/>
  <c r="P164" i="15"/>
  <c r="O164" i="15"/>
  <c r="M164" i="15"/>
  <c r="AV164" i="15" s="1"/>
  <c r="L164" i="15"/>
  <c r="K164" i="15"/>
  <c r="I164" i="15"/>
  <c r="G164" i="15"/>
  <c r="E164" i="15"/>
  <c r="AU163" i="15"/>
  <c r="AT163" i="15"/>
  <c r="AS163" i="15"/>
  <c r="AQ163" i="15"/>
  <c r="AP163" i="15"/>
  <c r="AO163" i="15"/>
  <c r="AM163" i="15"/>
  <c r="AL163" i="15"/>
  <c r="AK163" i="15"/>
  <c r="AI163" i="15"/>
  <c r="AH163" i="15"/>
  <c r="AG163" i="15"/>
  <c r="AE163" i="15"/>
  <c r="AD163" i="15"/>
  <c r="AC163" i="15"/>
  <c r="AB163" i="15"/>
  <c r="AW163" i="15"/>
  <c r="Y163" i="15"/>
  <c r="X163" i="15"/>
  <c r="W163" i="15"/>
  <c r="U163" i="15"/>
  <c r="T163" i="15"/>
  <c r="S163" i="15"/>
  <c r="Q163" i="15"/>
  <c r="AV163" i="15" s="1"/>
  <c r="P163" i="15"/>
  <c r="O163" i="15"/>
  <c r="M163" i="15"/>
  <c r="L163" i="15"/>
  <c r="K163" i="15"/>
  <c r="I163" i="15"/>
  <c r="G163" i="15"/>
  <c r="E163" i="15"/>
  <c r="AU162" i="15"/>
  <c r="AT162" i="15"/>
  <c r="AS162" i="15"/>
  <c r="AQ162" i="15"/>
  <c r="AP162" i="15"/>
  <c r="AO162" i="15"/>
  <c r="AM162" i="15"/>
  <c r="AL162" i="15"/>
  <c r="AK162" i="15"/>
  <c r="AI162" i="15"/>
  <c r="AH162" i="15"/>
  <c r="AG162" i="15"/>
  <c r="AE162" i="15"/>
  <c r="AD162" i="15"/>
  <c r="AC162" i="15"/>
  <c r="AB162" i="15"/>
  <c r="AW162" i="15"/>
  <c r="Y162" i="15"/>
  <c r="X162" i="15"/>
  <c r="W162" i="15"/>
  <c r="U162" i="15"/>
  <c r="T162" i="15"/>
  <c r="S162" i="15"/>
  <c r="Q162" i="15"/>
  <c r="P162" i="15"/>
  <c r="O162" i="15"/>
  <c r="M162" i="15"/>
  <c r="AV162" i="15" s="1"/>
  <c r="L162" i="15"/>
  <c r="K162" i="15"/>
  <c r="I162" i="15"/>
  <c r="G162" i="15"/>
  <c r="E162" i="15"/>
  <c r="AU161" i="15"/>
  <c r="AT161" i="15"/>
  <c r="AS161" i="15"/>
  <c r="AQ161" i="15"/>
  <c r="AP161" i="15"/>
  <c r="AO161" i="15"/>
  <c r="AM161" i="15"/>
  <c r="AL161" i="15"/>
  <c r="AK161" i="15"/>
  <c r="AI161" i="15"/>
  <c r="AH161" i="15"/>
  <c r="AG161" i="15"/>
  <c r="AE161" i="15"/>
  <c r="AD161" i="15"/>
  <c r="AC161" i="15"/>
  <c r="AB161" i="15"/>
  <c r="AW161" i="15" s="1"/>
  <c r="Y161" i="15"/>
  <c r="X161" i="15"/>
  <c r="W161" i="15"/>
  <c r="U161" i="15"/>
  <c r="T161" i="15"/>
  <c r="S161" i="15"/>
  <c r="Q161" i="15"/>
  <c r="P161" i="15"/>
  <c r="O161" i="15"/>
  <c r="M161" i="15"/>
  <c r="AV161" i="15" s="1"/>
  <c r="L161" i="15"/>
  <c r="K161" i="15"/>
  <c r="I161" i="15"/>
  <c r="G161" i="15"/>
  <c r="E161" i="15"/>
  <c r="AU160" i="15"/>
  <c r="AT160" i="15"/>
  <c r="AS160" i="15"/>
  <c r="AQ160" i="15"/>
  <c r="AP160" i="15"/>
  <c r="AO160" i="15"/>
  <c r="AM160" i="15"/>
  <c r="AL160" i="15"/>
  <c r="AK160" i="15"/>
  <c r="AI160" i="15"/>
  <c r="AH160" i="15"/>
  <c r="AG160" i="15"/>
  <c r="AE160" i="15"/>
  <c r="AD160" i="15"/>
  <c r="AC160" i="15"/>
  <c r="AB160" i="15"/>
  <c r="AW160" i="15" s="1"/>
  <c r="Y160" i="15"/>
  <c r="AV160" i="15" s="1"/>
  <c r="X160" i="15"/>
  <c r="W160" i="15"/>
  <c r="U160" i="15"/>
  <c r="T160" i="15"/>
  <c r="S160" i="15"/>
  <c r="Q160" i="15"/>
  <c r="P160" i="15"/>
  <c r="O160" i="15"/>
  <c r="M160" i="15"/>
  <c r="L160" i="15"/>
  <c r="K160" i="15"/>
  <c r="I160" i="15"/>
  <c r="G160" i="15"/>
  <c r="E160" i="15"/>
  <c r="AU159" i="15"/>
  <c r="AT159" i="15"/>
  <c r="AS159" i="15"/>
  <c r="AQ159" i="15"/>
  <c r="AP159" i="15"/>
  <c r="AO159" i="15"/>
  <c r="AM159" i="15"/>
  <c r="AL159" i="15"/>
  <c r="AK159" i="15"/>
  <c r="AI159" i="15"/>
  <c r="AH159" i="15"/>
  <c r="AG159" i="15"/>
  <c r="AE159" i="15"/>
  <c r="AD159" i="15"/>
  <c r="AC159" i="15"/>
  <c r="AB159" i="15"/>
  <c r="AW159" i="15" s="1"/>
  <c r="Y159" i="15"/>
  <c r="X159" i="15"/>
  <c r="W159" i="15"/>
  <c r="U159" i="15"/>
  <c r="T159" i="15"/>
  <c r="S159" i="15"/>
  <c r="Q159" i="15"/>
  <c r="AV159" i="15" s="1"/>
  <c r="P159" i="15"/>
  <c r="O159" i="15"/>
  <c r="M159" i="15"/>
  <c r="L159" i="15"/>
  <c r="K159" i="15"/>
  <c r="I159" i="15"/>
  <c r="G159" i="15"/>
  <c r="E159" i="15"/>
  <c r="AU158" i="15"/>
  <c r="AT158" i="15"/>
  <c r="AS158" i="15"/>
  <c r="AQ158" i="15"/>
  <c r="AP158" i="15"/>
  <c r="AO158" i="15"/>
  <c r="AM158" i="15"/>
  <c r="AL158" i="15"/>
  <c r="AK158" i="15"/>
  <c r="AI158" i="15"/>
  <c r="AH158" i="15"/>
  <c r="AG158" i="15"/>
  <c r="AE158" i="15"/>
  <c r="AD158" i="15"/>
  <c r="AC158" i="15"/>
  <c r="AB158" i="15"/>
  <c r="AW158" i="15" s="1"/>
  <c r="Y158" i="15"/>
  <c r="X158" i="15"/>
  <c r="W158" i="15"/>
  <c r="U158" i="15"/>
  <c r="T158" i="15"/>
  <c r="S158" i="15"/>
  <c r="Q158" i="15"/>
  <c r="P158" i="15"/>
  <c r="O158" i="15"/>
  <c r="M158" i="15"/>
  <c r="AV158" i="15" s="1"/>
  <c r="L158" i="15"/>
  <c r="K158" i="15"/>
  <c r="I158" i="15"/>
  <c r="G158" i="15"/>
  <c r="E158" i="15"/>
  <c r="AU157" i="15"/>
  <c r="AT157" i="15"/>
  <c r="AS157" i="15"/>
  <c r="AQ157" i="15"/>
  <c r="AP157" i="15"/>
  <c r="AO157" i="15"/>
  <c r="AM157" i="15"/>
  <c r="AL157" i="15"/>
  <c r="AK157" i="15"/>
  <c r="AI157" i="15"/>
  <c r="AH157" i="15"/>
  <c r="AG157" i="15"/>
  <c r="AE157" i="15"/>
  <c r="AD157" i="15"/>
  <c r="AC157" i="15"/>
  <c r="AB157" i="15"/>
  <c r="AW157" i="15" s="1"/>
  <c r="Y157" i="15"/>
  <c r="X157" i="15"/>
  <c r="W157" i="15"/>
  <c r="U157" i="15"/>
  <c r="T157" i="15"/>
  <c r="S157" i="15"/>
  <c r="Q157" i="15"/>
  <c r="P157" i="15"/>
  <c r="O157" i="15"/>
  <c r="M157" i="15"/>
  <c r="AV157" i="15"/>
  <c r="L157" i="15"/>
  <c r="K157" i="15"/>
  <c r="I157" i="15"/>
  <c r="G157" i="15"/>
  <c r="E157" i="15"/>
  <c r="AU156" i="15"/>
  <c r="AT156" i="15"/>
  <c r="AS156" i="15"/>
  <c r="AQ156" i="15"/>
  <c r="AP156" i="15"/>
  <c r="AO156" i="15"/>
  <c r="AM156" i="15"/>
  <c r="AL156" i="15"/>
  <c r="AK156" i="15"/>
  <c r="AI156" i="15"/>
  <c r="AH156" i="15"/>
  <c r="AG156" i="15"/>
  <c r="AE156" i="15"/>
  <c r="AD156" i="15"/>
  <c r="AC156" i="15"/>
  <c r="AB156" i="15"/>
  <c r="AW156" i="15" s="1"/>
  <c r="Y156" i="15"/>
  <c r="X156" i="15"/>
  <c r="W156" i="15"/>
  <c r="U156" i="15"/>
  <c r="T156" i="15"/>
  <c r="S156" i="15"/>
  <c r="Q156" i="15"/>
  <c r="P156" i="15"/>
  <c r="O156" i="15"/>
  <c r="M156" i="15"/>
  <c r="AV156" i="15" s="1"/>
  <c r="L156" i="15"/>
  <c r="K156" i="15"/>
  <c r="I156" i="15"/>
  <c r="G156" i="15"/>
  <c r="E156" i="15"/>
  <c r="AU155" i="15"/>
  <c r="AT155" i="15"/>
  <c r="AS155" i="15"/>
  <c r="AQ155" i="15"/>
  <c r="AP155" i="15"/>
  <c r="AO155" i="15"/>
  <c r="AM155" i="15"/>
  <c r="AL155" i="15"/>
  <c r="AK155" i="15"/>
  <c r="AI155" i="15"/>
  <c r="AH155" i="15"/>
  <c r="AG155" i="15"/>
  <c r="AE155" i="15"/>
  <c r="AD155" i="15"/>
  <c r="AC155" i="15"/>
  <c r="AB155" i="15"/>
  <c r="AW155" i="15"/>
  <c r="Y155" i="15"/>
  <c r="X155" i="15"/>
  <c r="W155" i="15"/>
  <c r="U155" i="15"/>
  <c r="T155" i="15"/>
  <c r="S155" i="15"/>
  <c r="Q155" i="15"/>
  <c r="AV155" i="15" s="1"/>
  <c r="P155" i="15"/>
  <c r="O155" i="15"/>
  <c r="M155" i="15"/>
  <c r="L155" i="15"/>
  <c r="K155" i="15"/>
  <c r="I155" i="15"/>
  <c r="G155" i="15"/>
  <c r="E155" i="15"/>
  <c r="AU154" i="15"/>
  <c r="AT154" i="15"/>
  <c r="AS154" i="15"/>
  <c r="AQ154" i="15"/>
  <c r="AP154" i="15"/>
  <c r="AO154" i="15"/>
  <c r="AM154" i="15"/>
  <c r="AL154" i="15"/>
  <c r="AK154" i="15"/>
  <c r="AI154" i="15"/>
  <c r="AH154" i="15"/>
  <c r="AG154" i="15"/>
  <c r="AE154" i="15"/>
  <c r="AD154" i="15"/>
  <c r="AC154" i="15"/>
  <c r="AB154" i="15"/>
  <c r="AW154" i="15"/>
  <c r="Y154" i="15"/>
  <c r="X154" i="15"/>
  <c r="W154" i="15"/>
  <c r="U154" i="15"/>
  <c r="T154" i="15"/>
  <c r="S154" i="15"/>
  <c r="Q154" i="15"/>
  <c r="P154" i="15"/>
  <c r="O154" i="15"/>
  <c r="M154" i="15"/>
  <c r="AV154" i="15" s="1"/>
  <c r="L154" i="15"/>
  <c r="K154" i="15"/>
  <c r="I154" i="15"/>
  <c r="G154" i="15"/>
  <c r="E154" i="15"/>
  <c r="AU153" i="15"/>
  <c r="AT153" i="15"/>
  <c r="AS153" i="15"/>
  <c r="AQ153" i="15"/>
  <c r="AP153" i="15"/>
  <c r="AO153" i="15"/>
  <c r="AM153" i="15"/>
  <c r="AL153" i="15"/>
  <c r="AK153" i="15"/>
  <c r="AI153" i="15"/>
  <c r="AH153" i="15"/>
  <c r="AG153" i="15"/>
  <c r="AE153" i="15"/>
  <c r="AD153" i="15"/>
  <c r="AC153" i="15"/>
  <c r="AB153" i="15"/>
  <c r="AW153" i="15" s="1"/>
  <c r="Y153" i="15"/>
  <c r="X153" i="15"/>
  <c r="W153" i="15"/>
  <c r="U153" i="15"/>
  <c r="T153" i="15"/>
  <c r="S153" i="15"/>
  <c r="Q153" i="15"/>
  <c r="P153" i="15"/>
  <c r="O153" i="15"/>
  <c r="M153" i="15"/>
  <c r="AV153" i="15" s="1"/>
  <c r="L153" i="15"/>
  <c r="K153" i="15"/>
  <c r="I153" i="15"/>
  <c r="G153" i="15"/>
  <c r="E153" i="15"/>
  <c r="AU152" i="15"/>
  <c r="AT152" i="15"/>
  <c r="AS152" i="15"/>
  <c r="AQ152" i="15"/>
  <c r="AP152" i="15"/>
  <c r="AO152" i="15"/>
  <c r="AM152" i="15"/>
  <c r="AL152" i="15"/>
  <c r="AK152" i="15"/>
  <c r="AI152" i="15"/>
  <c r="AH152" i="15"/>
  <c r="AG152" i="15"/>
  <c r="AE152" i="15"/>
  <c r="AD152" i="15"/>
  <c r="AC152" i="15"/>
  <c r="AB152" i="15"/>
  <c r="AW152" i="15" s="1"/>
  <c r="Y152" i="15"/>
  <c r="AV152" i="15" s="1"/>
  <c r="X152" i="15"/>
  <c r="W152" i="15"/>
  <c r="U152" i="15"/>
  <c r="T152" i="15"/>
  <c r="S152" i="15"/>
  <c r="Q152" i="15"/>
  <c r="P152" i="15"/>
  <c r="O152" i="15"/>
  <c r="M152" i="15"/>
  <c r="L152" i="15"/>
  <c r="K152" i="15"/>
  <c r="I152" i="15"/>
  <c r="G152" i="15"/>
  <c r="E152" i="15"/>
  <c r="AU151" i="15"/>
  <c r="AT151" i="15"/>
  <c r="AS151" i="15"/>
  <c r="AQ151" i="15"/>
  <c r="AP151" i="15"/>
  <c r="AO151" i="15"/>
  <c r="AM151" i="15"/>
  <c r="AL151" i="15"/>
  <c r="AK151" i="15"/>
  <c r="AI151" i="15"/>
  <c r="AH151" i="15"/>
  <c r="AG151" i="15"/>
  <c r="AE151" i="15"/>
  <c r="AD151" i="15"/>
  <c r="AC151" i="15"/>
  <c r="AB151" i="15"/>
  <c r="AW151" i="15" s="1"/>
  <c r="Y151" i="15"/>
  <c r="X151" i="15"/>
  <c r="W151" i="15"/>
  <c r="U151" i="15"/>
  <c r="T151" i="15"/>
  <c r="S151" i="15"/>
  <c r="Q151" i="15"/>
  <c r="AV151" i="15" s="1"/>
  <c r="P151" i="15"/>
  <c r="O151" i="15"/>
  <c r="M151" i="15"/>
  <c r="L151" i="15"/>
  <c r="K151" i="15"/>
  <c r="I151" i="15"/>
  <c r="G151" i="15"/>
  <c r="E151" i="15"/>
  <c r="AU150" i="15"/>
  <c r="AT150" i="15"/>
  <c r="AS150" i="15"/>
  <c r="AQ150" i="15"/>
  <c r="AP150" i="15"/>
  <c r="AO150" i="15"/>
  <c r="AM150" i="15"/>
  <c r="AL150" i="15"/>
  <c r="AK150" i="15"/>
  <c r="AI150" i="15"/>
  <c r="AH150" i="15"/>
  <c r="AG150" i="15"/>
  <c r="AE150" i="15"/>
  <c r="AD150" i="15"/>
  <c r="AC150" i="15"/>
  <c r="AB150" i="15"/>
  <c r="AW150" i="15" s="1"/>
  <c r="Y150" i="15"/>
  <c r="X150" i="15"/>
  <c r="W150" i="15"/>
  <c r="U150" i="15"/>
  <c r="T150" i="15"/>
  <c r="S150" i="15"/>
  <c r="Q150" i="15"/>
  <c r="P150" i="15"/>
  <c r="O150" i="15"/>
  <c r="M150" i="15"/>
  <c r="AV150" i="15" s="1"/>
  <c r="L150" i="15"/>
  <c r="K150" i="15"/>
  <c r="I150" i="15"/>
  <c r="G150" i="15"/>
  <c r="E150" i="15"/>
  <c r="AU149" i="15"/>
  <c r="AT149" i="15"/>
  <c r="AS149" i="15"/>
  <c r="AQ149" i="15"/>
  <c r="AP149" i="15"/>
  <c r="AO149" i="15"/>
  <c r="AM149" i="15"/>
  <c r="AL149" i="15"/>
  <c r="AK149" i="15"/>
  <c r="AI149" i="15"/>
  <c r="AH149" i="15"/>
  <c r="AG149" i="15"/>
  <c r="AE149" i="15"/>
  <c r="AD149" i="15"/>
  <c r="AC149" i="15"/>
  <c r="AB149" i="15"/>
  <c r="AW149" i="15" s="1"/>
  <c r="Y149" i="15"/>
  <c r="X149" i="15"/>
  <c r="W149" i="15"/>
  <c r="U149" i="15"/>
  <c r="T149" i="15"/>
  <c r="S149" i="15"/>
  <c r="Q149" i="15"/>
  <c r="P149" i="15"/>
  <c r="O149" i="15"/>
  <c r="M149" i="15"/>
  <c r="AV149" i="15"/>
  <c r="L149" i="15"/>
  <c r="K149" i="15"/>
  <c r="I149" i="15"/>
  <c r="G149" i="15"/>
  <c r="E149" i="15"/>
  <c r="AU148" i="15"/>
  <c r="AT148" i="15"/>
  <c r="AS148" i="15"/>
  <c r="AQ148" i="15"/>
  <c r="AP148" i="15"/>
  <c r="AO148" i="15"/>
  <c r="AM148" i="15"/>
  <c r="AL148" i="15"/>
  <c r="AK148" i="15"/>
  <c r="AI148" i="15"/>
  <c r="AH148" i="15"/>
  <c r="AG148" i="15"/>
  <c r="AE148" i="15"/>
  <c r="AD148" i="15"/>
  <c r="AC148" i="15"/>
  <c r="AB148" i="15"/>
  <c r="AW148" i="15" s="1"/>
  <c r="Y148" i="15"/>
  <c r="X148" i="15"/>
  <c r="W148" i="15"/>
  <c r="U148" i="15"/>
  <c r="T148" i="15"/>
  <c r="S148" i="15"/>
  <c r="Q148" i="15"/>
  <c r="P148" i="15"/>
  <c r="O148" i="15"/>
  <c r="M148" i="15"/>
  <c r="AV148" i="15" s="1"/>
  <c r="L148" i="15"/>
  <c r="K148" i="15"/>
  <c r="I148" i="15"/>
  <c r="G148" i="15"/>
  <c r="E148" i="15"/>
  <c r="AU147" i="15"/>
  <c r="AT147" i="15"/>
  <c r="AS147" i="15"/>
  <c r="AQ147" i="15"/>
  <c r="AP147" i="15"/>
  <c r="AO147" i="15"/>
  <c r="AM147" i="15"/>
  <c r="AL147" i="15"/>
  <c r="AK147" i="15"/>
  <c r="AI147" i="15"/>
  <c r="AH147" i="15"/>
  <c r="AG147" i="15"/>
  <c r="AE147" i="15"/>
  <c r="AD147" i="15"/>
  <c r="AC147" i="15"/>
  <c r="AB147" i="15"/>
  <c r="AW147" i="15"/>
  <c r="Y147" i="15"/>
  <c r="X147" i="15"/>
  <c r="W147" i="15"/>
  <c r="U147" i="15"/>
  <c r="T147" i="15"/>
  <c r="S147" i="15"/>
  <c r="Q147" i="15"/>
  <c r="AV147" i="15" s="1"/>
  <c r="P147" i="15"/>
  <c r="O147" i="15"/>
  <c r="M147" i="15"/>
  <c r="L147" i="15"/>
  <c r="K147" i="15"/>
  <c r="I147" i="15"/>
  <c r="G147" i="15"/>
  <c r="E147" i="15"/>
  <c r="AU146" i="15"/>
  <c r="AT146" i="15"/>
  <c r="AS146" i="15"/>
  <c r="AQ146" i="15"/>
  <c r="AP146" i="15"/>
  <c r="AO146" i="15"/>
  <c r="AM146" i="15"/>
  <c r="AL146" i="15"/>
  <c r="AK146" i="15"/>
  <c r="AI146" i="15"/>
  <c r="AH146" i="15"/>
  <c r="AG146" i="15"/>
  <c r="AE146" i="15"/>
  <c r="AD146" i="15"/>
  <c r="AC146" i="15"/>
  <c r="AB146" i="15"/>
  <c r="AW146" i="15"/>
  <c r="Y146" i="15"/>
  <c r="X146" i="15"/>
  <c r="W146" i="15"/>
  <c r="U146" i="15"/>
  <c r="T146" i="15"/>
  <c r="S146" i="15"/>
  <c r="Q146" i="15"/>
  <c r="P146" i="15"/>
  <c r="O146" i="15"/>
  <c r="M146" i="15"/>
  <c r="AV146" i="15" s="1"/>
  <c r="L146" i="15"/>
  <c r="K146" i="15"/>
  <c r="I146" i="15"/>
  <c r="G146" i="15"/>
  <c r="E146" i="15"/>
  <c r="AU145" i="15"/>
  <c r="AT145" i="15"/>
  <c r="AS145" i="15"/>
  <c r="AQ145" i="15"/>
  <c r="AP145" i="15"/>
  <c r="AO145" i="15"/>
  <c r="AM145" i="15"/>
  <c r="AL145" i="15"/>
  <c r="AK145" i="15"/>
  <c r="AI145" i="15"/>
  <c r="AH145" i="15"/>
  <c r="AG145" i="15"/>
  <c r="AE145" i="15"/>
  <c r="AD145" i="15"/>
  <c r="AC145" i="15"/>
  <c r="AB145" i="15"/>
  <c r="AW145" i="15" s="1"/>
  <c r="Y145" i="15"/>
  <c r="X145" i="15"/>
  <c r="W145" i="15"/>
  <c r="U145" i="15"/>
  <c r="T145" i="15"/>
  <c r="S145" i="15"/>
  <c r="Q145" i="15"/>
  <c r="P145" i="15"/>
  <c r="O145" i="15"/>
  <c r="M145" i="15"/>
  <c r="AV145" i="15" s="1"/>
  <c r="L145" i="15"/>
  <c r="K145" i="15"/>
  <c r="I145" i="15"/>
  <c r="G145" i="15"/>
  <c r="E145" i="15"/>
  <c r="AU144" i="15"/>
  <c r="AT144" i="15"/>
  <c r="AS144" i="15"/>
  <c r="AQ144" i="15"/>
  <c r="AP144" i="15"/>
  <c r="AO144" i="15"/>
  <c r="AM144" i="15"/>
  <c r="AL144" i="15"/>
  <c r="AK144" i="15"/>
  <c r="AI144" i="15"/>
  <c r="AH144" i="15"/>
  <c r="AG144" i="15"/>
  <c r="AE144" i="15"/>
  <c r="AD144" i="15"/>
  <c r="AC144" i="15"/>
  <c r="AB144" i="15"/>
  <c r="AW144" i="15" s="1"/>
  <c r="Y144" i="15"/>
  <c r="AV144" i="15" s="1"/>
  <c r="X144" i="15"/>
  <c r="W144" i="15"/>
  <c r="U144" i="15"/>
  <c r="T144" i="15"/>
  <c r="S144" i="15"/>
  <c r="Q144" i="15"/>
  <c r="P144" i="15"/>
  <c r="O144" i="15"/>
  <c r="M144" i="15"/>
  <c r="L144" i="15"/>
  <c r="K144" i="15"/>
  <c r="I144" i="15"/>
  <c r="G144" i="15"/>
  <c r="E144" i="15"/>
  <c r="AU143" i="15"/>
  <c r="AT143" i="15"/>
  <c r="AS143" i="15"/>
  <c r="AQ143" i="15"/>
  <c r="AP143" i="15"/>
  <c r="AO143" i="15"/>
  <c r="AM143" i="15"/>
  <c r="AL143" i="15"/>
  <c r="AK143" i="15"/>
  <c r="AI143" i="15"/>
  <c r="AH143" i="15"/>
  <c r="AG143" i="15"/>
  <c r="AE143" i="15"/>
  <c r="AD143" i="15"/>
  <c r="AC143" i="15"/>
  <c r="AB143" i="15"/>
  <c r="AW143" i="15" s="1"/>
  <c r="Y143" i="15"/>
  <c r="X143" i="15"/>
  <c r="W143" i="15"/>
  <c r="U143" i="15"/>
  <c r="T143" i="15"/>
  <c r="S143" i="15"/>
  <c r="Q143" i="15"/>
  <c r="AV143" i="15" s="1"/>
  <c r="P143" i="15"/>
  <c r="O143" i="15"/>
  <c r="M143" i="15"/>
  <c r="L143" i="15"/>
  <c r="K143" i="15"/>
  <c r="I143" i="15"/>
  <c r="G143" i="15"/>
  <c r="E143" i="15"/>
  <c r="AU142" i="15"/>
  <c r="AT142" i="15"/>
  <c r="AS142" i="15"/>
  <c r="AQ142" i="15"/>
  <c r="AP142" i="15"/>
  <c r="AO142" i="15"/>
  <c r="AM142" i="15"/>
  <c r="AL142" i="15"/>
  <c r="AK142" i="15"/>
  <c r="AI142" i="15"/>
  <c r="AH142" i="15"/>
  <c r="AG142" i="15"/>
  <c r="AE142" i="15"/>
  <c r="AD142" i="15"/>
  <c r="AC142" i="15"/>
  <c r="AB142" i="15"/>
  <c r="AW142" i="15" s="1"/>
  <c r="Y142" i="15"/>
  <c r="X142" i="15"/>
  <c r="W142" i="15"/>
  <c r="U142" i="15"/>
  <c r="T142" i="15"/>
  <c r="S142" i="15"/>
  <c r="Q142" i="15"/>
  <c r="P142" i="15"/>
  <c r="O142" i="15"/>
  <c r="M142" i="15"/>
  <c r="AV142" i="15" s="1"/>
  <c r="L142" i="15"/>
  <c r="K142" i="15"/>
  <c r="I142" i="15"/>
  <c r="G142" i="15"/>
  <c r="E142" i="15"/>
  <c r="AU141" i="15"/>
  <c r="AT141" i="15"/>
  <c r="AS141" i="15"/>
  <c r="AQ141" i="15"/>
  <c r="AP141" i="15"/>
  <c r="AO141" i="15"/>
  <c r="AM141" i="15"/>
  <c r="AL141" i="15"/>
  <c r="AK141" i="15"/>
  <c r="AI141" i="15"/>
  <c r="AH141" i="15"/>
  <c r="AG141" i="15"/>
  <c r="AE141" i="15"/>
  <c r="AD141" i="15"/>
  <c r="AC141" i="15"/>
  <c r="AB141" i="15"/>
  <c r="AW141" i="15" s="1"/>
  <c r="Y141" i="15"/>
  <c r="X141" i="15"/>
  <c r="W141" i="15"/>
  <c r="U141" i="15"/>
  <c r="T141" i="15"/>
  <c r="S141" i="15"/>
  <c r="Q141" i="15"/>
  <c r="P141" i="15"/>
  <c r="O141" i="15"/>
  <c r="M141" i="15"/>
  <c r="AV141" i="15"/>
  <c r="L141" i="15"/>
  <c r="K141" i="15"/>
  <c r="I141" i="15"/>
  <c r="G141" i="15"/>
  <c r="E141" i="15"/>
  <c r="AU140" i="15"/>
  <c r="AT140" i="15"/>
  <c r="AS140" i="15"/>
  <c r="AQ140" i="15"/>
  <c r="AP140" i="15"/>
  <c r="AO140" i="15"/>
  <c r="AM140" i="15"/>
  <c r="AL140" i="15"/>
  <c r="AK140" i="15"/>
  <c r="AI140" i="15"/>
  <c r="AH140" i="15"/>
  <c r="AG140" i="15"/>
  <c r="AE140" i="15"/>
  <c r="AD140" i="15"/>
  <c r="AC140" i="15"/>
  <c r="AB140" i="15"/>
  <c r="AW140" i="15" s="1"/>
  <c r="Y140" i="15"/>
  <c r="X140" i="15"/>
  <c r="W140" i="15"/>
  <c r="U140" i="15"/>
  <c r="T140" i="15"/>
  <c r="S140" i="15"/>
  <c r="Q140" i="15"/>
  <c r="P140" i="15"/>
  <c r="O140" i="15"/>
  <c r="M140" i="15"/>
  <c r="AV140" i="15" s="1"/>
  <c r="L140" i="15"/>
  <c r="K140" i="15"/>
  <c r="I140" i="15"/>
  <c r="G140" i="15"/>
  <c r="E140" i="15"/>
  <c r="AU139" i="15"/>
  <c r="AT139" i="15"/>
  <c r="AS139" i="15"/>
  <c r="AQ139" i="15"/>
  <c r="AP139" i="15"/>
  <c r="AO139" i="15"/>
  <c r="AM139" i="15"/>
  <c r="AL139" i="15"/>
  <c r="AK139" i="15"/>
  <c r="AI139" i="15"/>
  <c r="AH139" i="15"/>
  <c r="AG139" i="15"/>
  <c r="AE139" i="15"/>
  <c r="AD139" i="15"/>
  <c r="AC139" i="15"/>
  <c r="AB139" i="15"/>
  <c r="AW139" i="15"/>
  <c r="Y139" i="15"/>
  <c r="X139" i="15"/>
  <c r="W139" i="15"/>
  <c r="U139" i="15"/>
  <c r="T139" i="15"/>
  <c r="S139" i="15"/>
  <c r="Q139" i="15"/>
  <c r="AV139" i="15" s="1"/>
  <c r="P139" i="15"/>
  <c r="O139" i="15"/>
  <c r="M139" i="15"/>
  <c r="L139" i="15"/>
  <c r="K139" i="15"/>
  <c r="I139" i="15"/>
  <c r="G139" i="15"/>
  <c r="E139" i="15"/>
  <c r="AU138" i="15"/>
  <c r="AT138" i="15"/>
  <c r="AS138" i="15"/>
  <c r="AQ138" i="15"/>
  <c r="AP138" i="15"/>
  <c r="AO138" i="15"/>
  <c r="AM138" i="15"/>
  <c r="AL138" i="15"/>
  <c r="AK138" i="15"/>
  <c r="AI138" i="15"/>
  <c r="AH138" i="15"/>
  <c r="AG138" i="15"/>
  <c r="AE138" i="15"/>
  <c r="AD138" i="15"/>
  <c r="AC138" i="15"/>
  <c r="AB138" i="15"/>
  <c r="AW138" i="15"/>
  <c r="Y138" i="15"/>
  <c r="X138" i="15"/>
  <c r="W138" i="15"/>
  <c r="U138" i="15"/>
  <c r="T138" i="15"/>
  <c r="S138" i="15"/>
  <c r="Q138" i="15"/>
  <c r="P138" i="15"/>
  <c r="O138" i="15"/>
  <c r="M138" i="15"/>
  <c r="AV138" i="15" s="1"/>
  <c r="L138" i="15"/>
  <c r="K138" i="15"/>
  <c r="I138" i="15"/>
  <c r="G138" i="15"/>
  <c r="E138" i="15"/>
  <c r="AU137" i="15"/>
  <c r="AT137" i="15"/>
  <c r="AS137" i="15"/>
  <c r="AQ137" i="15"/>
  <c r="AP137" i="15"/>
  <c r="AO137" i="15"/>
  <c r="AM137" i="15"/>
  <c r="AL137" i="15"/>
  <c r="AK137" i="15"/>
  <c r="AI137" i="15"/>
  <c r="AH137" i="15"/>
  <c r="AG137" i="15"/>
  <c r="AE137" i="15"/>
  <c r="AD137" i="15"/>
  <c r="AC137" i="15"/>
  <c r="AB137" i="15"/>
  <c r="AW137" i="15" s="1"/>
  <c r="Y137" i="15"/>
  <c r="X137" i="15"/>
  <c r="W137" i="15"/>
  <c r="U137" i="15"/>
  <c r="T137" i="15"/>
  <c r="S137" i="15"/>
  <c r="Q137" i="15"/>
  <c r="P137" i="15"/>
  <c r="O137" i="15"/>
  <c r="M137" i="15"/>
  <c r="AV137" i="15" s="1"/>
  <c r="L137" i="15"/>
  <c r="K137" i="15"/>
  <c r="I137" i="15"/>
  <c r="G137" i="15"/>
  <c r="E137" i="15"/>
  <c r="AU136" i="15"/>
  <c r="AT136" i="15"/>
  <c r="AS136" i="15"/>
  <c r="AQ136" i="15"/>
  <c r="AP136" i="15"/>
  <c r="AO136" i="15"/>
  <c r="AM136" i="15"/>
  <c r="AL136" i="15"/>
  <c r="AK136" i="15"/>
  <c r="AI136" i="15"/>
  <c r="AH136" i="15"/>
  <c r="AG136" i="15"/>
  <c r="AE136" i="15"/>
  <c r="AD136" i="15"/>
  <c r="AC136" i="15"/>
  <c r="AB136" i="15"/>
  <c r="AW136" i="15" s="1"/>
  <c r="Y136" i="15"/>
  <c r="AV136" i="15" s="1"/>
  <c r="X136" i="15"/>
  <c r="W136" i="15"/>
  <c r="U136" i="15"/>
  <c r="T136" i="15"/>
  <c r="S136" i="15"/>
  <c r="Q136" i="15"/>
  <c r="P136" i="15"/>
  <c r="O136" i="15"/>
  <c r="M136" i="15"/>
  <c r="L136" i="15"/>
  <c r="K136" i="15"/>
  <c r="I136" i="15"/>
  <c r="G136" i="15"/>
  <c r="E136" i="15"/>
  <c r="AU135" i="15"/>
  <c r="AT135" i="15"/>
  <c r="AS135" i="15"/>
  <c r="AQ135" i="15"/>
  <c r="AP135" i="15"/>
  <c r="AO135" i="15"/>
  <c r="AM135" i="15"/>
  <c r="AL135" i="15"/>
  <c r="AK135" i="15"/>
  <c r="AI135" i="15"/>
  <c r="AH135" i="15"/>
  <c r="AG135" i="15"/>
  <c r="AE135" i="15"/>
  <c r="AD135" i="15"/>
  <c r="AC135" i="15"/>
  <c r="AB135" i="15"/>
  <c r="AW135" i="15" s="1"/>
  <c r="Y135" i="15"/>
  <c r="X135" i="15"/>
  <c r="W135" i="15"/>
  <c r="U135" i="15"/>
  <c r="T135" i="15"/>
  <c r="S135" i="15"/>
  <c r="Q135" i="15"/>
  <c r="AV135" i="15" s="1"/>
  <c r="P135" i="15"/>
  <c r="O135" i="15"/>
  <c r="M135" i="15"/>
  <c r="L135" i="15"/>
  <c r="K135" i="15"/>
  <c r="I135" i="15"/>
  <c r="G135" i="15"/>
  <c r="E135" i="15"/>
  <c r="AU134" i="15"/>
  <c r="AT134" i="15"/>
  <c r="AS134" i="15"/>
  <c r="AQ134" i="15"/>
  <c r="AP134" i="15"/>
  <c r="AO134" i="15"/>
  <c r="AM134" i="15"/>
  <c r="AL134" i="15"/>
  <c r="AK134" i="15"/>
  <c r="AI134" i="15"/>
  <c r="AH134" i="15"/>
  <c r="AG134" i="15"/>
  <c r="AE134" i="15"/>
  <c r="AD134" i="15"/>
  <c r="AC134" i="15"/>
  <c r="AB134" i="15"/>
  <c r="AW134" i="15" s="1"/>
  <c r="Y134" i="15"/>
  <c r="X134" i="15"/>
  <c r="W134" i="15"/>
  <c r="U134" i="15"/>
  <c r="T134" i="15"/>
  <c r="S134" i="15"/>
  <c r="Q134" i="15"/>
  <c r="P134" i="15"/>
  <c r="O134" i="15"/>
  <c r="M134" i="15"/>
  <c r="AV134" i="15" s="1"/>
  <c r="L134" i="15"/>
  <c r="K134" i="15"/>
  <c r="I134" i="15"/>
  <c r="G134" i="15"/>
  <c r="E134" i="15"/>
  <c r="AU133" i="15"/>
  <c r="AT133" i="15"/>
  <c r="AS133" i="15"/>
  <c r="AQ133" i="15"/>
  <c r="AP133" i="15"/>
  <c r="AO133" i="15"/>
  <c r="AM133" i="15"/>
  <c r="AL133" i="15"/>
  <c r="AK133" i="15"/>
  <c r="AI133" i="15"/>
  <c r="AH133" i="15"/>
  <c r="AG133" i="15"/>
  <c r="AE133" i="15"/>
  <c r="AD133" i="15"/>
  <c r="AC133" i="15"/>
  <c r="AB133" i="15"/>
  <c r="AW133" i="15" s="1"/>
  <c r="Y133" i="15"/>
  <c r="X133" i="15"/>
  <c r="W133" i="15"/>
  <c r="U133" i="15"/>
  <c r="T133" i="15"/>
  <c r="S133" i="15"/>
  <c r="Q133" i="15"/>
  <c r="P133" i="15"/>
  <c r="O133" i="15"/>
  <c r="M133" i="15"/>
  <c r="AV133" i="15"/>
  <c r="L133" i="15"/>
  <c r="K133" i="15"/>
  <c r="I133" i="15"/>
  <c r="G133" i="15"/>
  <c r="E133" i="15"/>
  <c r="AU132" i="15"/>
  <c r="AT132" i="15"/>
  <c r="AS132" i="15"/>
  <c r="AQ132" i="15"/>
  <c r="AP132" i="15"/>
  <c r="AO132" i="15"/>
  <c r="AM132" i="15"/>
  <c r="AL132" i="15"/>
  <c r="AK132" i="15"/>
  <c r="AI132" i="15"/>
  <c r="AH132" i="15"/>
  <c r="AG132" i="15"/>
  <c r="AE132" i="15"/>
  <c r="AD132" i="15"/>
  <c r="AC132" i="15"/>
  <c r="AB132" i="15"/>
  <c r="AW132" i="15" s="1"/>
  <c r="Y132" i="15"/>
  <c r="X132" i="15"/>
  <c r="W132" i="15"/>
  <c r="U132" i="15"/>
  <c r="T132" i="15"/>
  <c r="S132" i="15"/>
  <c r="Q132" i="15"/>
  <c r="P132" i="15"/>
  <c r="O132" i="15"/>
  <c r="M132" i="15"/>
  <c r="AV132" i="15" s="1"/>
  <c r="L132" i="15"/>
  <c r="K132" i="15"/>
  <c r="I132" i="15"/>
  <c r="G132" i="15"/>
  <c r="E132" i="15"/>
  <c r="AU131" i="15"/>
  <c r="AT131" i="15"/>
  <c r="AS131" i="15"/>
  <c r="AQ131" i="15"/>
  <c r="AP131" i="15"/>
  <c r="AO131" i="15"/>
  <c r="AM131" i="15"/>
  <c r="AL131" i="15"/>
  <c r="AK131" i="15"/>
  <c r="AI131" i="15"/>
  <c r="AH131" i="15"/>
  <c r="AG131" i="15"/>
  <c r="AE131" i="15"/>
  <c r="AD131" i="15"/>
  <c r="AC131" i="15"/>
  <c r="AB131" i="15"/>
  <c r="AW131" i="15"/>
  <c r="Y131" i="15"/>
  <c r="X131" i="15"/>
  <c r="W131" i="15"/>
  <c r="U131" i="15"/>
  <c r="T131" i="15"/>
  <c r="S131" i="15"/>
  <c r="Q131" i="15"/>
  <c r="AV131" i="15" s="1"/>
  <c r="P131" i="15"/>
  <c r="O131" i="15"/>
  <c r="M131" i="15"/>
  <c r="L131" i="15"/>
  <c r="K131" i="15"/>
  <c r="I131" i="15"/>
  <c r="G131" i="15"/>
  <c r="E131" i="15"/>
  <c r="AU130" i="15"/>
  <c r="AT130" i="15"/>
  <c r="AS130" i="15"/>
  <c r="AQ130" i="15"/>
  <c r="AP130" i="15"/>
  <c r="AO130" i="15"/>
  <c r="AM130" i="15"/>
  <c r="AL130" i="15"/>
  <c r="AK130" i="15"/>
  <c r="AI130" i="15"/>
  <c r="AH130" i="15"/>
  <c r="AG130" i="15"/>
  <c r="AE130" i="15"/>
  <c r="AD130" i="15"/>
  <c r="AC130" i="15"/>
  <c r="AB130" i="15"/>
  <c r="AW130" i="15" s="1"/>
  <c r="Y130" i="15"/>
  <c r="X130" i="15"/>
  <c r="W130" i="15"/>
  <c r="U130" i="15"/>
  <c r="T130" i="15"/>
  <c r="S130" i="15"/>
  <c r="Q130" i="15"/>
  <c r="AV130" i="15" s="1"/>
  <c r="P130" i="15"/>
  <c r="O130" i="15"/>
  <c r="M130" i="15"/>
  <c r="L130" i="15"/>
  <c r="K130" i="15"/>
  <c r="I130" i="15"/>
  <c r="G130" i="15"/>
  <c r="E130" i="15"/>
  <c r="AU129" i="15"/>
  <c r="AT129" i="15"/>
  <c r="AS129" i="15"/>
  <c r="AQ129" i="15"/>
  <c r="AP129" i="15"/>
  <c r="AO129" i="15"/>
  <c r="AM129" i="15"/>
  <c r="AL129" i="15"/>
  <c r="AK129" i="15"/>
  <c r="AI129" i="15"/>
  <c r="AH129" i="15"/>
  <c r="AG129" i="15"/>
  <c r="AE129" i="15"/>
  <c r="AD129" i="15"/>
  <c r="AC129" i="15"/>
  <c r="AB129" i="15"/>
  <c r="AW129" i="15" s="1"/>
  <c r="Y129" i="15"/>
  <c r="X129" i="15"/>
  <c r="W129" i="15"/>
  <c r="U129" i="15"/>
  <c r="T129" i="15"/>
  <c r="S129" i="15"/>
  <c r="Q129" i="15"/>
  <c r="P129" i="15"/>
  <c r="O129" i="15"/>
  <c r="M129" i="15"/>
  <c r="AV129" i="15" s="1"/>
  <c r="L129" i="15"/>
  <c r="K129" i="15"/>
  <c r="I129" i="15"/>
  <c r="G129" i="15"/>
  <c r="E129" i="15"/>
  <c r="AU128" i="15"/>
  <c r="AT128" i="15"/>
  <c r="AS128" i="15"/>
  <c r="AQ128" i="15"/>
  <c r="AP128" i="15"/>
  <c r="AO128" i="15"/>
  <c r="AM128" i="15"/>
  <c r="AL128" i="15"/>
  <c r="AK128" i="15"/>
  <c r="AI128" i="15"/>
  <c r="AH128" i="15"/>
  <c r="AG128" i="15"/>
  <c r="AE128" i="15"/>
  <c r="AD128" i="15"/>
  <c r="AC128" i="15"/>
  <c r="AB128" i="15"/>
  <c r="AW128" i="15" s="1"/>
  <c r="Y128" i="15"/>
  <c r="AV128" i="15" s="1"/>
  <c r="X128" i="15"/>
  <c r="W128" i="15"/>
  <c r="U128" i="15"/>
  <c r="T128" i="15"/>
  <c r="S128" i="15"/>
  <c r="Q128" i="15"/>
  <c r="P128" i="15"/>
  <c r="O128" i="15"/>
  <c r="M128" i="15"/>
  <c r="L128" i="15"/>
  <c r="K128" i="15"/>
  <c r="I128" i="15"/>
  <c r="G128" i="15"/>
  <c r="E128" i="15"/>
  <c r="AU127" i="15"/>
  <c r="AT127" i="15"/>
  <c r="AS127" i="15"/>
  <c r="AQ127" i="15"/>
  <c r="AP127" i="15"/>
  <c r="AO127" i="15"/>
  <c r="AM127" i="15"/>
  <c r="AL127" i="15"/>
  <c r="AK127" i="15"/>
  <c r="AI127" i="15"/>
  <c r="AH127" i="15"/>
  <c r="AG127" i="15"/>
  <c r="AE127" i="15"/>
  <c r="AD127" i="15"/>
  <c r="AC127" i="15"/>
  <c r="AB127" i="15"/>
  <c r="AW127" i="15" s="1"/>
  <c r="Y127" i="15"/>
  <c r="X127" i="15"/>
  <c r="W127" i="15"/>
  <c r="U127" i="15"/>
  <c r="T127" i="15"/>
  <c r="S127" i="15"/>
  <c r="Q127" i="15"/>
  <c r="AV127" i="15" s="1"/>
  <c r="P127" i="15"/>
  <c r="O127" i="15"/>
  <c r="M127" i="15"/>
  <c r="L127" i="15"/>
  <c r="K127" i="15"/>
  <c r="I127" i="15"/>
  <c r="G127" i="15"/>
  <c r="E127" i="15"/>
  <c r="AU126" i="15"/>
  <c r="AT126" i="15"/>
  <c r="AS126" i="15"/>
  <c r="AQ126" i="15"/>
  <c r="AP126" i="15"/>
  <c r="AO126" i="15"/>
  <c r="AM126" i="15"/>
  <c r="AL126" i="15"/>
  <c r="AK126" i="15"/>
  <c r="AI126" i="15"/>
  <c r="AH126" i="15"/>
  <c r="AG126" i="15"/>
  <c r="AE126" i="15"/>
  <c r="AD126" i="15"/>
  <c r="AC126" i="15"/>
  <c r="AB126" i="15"/>
  <c r="AW126" i="15" s="1"/>
  <c r="Y126" i="15"/>
  <c r="X126" i="15"/>
  <c r="W126" i="15"/>
  <c r="U126" i="15"/>
  <c r="T126" i="15"/>
  <c r="S126" i="15"/>
  <c r="Q126" i="15"/>
  <c r="P126" i="15"/>
  <c r="O126" i="15"/>
  <c r="M126" i="15"/>
  <c r="AV126" i="15" s="1"/>
  <c r="L126" i="15"/>
  <c r="K126" i="15"/>
  <c r="I126" i="15"/>
  <c r="G126" i="15"/>
  <c r="E126" i="15"/>
  <c r="AU125" i="15"/>
  <c r="AT125" i="15"/>
  <c r="AS125" i="15"/>
  <c r="AQ125" i="15"/>
  <c r="AP125" i="15"/>
  <c r="AO125" i="15"/>
  <c r="AM125" i="15"/>
  <c r="AL125" i="15"/>
  <c r="AK125" i="15"/>
  <c r="AI125" i="15"/>
  <c r="AH125" i="15"/>
  <c r="AG125" i="15"/>
  <c r="AE125" i="15"/>
  <c r="AD125" i="15"/>
  <c r="AC125" i="15"/>
  <c r="AB125" i="15"/>
  <c r="AW125" i="15" s="1"/>
  <c r="Y125" i="15"/>
  <c r="X125" i="15"/>
  <c r="W125" i="15"/>
  <c r="U125" i="15"/>
  <c r="T125" i="15"/>
  <c r="S125" i="15"/>
  <c r="Q125" i="15"/>
  <c r="P125" i="15"/>
  <c r="O125" i="15"/>
  <c r="M125" i="15"/>
  <c r="AV125" i="15"/>
  <c r="L125" i="15"/>
  <c r="K125" i="15"/>
  <c r="I125" i="15"/>
  <c r="G125" i="15"/>
  <c r="E125" i="15"/>
  <c r="AU124" i="15"/>
  <c r="AT124" i="15"/>
  <c r="AS124" i="15"/>
  <c r="AQ124" i="15"/>
  <c r="AP124" i="15"/>
  <c r="AO124" i="15"/>
  <c r="AM124" i="15"/>
  <c r="AL124" i="15"/>
  <c r="AK124" i="15"/>
  <c r="AI124" i="15"/>
  <c r="AH124" i="15"/>
  <c r="AG124" i="15"/>
  <c r="AE124" i="15"/>
  <c r="AD124" i="15"/>
  <c r="AC124" i="15"/>
  <c r="AB124" i="15"/>
  <c r="AW124" i="15" s="1"/>
  <c r="Y124" i="15"/>
  <c r="X124" i="15"/>
  <c r="W124" i="15"/>
  <c r="U124" i="15"/>
  <c r="T124" i="15"/>
  <c r="S124" i="15"/>
  <c r="Q124" i="15"/>
  <c r="P124" i="15"/>
  <c r="O124" i="15"/>
  <c r="M124" i="15"/>
  <c r="AV124" i="15" s="1"/>
  <c r="L124" i="15"/>
  <c r="K124" i="15"/>
  <c r="I124" i="15"/>
  <c r="G124" i="15"/>
  <c r="E124" i="15"/>
  <c r="AU123" i="15"/>
  <c r="AT123" i="15"/>
  <c r="AS123" i="15"/>
  <c r="AQ123" i="15"/>
  <c r="AP123" i="15"/>
  <c r="AO123" i="15"/>
  <c r="AM123" i="15"/>
  <c r="AL123" i="15"/>
  <c r="AK123" i="15"/>
  <c r="AI123" i="15"/>
  <c r="AH123" i="15"/>
  <c r="AG123" i="15"/>
  <c r="AE123" i="15"/>
  <c r="AD123" i="15"/>
  <c r="AC123" i="15"/>
  <c r="AB123" i="15"/>
  <c r="AW123" i="15"/>
  <c r="Y123" i="15"/>
  <c r="X123" i="15"/>
  <c r="W123" i="15"/>
  <c r="U123" i="15"/>
  <c r="T123" i="15"/>
  <c r="S123" i="15"/>
  <c r="Q123" i="15"/>
  <c r="AV123" i="15" s="1"/>
  <c r="P123" i="15"/>
  <c r="O123" i="15"/>
  <c r="M123" i="15"/>
  <c r="L123" i="15"/>
  <c r="K123" i="15"/>
  <c r="I123" i="15"/>
  <c r="G123" i="15"/>
  <c r="E123" i="15"/>
  <c r="AU122" i="15"/>
  <c r="AT122" i="15"/>
  <c r="AS122" i="15"/>
  <c r="AQ122" i="15"/>
  <c r="AP122" i="15"/>
  <c r="AO122" i="15"/>
  <c r="AM122" i="15"/>
  <c r="AL122" i="15"/>
  <c r="AK122" i="15"/>
  <c r="AI122" i="15"/>
  <c r="AH122" i="15"/>
  <c r="AG122" i="15"/>
  <c r="AE122" i="15"/>
  <c r="AD122" i="15"/>
  <c r="AC122" i="15"/>
  <c r="AB122" i="15"/>
  <c r="AW122" i="15" s="1"/>
  <c r="Y122" i="15"/>
  <c r="X122" i="15"/>
  <c r="W122" i="15"/>
  <c r="U122" i="15"/>
  <c r="T122" i="15"/>
  <c r="S122" i="15"/>
  <c r="Q122" i="15"/>
  <c r="AV122" i="15" s="1"/>
  <c r="P122" i="15"/>
  <c r="O122" i="15"/>
  <c r="M122" i="15"/>
  <c r="L122" i="15"/>
  <c r="K122" i="15"/>
  <c r="I122" i="15"/>
  <c r="G122" i="15"/>
  <c r="E122" i="15"/>
  <c r="AU121" i="15"/>
  <c r="AT121" i="15"/>
  <c r="AS121" i="15"/>
  <c r="AQ121" i="15"/>
  <c r="AP121" i="15"/>
  <c r="AO121" i="15"/>
  <c r="AM121" i="15"/>
  <c r="AL121" i="15"/>
  <c r="AK121" i="15"/>
  <c r="AI121" i="15"/>
  <c r="AH121" i="15"/>
  <c r="AG121" i="15"/>
  <c r="AE121" i="15"/>
  <c r="AD121" i="15"/>
  <c r="AC121" i="15"/>
  <c r="AB121" i="15"/>
  <c r="AW121" i="15" s="1"/>
  <c r="Y121" i="15"/>
  <c r="X121" i="15"/>
  <c r="W121" i="15"/>
  <c r="U121" i="15"/>
  <c r="T121" i="15"/>
  <c r="S121" i="15"/>
  <c r="Q121" i="15"/>
  <c r="P121" i="15"/>
  <c r="O121" i="15"/>
  <c r="M121" i="15"/>
  <c r="AV121" i="15" s="1"/>
  <c r="L121" i="15"/>
  <c r="K121" i="15"/>
  <c r="I121" i="15"/>
  <c r="G121" i="15"/>
  <c r="E121" i="15"/>
  <c r="AU120" i="15"/>
  <c r="AT120" i="15"/>
  <c r="AS120" i="15"/>
  <c r="AQ120" i="15"/>
  <c r="AP120" i="15"/>
  <c r="AO120" i="15"/>
  <c r="AM120" i="15"/>
  <c r="AL120" i="15"/>
  <c r="AK120" i="15"/>
  <c r="AI120" i="15"/>
  <c r="AH120" i="15"/>
  <c r="AG120" i="15"/>
  <c r="AE120" i="15"/>
  <c r="AD120" i="15"/>
  <c r="AC120" i="15"/>
  <c r="AB120" i="15"/>
  <c r="AW120" i="15" s="1"/>
  <c r="Y120" i="15"/>
  <c r="AV120" i="15" s="1"/>
  <c r="X120" i="15"/>
  <c r="W120" i="15"/>
  <c r="U120" i="15"/>
  <c r="T120" i="15"/>
  <c r="S120" i="15"/>
  <c r="Q120" i="15"/>
  <c r="P120" i="15"/>
  <c r="O120" i="15"/>
  <c r="M120" i="15"/>
  <c r="L120" i="15"/>
  <c r="K120" i="15"/>
  <c r="I120" i="15"/>
  <c r="G120" i="15"/>
  <c r="E120" i="15"/>
  <c r="AU119" i="15"/>
  <c r="AT119" i="15"/>
  <c r="AS119" i="15"/>
  <c r="AQ119" i="15"/>
  <c r="AP119" i="15"/>
  <c r="AO119" i="15"/>
  <c r="AM119" i="15"/>
  <c r="AL119" i="15"/>
  <c r="AK119" i="15"/>
  <c r="AI119" i="15"/>
  <c r="AH119" i="15"/>
  <c r="AG119" i="15"/>
  <c r="AE119" i="15"/>
  <c r="AD119" i="15"/>
  <c r="AC119" i="15"/>
  <c r="AB119" i="15"/>
  <c r="AW119" i="15" s="1"/>
  <c r="Y119" i="15"/>
  <c r="X119" i="15"/>
  <c r="W119" i="15"/>
  <c r="U119" i="15"/>
  <c r="T119" i="15"/>
  <c r="S119" i="15"/>
  <c r="Q119" i="15"/>
  <c r="P119" i="15"/>
  <c r="O119" i="15"/>
  <c r="M119" i="15"/>
  <c r="L119" i="15"/>
  <c r="K119" i="15"/>
  <c r="I119" i="15"/>
  <c r="G119" i="15"/>
  <c r="E119" i="15"/>
  <c r="AU118" i="15"/>
  <c r="AT118" i="15"/>
  <c r="AS118" i="15"/>
  <c r="AQ118" i="15"/>
  <c r="AP118" i="15"/>
  <c r="AO118" i="15"/>
  <c r="AM118" i="15"/>
  <c r="AL118" i="15"/>
  <c r="AK118" i="15"/>
  <c r="AI118" i="15"/>
  <c r="AH118" i="15"/>
  <c r="AG118" i="15"/>
  <c r="AE118" i="15"/>
  <c r="AD118" i="15"/>
  <c r="AC118" i="15"/>
  <c r="AB118" i="15"/>
  <c r="AW118" i="15" s="1"/>
  <c r="Y118" i="15"/>
  <c r="X118" i="15"/>
  <c r="W118" i="15"/>
  <c r="U118" i="15"/>
  <c r="T118" i="15"/>
  <c r="S118" i="15"/>
  <c r="Q118" i="15"/>
  <c r="P118" i="15"/>
  <c r="O118" i="15"/>
  <c r="M118" i="15"/>
  <c r="L118" i="15"/>
  <c r="K118" i="15"/>
  <c r="I118" i="15"/>
  <c r="G118" i="15"/>
  <c r="E118" i="15"/>
  <c r="AU117" i="15"/>
  <c r="AT117" i="15"/>
  <c r="AS117" i="15"/>
  <c r="AQ117" i="15"/>
  <c r="AP117" i="15"/>
  <c r="AO117" i="15"/>
  <c r="AM117" i="15"/>
  <c r="AL117" i="15"/>
  <c r="AK117" i="15"/>
  <c r="AI117" i="15"/>
  <c r="AH117" i="15"/>
  <c r="AG117" i="15"/>
  <c r="AE117" i="15"/>
  <c r="AD117" i="15"/>
  <c r="AC117" i="15"/>
  <c r="AB117" i="15"/>
  <c r="AW117" i="15" s="1"/>
  <c r="Y117" i="15"/>
  <c r="X117" i="15"/>
  <c r="W117" i="15"/>
  <c r="U117" i="15"/>
  <c r="T117" i="15"/>
  <c r="S117" i="15"/>
  <c r="Q117" i="15"/>
  <c r="P117" i="15"/>
  <c r="O117" i="15"/>
  <c r="M117" i="15"/>
  <c r="AV117" i="15"/>
  <c r="L117" i="15"/>
  <c r="K117" i="15"/>
  <c r="I117" i="15"/>
  <c r="G117" i="15"/>
  <c r="E117" i="15"/>
  <c r="AU116" i="15"/>
  <c r="AT116" i="15"/>
  <c r="AS116" i="15"/>
  <c r="AQ116" i="15"/>
  <c r="AP116" i="15"/>
  <c r="AO116" i="15"/>
  <c r="AM116" i="15"/>
  <c r="AL116" i="15"/>
  <c r="AK116" i="15"/>
  <c r="AI116" i="15"/>
  <c r="AH116" i="15"/>
  <c r="AG116" i="15"/>
  <c r="AE116" i="15"/>
  <c r="AD116" i="15"/>
  <c r="AC116" i="15"/>
  <c r="AB116" i="15"/>
  <c r="AW116" i="15" s="1"/>
  <c r="Y116" i="15"/>
  <c r="X116" i="15"/>
  <c r="W116" i="15"/>
  <c r="U116" i="15"/>
  <c r="T116" i="15"/>
  <c r="S116" i="15"/>
  <c r="Q116" i="15"/>
  <c r="P116" i="15"/>
  <c r="O116" i="15"/>
  <c r="M116" i="15"/>
  <c r="AV116" i="15" s="1"/>
  <c r="L116" i="15"/>
  <c r="K116" i="15"/>
  <c r="I116" i="15"/>
  <c r="G116" i="15"/>
  <c r="E116" i="15"/>
  <c r="AU115" i="15"/>
  <c r="AT115" i="15"/>
  <c r="AS115" i="15"/>
  <c r="AQ115" i="15"/>
  <c r="AP115" i="15"/>
  <c r="AO115" i="15"/>
  <c r="AM115" i="15"/>
  <c r="AL115" i="15"/>
  <c r="AK115" i="15"/>
  <c r="AI115" i="15"/>
  <c r="AH115" i="15"/>
  <c r="AG115" i="15"/>
  <c r="AE115" i="15"/>
  <c r="AD115" i="15"/>
  <c r="AC115" i="15"/>
  <c r="AB115" i="15"/>
  <c r="AW115" i="15"/>
  <c r="Y115" i="15"/>
  <c r="X115" i="15"/>
  <c r="W115" i="15"/>
  <c r="U115" i="15"/>
  <c r="T115" i="15"/>
  <c r="S115" i="15"/>
  <c r="Q115" i="15"/>
  <c r="P115" i="15"/>
  <c r="O115" i="15"/>
  <c r="M115" i="15"/>
  <c r="L115" i="15"/>
  <c r="K115" i="15"/>
  <c r="I115" i="15"/>
  <c r="G115" i="15"/>
  <c r="E115" i="15"/>
  <c r="AU114" i="15"/>
  <c r="AT114" i="15"/>
  <c r="AS114" i="15"/>
  <c r="AQ114" i="15"/>
  <c r="AP114" i="15"/>
  <c r="AO114" i="15"/>
  <c r="AM114" i="15"/>
  <c r="AL114" i="15"/>
  <c r="AK114" i="15"/>
  <c r="AI114" i="15"/>
  <c r="AH114" i="15"/>
  <c r="AG114" i="15"/>
  <c r="AE114" i="15"/>
  <c r="AD114" i="15"/>
  <c r="AC114" i="15"/>
  <c r="AB114" i="15"/>
  <c r="AW114" i="15" s="1"/>
  <c r="Y114" i="15"/>
  <c r="X114" i="15"/>
  <c r="W114" i="15"/>
  <c r="U114" i="15"/>
  <c r="T114" i="15"/>
  <c r="S114" i="15"/>
  <c r="Q114" i="15"/>
  <c r="P114" i="15"/>
  <c r="O114" i="15"/>
  <c r="M114" i="15"/>
  <c r="AV114" i="15" s="1"/>
  <c r="L114" i="15"/>
  <c r="K114" i="15"/>
  <c r="I114" i="15"/>
  <c r="G114" i="15"/>
  <c r="E114" i="15"/>
  <c r="AU113" i="15"/>
  <c r="AT113" i="15"/>
  <c r="AS113" i="15"/>
  <c r="AQ113" i="15"/>
  <c r="AP113" i="15"/>
  <c r="AO113" i="15"/>
  <c r="AM113" i="15"/>
  <c r="AL113" i="15"/>
  <c r="AK113" i="15"/>
  <c r="AI113" i="15"/>
  <c r="AH113" i="15"/>
  <c r="AG113" i="15"/>
  <c r="AE113" i="15"/>
  <c r="AD113" i="15"/>
  <c r="AC113" i="15"/>
  <c r="AB113" i="15"/>
  <c r="AW113" i="15" s="1"/>
  <c r="Y113" i="15"/>
  <c r="X113" i="15"/>
  <c r="W113" i="15"/>
  <c r="U113" i="15"/>
  <c r="T113" i="15"/>
  <c r="S113" i="15"/>
  <c r="Q113" i="15"/>
  <c r="P113" i="15"/>
  <c r="O113" i="15"/>
  <c r="M113" i="15"/>
  <c r="L113" i="15"/>
  <c r="K113" i="15"/>
  <c r="I113" i="15"/>
  <c r="G113" i="15"/>
  <c r="E113" i="15"/>
  <c r="AU112" i="15"/>
  <c r="AT112" i="15"/>
  <c r="AS112" i="15"/>
  <c r="AQ112" i="15"/>
  <c r="AP112" i="15"/>
  <c r="AO112" i="15"/>
  <c r="AM112" i="15"/>
  <c r="AL112" i="15"/>
  <c r="AK112" i="15"/>
  <c r="AI112" i="15"/>
  <c r="AV112" i="15" s="1"/>
  <c r="AH112" i="15"/>
  <c r="AG112" i="15"/>
  <c r="AE112" i="15"/>
  <c r="AD112" i="15"/>
  <c r="AC112" i="15"/>
  <c r="AB112" i="15"/>
  <c r="AW112" i="15" s="1"/>
  <c r="Y112" i="15"/>
  <c r="X112" i="15"/>
  <c r="W112" i="15"/>
  <c r="U112" i="15"/>
  <c r="T112" i="15"/>
  <c r="S112" i="15"/>
  <c r="Q112" i="15"/>
  <c r="P112" i="15"/>
  <c r="O112" i="15"/>
  <c r="M112" i="15"/>
  <c r="L112" i="15"/>
  <c r="K112" i="15"/>
  <c r="I112" i="15"/>
  <c r="G112" i="15"/>
  <c r="E112" i="15"/>
  <c r="AU111" i="15"/>
  <c r="AT111" i="15"/>
  <c r="AS111" i="15"/>
  <c r="AQ111" i="15"/>
  <c r="AP111" i="15"/>
  <c r="AO111" i="15"/>
  <c r="AM111" i="15"/>
  <c r="AL111" i="15"/>
  <c r="AK111" i="15"/>
  <c r="AI111" i="15"/>
  <c r="AH111" i="15"/>
  <c r="AG111" i="15"/>
  <c r="AE111" i="15"/>
  <c r="AD111" i="15"/>
  <c r="AC111" i="15"/>
  <c r="AB111" i="15"/>
  <c r="AW111" i="15" s="1"/>
  <c r="Y111" i="15"/>
  <c r="X111" i="15"/>
  <c r="W111" i="15"/>
  <c r="U111" i="15"/>
  <c r="T111" i="15"/>
  <c r="S111" i="15"/>
  <c r="Q111" i="15"/>
  <c r="AV111" i="15" s="1"/>
  <c r="P111" i="15"/>
  <c r="O111" i="15"/>
  <c r="M111" i="15"/>
  <c r="L111" i="15"/>
  <c r="K111" i="15"/>
  <c r="I111" i="15"/>
  <c r="G111" i="15"/>
  <c r="E111" i="15"/>
  <c r="AU110" i="15"/>
  <c r="AT110" i="15"/>
  <c r="AS110" i="15"/>
  <c r="AQ110" i="15"/>
  <c r="AP110" i="15"/>
  <c r="AO110" i="15"/>
  <c r="AM110" i="15"/>
  <c r="AL110" i="15"/>
  <c r="AK110" i="15"/>
  <c r="AI110" i="15"/>
  <c r="AH110" i="15"/>
  <c r="AG110" i="15"/>
  <c r="AE110" i="15"/>
  <c r="AD110" i="15"/>
  <c r="AC110" i="15"/>
  <c r="AB110" i="15"/>
  <c r="AW110" i="15" s="1"/>
  <c r="Y110" i="15"/>
  <c r="X110" i="15"/>
  <c r="W110" i="15"/>
  <c r="U110" i="15"/>
  <c r="T110" i="15"/>
  <c r="S110" i="15"/>
  <c r="Q110" i="15"/>
  <c r="P110" i="15"/>
  <c r="O110" i="15"/>
  <c r="M110" i="15"/>
  <c r="L110" i="15"/>
  <c r="K110" i="15"/>
  <c r="I110" i="15"/>
  <c r="G110" i="15"/>
  <c r="E110" i="15"/>
  <c r="AU109" i="15"/>
  <c r="AT109" i="15"/>
  <c r="AS109" i="15"/>
  <c r="AQ109" i="15"/>
  <c r="AP109" i="15"/>
  <c r="AO109" i="15"/>
  <c r="AM109" i="15"/>
  <c r="AL109" i="15"/>
  <c r="AK109" i="15"/>
  <c r="AI109" i="15"/>
  <c r="AH109" i="15"/>
  <c r="AG109" i="15"/>
  <c r="AE109" i="15"/>
  <c r="AD109" i="15"/>
  <c r="AC109" i="15"/>
  <c r="AB109" i="15"/>
  <c r="AW109" i="15" s="1"/>
  <c r="Y109" i="15"/>
  <c r="X109" i="15"/>
  <c r="W109" i="15"/>
  <c r="U109" i="15"/>
  <c r="T109" i="15"/>
  <c r="S109" i="15"/>
  <c r="Q109" i="15"/>
  <c r="P109" i="15"/>
  <c r="O109" i="15"/>
  <c r="M109" i="15"/>
  <c r="AV109" i="15" s="1"/>
  <c r="L109" i="15"/>
  <c r="K109" i="15"/>
  <c r="I109" i="15"/>
  <c r="G109" i="15"/>
  <c r="E109" i="15"/>
  <c r="AU108" i="15"/>
  <c r="AT108" i="15"/>
  <c r="AS108" i="15"/>
  <c r="AQ108" i="15"/>
  <c r="AP108" i="15"/>
  <c r="AO108" i="15"/>
  <c r="AM108" i="15"/>
  <c r="AL108" i="15"/>
  <c r="AK108" i="15"/>
  <c r="AI108" i="15"/>
  <c r="AH108" i="15"/>
  <c r="AG108" i="15"/>
  <c r="AE108" i="15"/>
  <c r="AD108" i="15"/>
  <c r="AC108" i="15"/>
  <c r="AB108" i="15"/>
  <c r="AW108" i="15" s="1"/>
  <c r="Y108" i="15"/>
  <c r="X108" i="15"/>
  <c r="W108" i="15"/>
  <c r="U108" i="15"/>
  <c r="T108" i="15"/>
  <c r="S108" i="15"/>
  <c r="Q108" i="15"/>
  <c r="P108" i="15"/>
  <c r="O108" i="15"/>
  <c r="M108" i="15"/>
  <c r="AV108" i="15" s="1"/>
  <c r="L108" i="15"/>
  <c r="K108" i="15"/>
  <c r="I108" i="15"/>
  <c r="G108" i="15"/>
  <c r="E108" i="15"/>
  <c r="AU107" i="15"/>
  <c r="AT107" i="15"/>
  <c r="AS107" i="15"/>
  <c r="AQ107" i="15"/>
  <c r="AP107" i="15"/>
  <c r="AO107" i="15"/>
  <c r="AM107" i="15"/>
  <c r="AL107" i="15"/>
  <c r="AK107" i="15"/>
  <c r="AI107" i="15"/>
  <c r="AH107" i="15"/>
  <c r="AG107" i="15"/>
  <c r="AE107" i="15"/>
  <c r="AD107" i="15"/>
  <c r="AC107" i="15"/>
  <c r="AB107" i="15"/>
  <c r="AW107" i="15"/>
  <c r="Y107" i="15"/>
  <c r="X107" i="15"/>
  <c r="W107" i="15"/>
  <c r="U107" i="15"/>
  <c r="T107" i="15"/>
  <c r="S107" i="15"/>
  <c r="Q107" i="15"/>
  <c r="AV107" i="15" s="1"/>
  <c r="P107" i="15"/>
  <c r="O107" i="15"/>
  <c r="M107" i="15"/>
  <c r="L107" i="15"/>
  <c r="K107" i="15"/>
  <c r="I107" i="15"/>
  <c r="G107" i="15"/>
  <c r="E107" i="15"/>
  <c r="AU106" i="15"/>
  <c r="AT106" i="15"/>
  <c r="AS106" i="15"/>
  <c r="AQ106" i="15"/>
  <c r="AP106" i="15"/>
  <c r="AO106" i="15"/>
  <c r="AM106" i="15"/>
  <c r="AL106" i="15"/>
  <c r="AK106" i="15"/>
  <c r="AI106" i="15"/>
  <c r="AH106" i="15"/>
  <c r="AG106" i="15"/>
  <c r="AE106" i="15"/>
  <c r="AD106" i="15"/>
  <c r="AC106" i="15"/>
  <c r="AB106" i="15"/>
  <c r="AW106" i="15"/>
  <c r="Y106" i="15"/>
  <c r="X106" i="15"/>
  <c r="W106" i="15"/>
  <c r="U106" i="15"/>
  <c r="T106" i="15"/>
  <c r="S106" i="15"/>
  <c r="Q106" i="15"/>
  <c r="P106" i="15"/>
  <c r="O106" i="15"/>
  <c r="M106" i="15"/>
  <c r="AV106" i="15" s="1"/>
  <c r="L106" i="15"/>
  <c r="K106" i="15"/>
  <c r="I106" i="15"/>
  <c r="G106" i="15"/>
  <c r="E106" i="15"/>
  <c r="AU105" i="15"/>
  <c r="AT105" i="15"/>
  <c r="AS105" i="15"/>
  <c r="AQ105" i="15"/>
  <c r="AP105" i="15"/>
  <c r="AO105" i="15"/>
  <c r="AM105" i="15"/>
  <c r="AL105" i="15"/>
  <c r="AK105" i="15"/>
  <c r="AI105" i="15"/>
  <c r="AH105" i="15"/>
  <c r="AG105" i="15"/>
  <c r="AE105" i="15"/>
  <c r="AD105" i="15"/>
  <c r="AC105" i="15"/>
  <c r="AB105" i="15"/>
  <c r="AW105" i="15" s="1"/>
  <c r="Y105" i="15"/>
  <c r="X105" i="15"/>
  <c r="W105" i="15"/>
  <c r="U105" i="15"/>
  <c r="T105" i="15"/>
  <c r="S105" i="15"/>
  <c r="Q105" i="15"/>
  <c r="P105" i="15"/>
  <c r="O105" i="15"/>
  <c r="M105" i="15"/>
  <c r="AV105" i="15" s="1"/>
  <c r="L105" i="15"/>
  <c r="K105" i="15"/>
  <c r="I105" i="15"/>
  <c r="G105" i="15"/>
  <c r="E105" i="15"/>
  <c r="AU104" i="15"/>
  <c r="AT104" i="15"/>
  <c r="AS104" i="15"/>
  <c r="AQ104" i="15"/>
  <c r="AP104" i="15"/>
  <c r="AO104" i="15"/>
  <c r="AM104" i="15"/>
  <c r="AL104" i="15"/>
  <c r="AK104" i="15"/>
  <c r="AI104" i="15"/>
  <c r="AH104" i="15"/>
  <c r="AG104" i="15"/>
  <c r="AE104" i="15"/>
  <c r="AD104" i="15"/>
  <c r="AC104" i="15"/>
  <c r="AB104" i="15"/>
  <c r="AW104" i="15" s="1"/>
  <c r="Y104" i="15"/>
  <c r="X104" i="15"/>
  <c r="W104" i="15"/>
  <c r="U104" i="15"/>
  <c r="T104" i="15"/>
  <c r="S104" i="15"/>
  <c r="Q104" i="15"/>
  <c r="AV104" i="15" s="1"/>
  <c r="P104" i="15"/>
  <c r="O104" i="15"/>
  <c r="M104" i="15"/>
  <c r="L104" i="15"/>
  <c r="K104" i="15"/>
  <c r="I104" i="15"/>
  <c r="G104" i="15"/>
  <c r="E104" i="15"/>
  <c r="AU103" i="15"/>
  <c r="AT103" i="15"/>
  <c r="AS103" i="15"/>
  <c r="AQ103" i="15"/>
  <c r="AP103" i="15"/>
  <c r="AO103" i="15"/>
  <c r="AM103" i="15"/>
  <c r="AL103" i="15"/>
  <c r="AK103" i="15"/>
  <c r="AI103" i="15"/>
  <c r="AH103" i="15"/>
  <c r="AG103" i="15"/>
  <c r="AE103" i="15"/>
  <c r="AD103" i="15"/>
  <c r="AC103" i="15"/>
  <c r="AB103" i="15"/>
  <c r="AW103" i="15" s="1"/>
  <c r="Y103" i="15"/>
  <c r="X103" i="15"/>
  <c r="W103" i="15"/>
  <c r="U103" i="15"/>
  <c r="AV103" i="15" s="1"/>
  <c r="T103" i="15"/>
  <c r="S103" i="15"/>
  <c r="Q103" i="15"/>
  <c r="P103" i="15"/>
  <c r="O103" i="15"/>
  <c r="M103" i="15"/>
  <c r="L103" i="15"/>
  <c r="K103" i="15"/>
  <c r="I103" i="15"/>
  <c r="G103" i="15"/>
  <c r="E103" i="15"/>
  <c r="AU102" i="15"/>
  <c r="AT102" i="15"/>
  <c r="AS102" i="15"/>
  <c r="AQ102" i="15"/>
  <c r="AP102" i="15"/>
  <c r="AO102" i="15"/>
  <c r="AM102" i="15"/>
  <c r="AL102" i="15"/>
  <c r="AK102" i="15"/>
  <c r="AI102" i="15"/>
  <c r="AH102" i="15"/>
  <c r="AG102" i="15"/>
  <c r="AE102" i="15"/>
  <c r="AD102" i="15"/>
  <c r="AC102" i="15"/>
  <c r="AB102" i="15"/>
  <c r="AW102" i="15" s="1"/>
  <c r="Y102" i="15"/>
  <c r="X102" i="15"/>
  <c r="W102" i="15"/>
  <c r="U102" i="15"/>
  <c r="T102" i="15"/>
  <c r="S102" i="15"/>
  <c r="Q102" i="15"/>
  <c r="P102" i="15"/>
  <c r="O102" i="15"/>
  <c r="M102" i="15"/>
  <c r="AV102" i="15" s="1"/>
  <c r="L102" i="15"/>
  <c r="K102" i="15"/>
  <c r="I102" i="15"/>
  <c r="G102" i="15"/>
  <c r="E102" i="15"/>
  <c r="AU101" i="15"/>
  <c r="AT101" i="15"/>
  <c r="AS101" i="15"/>
  <c r="AQ101" i="15"/>
  <c r="AP101" i="15"/>
  <c r="AO101" i="15"/>
  <c r="AM101" i="15"/>
  <c r="AL101" i="15"/>
  <c r="AK101" i="15"/>
  <c r="AI101" i="15"/>
  <c r="AH101" i="15"/>
  <c r="AG101" i="15"/>
  <c r="AE101" i="15"/>
  <c r="AD101" i="15"/>
  <c r="AC101" i="15"/>
  <c r="AB101" i="15"/>
  <c r="AW101" i="15" s="1"/>
  <c r="Y101" i="15"/>
  <c r="X101" i="15"/>
  <c r="W101" i="15"/>
  <c r="U101" i="15"/>
  <c r="T101" i="15"/>
  <c r="S101" i="15"/>
  <c r="Q101" i="15"/>
  <c r="P101" i="15"/>
  <c r="O101" i="15"/>
  <c r="M101" i="15"/>
  <c r="AV101" i="15" s="1"/>
  <c r="L101" i="15"/>
  <c r="K101" i="15"/>
  <c r="I101" i="15"/>
  <c r="G101" i="15"/>
  <c r="E101" i="15"/>
  <c r="AU100" i="15"/>
  <c r="AT100" i="15"/>
  <c r="AS100" i="15"/>
  <c r="AQ100" i="15"/>
  <c r="AP100" i="15"/>
  <c r="AO100" i="15"/>
  <c r="AM100" i="15"/>
  <c r="AL100" i="15"/>
  <c r="AK100" i="15"/>
  <c r="AI100" i="15"/>
  <c r="AH100" i="15"/>
  <c r="AG100" i="15"/>
  <c r="AE100" i="15"/>
  <c r="AD100" i="15"/>
  <c r="AC100" i="15"/>
  <c r="AB100" i="15"/>
  <c r="AW100" i="15" s="1"/>
  <c r="Y100" i="15"/>
  <c r="X100" i="15"/>
  <c r="W100" i="15"/>
  <c r="U100" i="15"/>
  <c r="T100" i="15"/>
  <c r="S100" i="15"/>
  <c r="Q100" i="15"/>
  <c r="P100" i="15"/>
  <c r="O100" i="15"/>
  <c r="M100" i="15"/>
  <c r="AV100" i="15" s="1"/>
  <c r="L100" i="15"/>
  <c r="K100" i="15"/>
  <c r="I100" i="15"/>
  <c r="G100" i="15"/>
  <c r="E100" i="15"/>
  <c r="AU99" i="15"/>
  <c r="AT99" i="15"/>
  <c r="AS99" i="15"/>
  <c r="AQ99" i="15"/>
  <c r="AP99" i="15"/>
  <c r="AO99" i="15"/>
  <c r="AM99" i="15"/>
  <c r="AL99" i="15"/>
  <c r="AK99" i="15"/>
  <c r="AI99" i="15"/>
  <c r="AH99" i="15"/>
  <c r="AG99" i="15"/>
  <c r="AE99" i="15"/>
  <c r="AD99" i="15"/>
  <c r="AC99" i="15"/>
  <c r="AB99" i="15"/>
  <c r="AW99" i="15"/>
  <c r="Y99" i="15"/>
  <c r="X99" i="15"/>
  <c r="W99" i="15"/>
  <c r="U99" i="15"/>
  <c r="AV99" i="15"/>
  <c r="T99" i="15"/>
  <c r="S99" i="15"/>
  <c r="Q99" i="15"/>
  <c r="P99" i="15"/>
  <c r="O99" i="15"/>
  <c r="M99" i="15"/>
  <c r="L99" i="15"/>
  <c r="K99" i="15"/>
  <c r="I99" i="15"/>
  <c r="G99" i="15"/>
  <c r="E99" i="15"/>
  <c r="AU98" i="15"/>
  <c r="AT98" i="15"/>
  <c r="AS98" i="15"/>
  <c r="AQ98" i="15"/>
  <c r="AP98" i="15"/>
  <c r="AO98" i="15"/>
  <c r="AM98" i="15"/>
  <c r="AL98" i="15"/>
  <c r="AK98" i="15"/>
  <c r="AI98" i="15"/>
  <c r="AH98" i="15"/>
  <c r="AG98" i="15"/>
  <c r="AE98" i="15"/>
  <c r="AD98" i="15"/>
  <c r="AC98" i="15"/>
  <c r="AB98" i="15"/>
  <c r="AW98" i="15"/>
  <c r="Y98" i="15"/>
  <c r="X98" i="15"/>
  <c r="W98" i="15"/>
  <c r="U98" i="15"/>
  <c r="T98" i="15"/>
  <c r="S98" i="15"/>
  <c r="Q98" i="15"/>
  <c r="P98" i="15"/>
  <c r="O98" i="15"/>
  <c r="M98" i="15"/>
  <c r="AV98" i="15" s="1"/>
  <c r="L98" i="15"/>
  <c r="K98" i="15"/>
  <c r="I98" i="15"/>
  <c r="G98" i="15"/>
  <c r="E98" i="15"/>
  <c r="AU97" i="15"/>
  <c r="AT97" i="15"/>
  <c r="AS97" i="15"/>
  <c r="AQ97" i="15"/>
  <c r="AP97" i="15"/>
  <c r="AO97" i="15"/>
  <c r="AM97" i="15"/>
  <c r="AL97" i="15"/>
  <c r="AK97" i="15"/>
  <c r="AI97" i="15"/>
  <c r="AH97" i="15"/>
  <c r="AG97" i="15"/>
  <c r="AE97" i="15"/>
  <c r="AD97" i="15"/>
  <c r="AC97" i="15"/>
  <c r="AB97" i="15"/>
  <c r="AW97" i="15" s="1"/>
  <c r="Y97" i="15"/>
  <c r="X97" i="15"/>
  <c r="W97" i="15"/>
  <c r="U97" i="15"/>
  <c r="T97" i="15"/>
  <c r="S97" i="15"/>
  <c r="Q97" i="15"/>
  <c r="P97" i="15"/>
  <c r="O97" i="15"/>
  <c r="M97" i="15"/>
  <c r="AV97" i="15"/>
  <c r="L97" i="15"/>
  <c r="K97" i="15"/>
  <c r="I97" i="15"/>
  <c r="G97" i="15"/>
  <c r="E97" i="15"/>
  <c r="AU96" i="15"/>
  <c r="AT96" i="15"/>
  <c r="AS96" i="15"/>
  <c r="AQ96" i="15"/>
  <c r="AP96" i="15"/>
  <c r="AO96" i="15"/>
  <c r="AM96" i="15"/>
  <c r="AL96" i="15"/>
  <c r="AK96" i="15"/>
  <c r="AI96" i="15"/>
  <c r="AH96" i="15"/>
  <c r="AG96" i="15"/>
  <c r="AE96" i="15"/>
  <c r="AD96" i="15"/>
  <c r="AC96" i="15"/>
  <c r="AB96" i="15"/>
  <c r="AW96" i="15" s="1"/>
  <c r="Y96" i="15"/>
  <c r="X96" i="15"/>
  <c r="W96" i="15"/>
  <c r="U96" i="15"/>
  <c r="T96" i="15"/>
  <c r="S96" i="15"/>
  <c r="Q96" i="15"/>
  <c r="P96" i="15"/>
  <c r="O96" i="15"/>
  <c r="M96" i="15"/>
  <c r="AV96" i="15"/>
  <c r="L96" i="15"/>
  <c r="K96" i="15"/>
  <c r="I96" i="15"/>
  <c r="G96" i="15"/>
  <c r="E96" i="15"/>
  <c r="AU95" i="15"/>
  <c r="AT95" i="15"/>
  <c r="AS95" i="15"/>
  <c r="AQ95" i="15"/>
  <c r="AP95" i="15"/>
  <c r="AO95" i="15"/>
  <c r="AM95" i="15"/>
  <c r="AL95" i="15"/>
  <c r="AK95" i="15"/>
  <c r="AI95" i="15"/>
  <c r="AH95" i="15"/>
  <c r="AG95" i="15"/>
  <c r="AE95" i="15"/>
  <c r="AD95" i="15"/>
  <c r="AC95" i="15"/>
  <c r="AB95" i="15"/>
  <c r="AW95" i="15" s="1"/>
  <c r="Y95" i="15"/>
  <c r="X95" i="15"/>
  <c r="W95" i="15"/>
  <c r="U95" i="15"/>
  <c r="T95" i="15"/>
  <c r="S95" i="15"/>
  <c r="Q95" i="15"/>
  <c r="AV95" i="15" s="1"/>
  <c r="P95" i="15"/>
  <c r="O95" i="15"/>
  <c r="M95" i="15"/>
  <c r="L95" i="15"/>
  <c r="K95" i="15"/>
  <c r="I95" i="15"/>
  <c r="G95" i="15"/>
  <c r="E95" i="15"/>
  <c r="AU94" i="15"/>
  <c r="AT94" i="15"/>
  <c r="AS94" i="15"/>
  <c r="AQ94" i="15"/>
  <c r="AP94" i="15"/>
  <c r="AO94" i="15"/>
  <c r="AM94" i="15"/>
  <c r="AL94" i="15"/>
  <c r="AK94" i="15"/>
  <c r="AI94" i="15"/>
  <c r="AH94" i="15"/>
  <c r="AG94" i="15"/>
  <c r="AE94" i="15"/>
  <c r="AD94" i="15"/>
  <c r="AC94" i="15"/>
  <c r="AB94" i="15"/>
  <c r="AW94" i="15" s="1"/>
  <c r="Y94" i="15"/>
  <c r="X94" i="15"/>
  <c r="W94" i="15"/>
  <c r="U94" i="15"/>
  <c r="T94" i="15"/>
  <c r="S94" i="15"/>
  <c r="Q94" i="15"/>
  <c r="P94" i="15"/>
  <c r="O94" i="15"/>
  <c r="M94" i="15"/>
  <c r="AV94" i="15" s="1"/>
  <c r="L94" i="15"/>
  <c r="K94" i="15"/>
  <c r="I94" i="15"/>
  <c r="G94" i="15"/>
  <c r="E94" i="15"/>
  <c r="AU93" i="15"/>
  <c r="AT93" i="15"/>
  <c r="AS93" i="15"/>
  <c r="AQ93" i="15"/>
  <c r="AP93" i="15"/>
  <c r="AO93" i="15"/>
  <c r="AM93" i="15"/>
  <c r="AL93" i="15"/>
  <c r="AK93" i="15"/>
  <c r="AI93" i="15"/>
  <c r="AH93" i="15"/>
  <c r="AG93" i="15"/>
  <c r="AE93" i="15"/>
  <c r="AD93" i="15"/>
  <c r="AC93" i="15"/>
  <c r="AB93" i="15"/>
  <c r="AW93" i="15" s="1"/>
  <c r="Y93" i="15"/>
  <c r="X93" i="15"/>
  <c r="W93" i="15"/>
  <c r="U93" i="15"/>
  <c r="T93" i="15"/>
  <c r="S93" i="15"/>
  <c r="Q93" i="15"/>
  <c r="P93" i="15"/>
  <c r="O93" i="15"/>
  <c r="M93" i="15"/>
  <c r="AV93" i="15" s="1"/>
  <c r="L93" i="15"/>
  <c r="K93" i="15"/>
  <c r="I93" i="15"/>
  <c r="G93" i="15"/>
  <c r="E93" i="15"/>
  <c r="AU92" i="15"/>
  <c r="AT92" i="15"/>
  <c r="AS92" i="15"/>
  <c r="AQ92" i="15"/>
  <c r="AP92" i="15"/>
  <c r="AO92" i="15"/>
  <c r="AM92" i="15"/>
  <c r="AL92" i="15"/>
  <c r="AK92" i="15"/>
  <c r="AI92" i="15"/>
  <c r="AH92" i="15"/>
  <c r="AG92" i="15"/>
  <c r="AE92" i="15"/>
  <c r="AD92" i="15"/>
  <c r="AC92" i="15"/>
  <c r="AB92" i="15"/>
  <c r="AW92" i="15" s="1"/>
  <c r="Y92" i="15"/>
  <c r="X92" i="15"/>
  <c r="W92" i="15"/>
  <c r="U92" i="15"/>
  <c r="T92" i="15"/>
  <c r="S92" i="15"/>
  <c r="Q92" i="15"/>
  <c r="P92" i="15"/>
  <c r="O92" i="15"/>
  <c r="M92" i="15"/>
  <c r="AV92" i="15" s="1"/>
  <c r="L92" i="15"/>
  <c r="K92" i="15"/>
  <c r="I92" i="15"/>
  <c r="G92" i="15"/>
  <c r="E92" i="15"/>
  <c r="AU91" i="15"/>
  <c r="AT91" i="15"/>
  <c r="AS91" i="15"/>
  <c r="AQ91" i="15"/>
  <c r="AP91" i="15"/>
  <c r="AO91" i="15"/>
  <c r="AM91" i="15"/>
  <c r="AL91" i="15"/>
  <c r="AK91" i="15"/>
  <c r="AI91" i="15"/>
  <c r="AH91" i="15"/>
  <c r="AG91" i="15"/>
  <c r="AE91" i="15"/>
  <c r="AD91" i="15"/>
  <c r="AC91" i="15"/>
  <c r="AB91" i="15"/>
  <c r="AW91" i="15"/>
  <c r="Y91" i="15"/>
  <c r="AV91" i="15" s="1"/>
  <c r="X91" i="15"/>
  <c r="W91" i="15"/>
  <c r="U91" i="15"/>
  <c r="T91" i="15"/>
  <c r="S91" i="15"/>
  <c r="Q91" i="15"/>
  <c r="P91" i="15"/>
  <c r="O91" i="15"/>
  <c r="M91" i="15"/>
  <c r="L91" i="15"/>
  <c r="K91" i="15"/>
  <c r="I91" i="15"/>
  <c r="G91" i="15"/>
  <c r="E91" i="15"/>
  <c r="AU90" i="15"/>
  <c r="AT90" i="15"/>
  <c r="AS90" i="15"/>
  <c r="AQ90" i="15"/>
  <c r="AP90" i="15"/>
  <c r="AO90" i="15"/>
  <c r="AM90" i="15"/>
  <c r="AL90" i="15"/>
  <c r="AK90" i="15"/>
  <c r="AI90" i="15"/>
  <c r="AH90" i="15"/>
  <c r="AG90" i="15"/>
  <c r="AE90" i="15"/>
  <c r="AD90" i="15"/>
  <c r="AC90" i="15"/>
  <c r="AB90" i="15"/>
  <c r="AW90" i="15"/>
  <c r="Y90" i="15"/>
  <c r="X90" i="15"/>
  <c r="W90" i="15"/>
  <c r="U90" i="15"/>
  <c r="T90" i="15"/>
  <c r="S90" i="15"/>
  <c r="Q90" i="15"/>
  <c r="AV90" i="15" s="1"/>
  <c r="P90" i="15"/>
  <c r="O90" i="15"/>
  <c r="M90" i="15"/>
  <c r="L90" i="15"/>
  <c r="K90" i="15"/>
  <c r="I90" i="15"/>
  <c r="G90" i="15"/>
  <c r="E90" i="15"/>
  <c r="AU89" i="15"/>
  <c r="AT89" i="15"/>
  <c r="AS89" i="15"/>
  <c r="AQ89" i="15"/>
  <c r="AP89" i="15"/>
  <c r="AO89" i="15"/>
  <c r="AM89" i="15"/>
  <c r="AL89" i="15"/>
  <c r="AK89" i="15"/>
  <c r="AI89" i="15"/>
  <c r="AH89" i="15"/>
  <c r="AG89" i="15"/>
  <c r="AE89" i="15"/>
  <c r="AD89" i="15"/>
  <c r="AC89" i="15"/>
  <c r="AB89" i="15"/>
  <c r="AW89" i="15" s="1"/>
  <c r="Y89" i="15"/>
  <c r="X89" i="15"/>
  <c r="W89" i="15"/>
  <c r="U89" i="15"/>
  <c r="T89" i="15"/>
  <c r="S89" i="15"/>
  <c r="Q89" i="15"/>
  <c r="AV89" i="15" s="1"/>
  <c r="P89" i="15"/>
  <c r="O89" i="15"/>
  <c r="M89" i="15"/>
  <c r="L89" i="15"/>
  <c r="K89" i="15"/>
  <c r="I89" i="15"/>
  <c r="G89" i="15"/>
  <c r="E89" i="15"/>
  <c r="AU88" i="15"/>
  <c r="AT88" i="15"/>
  <c r="AS88" i="15"/>
  <c r="AQ88" i="15"/>
  <c r="AP88" i="15"/>
  <c r="AO88" i="15"/>
  <c r="AM88" i="15"/>
  <c r="AL88" i="15"/>
  <c r="AK88" i="15"/>
  <c r="AI88" i="15"/>
  <c r="AH88" i="15"/>
  <c r="AG88" i="15"/>
  <c r="AE88" i="15"/>
  <c r="AD88" i="15"/>
  <c r="AC88" i="15"/>
  <c r="AB88" i="15"/>
  <c r="AW88" i="15" s="1"/>
  <c r="Y88" i="15"/>
  <c r="X88" i="15"/>
  <c r="W88" i="15"/>
  <c r="U88" i="15"/>
  <c r="T88" i="15"/>
  <c r="S88" i="15"/>
  <c r="Q88" i="15"/>
  <c r="AV88" i="15" s="1"/>
  <c r="P88" i="15"/>
  <c r="O88" i="15"/>
  <c r="M88" i="15"/>
  <c r="L88" i="15"/>
  <c r="K88" i="15"/>
  <c r="I88" i="15"/>
  <c r="G88" i="15"/>
  <c r="E88" i="15"/>
  <c r="AU87" i="15"/>
  <c r="AT87" i="15"/>
  <c r="AS87" i="15"/>
  <c r="AQ87" i="15"/>
  <c r="AP87" i="15"/>
  <c r="AO87" i="15"/>
  <c r="AM87" i="15"/>
  <c r="AL87" i="15"/>
  <c r="AK87" i="15"/>
  <c r="AI87" i="15"/>
  <c r="AH87" i="15"/>
  <c r="AG87" i="15"/>
  <c r="AE87" i="15"/>
  <c r="AD87" i="15"/>
  <c r="AC87" i="15"/>
  <c r="AB87" i="15"/>
  <c r="AW87" i="15" s="1"/>
  <c r="Y87" i="15"/>
  <c r="X87" i="15"/>
  <c r="W87" i="15"/>
  <c r="U87" i="15"/>
  <c r="T87" i="15"/>
  <c r="S87" i="15"/>
  <c r="Q87" i="15"/>
  <c r="AV87" i="15" s="1"/>
  <c r="P87" i="15"/>
  <c r="O87" i="15"/>
  <c r="M87" i="15"/>
  <c r="L87" i="15"/>
  <c r="K87" i="15"/>
  <c r="I87" i="15"/>
  <c r="G87" i="15"/>
  <c r="E87" i="15"/>
  <c r="AU86" i="15"/>
  <c r="AT86" i="15"/>
  <c r="AS86" i="15"/>
  <c r="AQ86" i="15"/>
  <c r="AP86" i="15"/>
  <c r="AO86" i="15"/>
  <c r="AM86" i="15"/>
  <c r="AL86" i="15"/>
  <c r="AK86" i="15"/>
  <c r="AI86" i="15"/>
  <c r="AH86" i="15"/>
  <c r="AG86" i="15"/>
  <c r="AE86" i="15"/>
  <c r="AD86" i="15"/>
  <c r="AC86" i="15"/>
  <c r="AB86" i="15"/>
  <c r="AW86" i="15" s="1"/>
  <c r="Y86" i="15"/>
  <c r="X86" i="15"/>
  <c r="W86" i="15"/>
  <c r="U86" i="15"/>
  <c r="T86" i="15"/>
  <c r="S86" i="15"/>
  <c r="Q86" i="15"/>
  <c r="P86" i="15"/>
  <c r="O86" i="15"/>
  <c r="M86" i="15"/>
  <c r="AV86" i="15" s="1"/>
  <c r="L86" i="15"/>
  <c r="K86" i="15"/>
  <c r="I86" i="15"/>
  <c r="G86" i="15"/>
  <c r="E86" i="15"/>
  <c r="AU85" i="15"/>
  <c r="AT85" i="15"/>
  <c r="AS85" i="15"/>
  <c r="AQ85" i="15"/>
  <c r="AP85" i="15"/>
  <c r="AO85" i="15"/>
  <c r="AM85" i="15"/>
  <c r="AL85" i="15"/>
  <c r="AK85" i="15"/>
  <c r="AI85" i="15"/>
  <c r="AH85" i="15"/>
  <c r="AG85" i="15"/>
  <c r="AE85" i="15"/>
  <c r="AD85" i="15"/>
  <c r="AC85" i="15"/>
  <c r="AB85" i="15"/>
  <c r="AW85" i="15" s="1"/>
  <c r="Y85" i="15"/>
  <c r="X85" i="15"/>
  <c r="W85" i="15"/>
  <c r="U85" i="15"/>
  <c r="T85" i="15"/>
  <c r="S85" i="15"/>
  <c r="Q85" i="15"/>
  <c r="P85" i="15"/>
  <c r="O85" i="15"/>
  <c r="M85" i="15"/>
  <c r="AV85" i="15" s="1"/>
  <c r="L85" i="15"/>
  <c r="K85" i="15"/>
  <c r="I85" i="15"/>
  <c r="G85" i="15"/>
  <c r="E85" i="15"/>
  <c r="AU84" i="15"/>
  <c r="AT84" i="15"/>
  <c r="AS84" i="15"/>
  <c r="AQ84" i="15"/>
  <c r="AP84" i="15"/>
  <c r="AO84" i="15"/>
  <c r="AM84" i="15"/>
  <c r="AL84" i="15"/>
  <c r="AK84" i="15"/>
  <c r="AI84" i="15"/>
  <c r="AH84" i="15"/>
  <c r="AG84" i="15"/>
  <c r="AE84" i="15"/>
  <c r="AD84" i="15"/>
  <c r="AC84" i="15"/>
  <c r="AB84" i="15"/>
  <c r="AW84" i="15" s="1"/>
  <c r="Y84" i="15"/>
  <c r="X84" i="15"/>
  <c r="W84" i="15"/>
  <c r="U84" i="15"/>
  <c r="T84" i="15"/>
  <c r="S84" i="15"/>
  <c r="Q84" i="15"/>
  <c r="P84" i="15"/>
  <c r="O84" i="15"/>
  <c r="M84" i="15"/>
  <c r="AV84" i="15" s="1"/>
  <c r="L84" i="15"/>
  <c r="K84" i="15"/>
  <c r="I84" i="15"/>
  <c r="G84" i="15"/>
  <c r="E84" i="15"/>
  <c r="AU83" i="15"/>
  <c r="AT83" i="15"/>
  <c r="AS83" i="15"/>
  <c r="AQ83" i="15"/>
  <c r="AP83" i="15"/>
  <c r="AO83" i="15"/>
  <c r="AM83" i="15"/>
  <c r="AL83" i="15"/>
  <c r="AK83" i="15"/>
  <c r="AI83" i="15"/>
  <c r="AH83" i="15"/>
  <c r="AG83" i="15"/>
  <c r="AE83" i="15"/>
  <c r="AD83" i="15"/>
  <c r="AC83" i="15"/>
  <c r="AB83" i="15"/>
  <c r="AW83" i="15"/>
  <c r="Y83" i="15"/>
  <c r="AV83" i="15" s="1"/>
  <c r="X83" i="15"/>
  <c r="W83" i="15"/>
  <c r="U83" i="15"/>
  <c r="T83" i="15"/>
  <c r="S83" i="15"/>
  <c r="Q83" i="15"/>
  <c r="P83" i="15"/>
  <c r="O83" i="15"/>
  <c r="M83" i="15"/>
  <c r="L83" i="15"/>
  <c r="K83" i="15"/>
  <c r="I83" i="15"/>
  <c r="G83" i="15"/>
  <c r="E83" i="15"/>
  <c r="AU82" i="15"/>
  <c r="AT82" i="15"/>
  <c r="AS82" i="15"/>
  <c r="AQ82" i="15"/>
  <c r="AP82" i="15"/>
  <c r="AO82" i="15"/>
  <c r="AM82" i="15"/>
  <c r="AL82" i="15"/>
  <c r="AK82" i="15"/>
  <c r="AI82" i="15"/>
  <c r="AH82" i="15"/>
  <c r="AG82" i="15"/>
  <c r="AE82" i="15"/>
  <c r="AD82" i="15"/>
  <c r="AC82" i="15"/>
  <c r="AB82" i="15"/>
  <c r="AW82" i="15"/>
  <c r="Y82" i="15"/>
  <c r="X82" i="15"/>
  <c r="W82" i="15"/>
  <c r="U82" i="15"/>
  <c r="T82" i="15"/>
  <c r="S82" i="15"/>
  <c r="Q82" i="15"/>
  <c r="P82" i="15"/>
  <c r="O82" i="15"/>
  <c r="M82" i="15"/>
  <c r="AV82" i="15" s="1"/>
  <c r="L82" i="15"/>
  <c r="K82" i="15"/>
  <c r="I82" i="15"/>
  <c r="G82" i="15"/>
  <c r="E82" i="15"/>
  <c r="AU81" i="15"/>
  <c r="AT81" i="15"/>
  <c r="AS81" i="15"/>
  <c r="AQ81" i="15"/>
  <c r="AP81" i="15"/>
  <c r="AO81" i="15"/>
  <c r="AM81" i="15"/>
  <c r="AL81" i="15"/>
  <c r="AK81" i="15"/>
  <c r="AI81" i="15"/>
  <c r="AH81" i="15"/>
  <c r="AG81" i="15"/>
  <c r="AE81" i="15"/>
  <c r="AD81" i="15"/>
  <c r="AC81" i="15"/>
  <c r="AB81" i="15"/>
  <c r="AW81" i="15" s="1"/>
  <c r="Y81" i="15"/>
  <c r="X81" i="15"/>
  <c r="W81" i="15"/>
  <c r="U81" i="15"/>
  <c r="T81" i="15"/>
  <c r="S81" i="15"/>
  <c r="Q81" i="15"/>
  <c r="AV81" i="15" s="1"/>
  <c r="P81" i="15"/>
  <c r="O81" i="15"/>
  <c r="M81" i="15"/>
  <c r="L81" i="15"/>
  <c r="K81" i="15"/>
  <c r="I81" i="15"/>
  <c r="G81" i="15"/>
  <c r="E81" i="15"/>
  <c r="AU80" i="15"/>
  <c r="AT80" i="15"/>
  <c r="AS80" i="15"/>
  <c r="AQ80" i="15"/>
  <c r="AP80" i="15"/>
  <c r="AO80" i="15"/>
  <c r="AM80" i="15"/>
  <c r="AL80" i="15"/>
  <c r="AK80" i="15"/>
  <c r="AI80" i="15"/>
  <c r="AH80" i="15"/>
  <c r="AG80" i="15"/>
  <c r="AE80" i="15"/>
  <c r="AD80" i="15"/>
  <c r="AC80" i="15"/>
  <c r="AB80" i="15"/>
  <c r="AW80" i="15" s="1"/>
  <c r="Y80" i="15"/>
  <c r="X80" i="15"/>
  <c r="W80" i="15"/>
  <c r="U80" i="15"/>
  <c r="T80" i="15"/>
  <c r="S80" i="15"/>
  <c r="Q80" i="15"/>
  <c r="AV80" i="15" s="1"/>
  <c r="P80" i="15"/>
  <c r="O80" i="15"/>
  <c r="M80" i="15"/>
  <c r="L80" i="15"/>
  <c r="K80" i="15"/>
  <c r="I80" i="15"/>
  <c r="G80" i="15"/>
  <c r="E80" i="15"/>
  <c r="AU79" i="15"/>
  <c r="AT79" i="15"/>
  <c r="AS79" i="15"/>
  <c r="AQ79" i="15"/>
  <c r="AP79" i="15"/>
  <c r="AO79" i="15"/>
  <c r="AM79" i="15"/>
  <c r="AL79" i="15"/>
  <c r="AK79" i="15"/>
  <c r="AI79" i="15"/>
  <c r="AH79" i="15"/>
  <c r="AG79" i="15"/>
  <c r="AE79" i="15"/>
  <c r="AD79" i="15"/>
  <c r="AC79" i="15"/>
  <c r="AB79" i="15"/>
  <c r="AW79" i="15" s="1"/>
  <c r="Y79" i="15"/>
  <c r="X79" i="15"/>
  <c r="W79" i="15"/>
  <c r="U79" i="15"/>
  <c r="T79" i="15"/>
  <c r="S79" i="15"/>
  <c r="Q79" i="15"/>
  <c r="AV79" i="15" s="1"/>
  <c r="P79" i="15"/>
  <c r="O79" i="15"/>
  <c r="M79" i="15"/>
  <c r="L79" i="15"/>
  <c r="K79" i="15"/>
  <c r="I79" i="15"/>
  <c r="G79" i="15"/>
  <c r="E79" i="15"/>
  <c r="AU78" i="15"/>
  <c r="AT78" i="15"/>
  <c r="AS78" i="15"/>
  <c r="AQ78" i="15"/>
  <c r="AP78" i="15"/>
  <c r="AO78" i="15"/>
  <c r="AM78" i="15"/>
  <c r="AL78" i="15"/>
  <c r="AK78" i="15"/>
  <c r="AI78" i="15"/>
  <c r="AH78" i="15"/>
  <c r="AG78" i="15"/>
  <c r="AE78" i="15"/>
  <c r="AD78" i="15"/>
  <c r="AC78" i="15"/>
  <c r="AB78" i="15"/>
  <c r="AW78" i="15" s="1"/>
  <c r="Y78" i="15"/>
  <c r="X78" i="15"/>
  <c r="W78" i="15"/>
  <c r="U78" i="15"/>
  <c r="T78" i="15"/>
  <c r="S78" i="15"/>
  <c r="Q78" i="15"/>
  <c r="P78" i="15"/>
  <c r="O78" i="15"/>
  <c r="M78" i="15"/>
  <c r="AV78" i="15" s="1"/>
  <c r="L78" i="15"/>
  <c r="K78" i="15"/>
  <c r="I78" i="15"/>
  <c r="G78" i="15"/>
  <c r="E78" i="15"/>
  <c r="AU77" i="15"/>
  <c r="AT77" i="15"/>
  <c r="AS77" i="15"/>
  <c r="AQ77" i="15"/>
  <c r="AP77" i="15"/>
  <c r="AO77" i="15"/>
  <c r="AM77" i="15"/>
  <c r="AL77" i="15"/>
  <c r="AK77" i="15"/>
  <c r="AI77" i="15"/>
  <c r="AH77" i="15"/>
  <c r="AG77" i="15"/>
  <c r="AE77" i="15"/>
  <c r="AD77" i="15"/>
  <c r="AC77" i="15"/>
  <c r="AB77" i="15"/>
  <c r="AW77" i="15" s="1"/>
  <c r="Y77" i="15"/>
  <c r="X77" i="15"/>
  <c r="W77" i="15"/>
  <c r="U77" i="15"/>
  <c r="T77" i="15"/>
  <c r="S77" i="15"/>
  <c r="Q77" i="15"/>
  <c r="P77" i="15"/>
  <c r="O77" i="15"/>
  <c r="M77" i="15"/>
  <c r="AV77" i="15" s="1"/>
  <c r="L77" i="15"/>
  <c r="K77" i="15"/>
  <c r="I77" i="15"/>
  <c r="G77" i="15"/>
  <c r="E77" i="15"/>
  <c r="AU76" i="15"/>
  <c r="AT76" i="15"/>
  <c r="AS76" i="15"/>
  <c r="AQ76" i="15"/>
  <c r="AP76" i="15"/>
  <c r="AO76" i="15"/>
  <c r="AM76" i="15"/>
  <c r="AL76" i="15"/>
  <c r="AK76" i="15"/>
  <c r="AI76" i="15"/>
  <c r="AH76" i="15"/>
  <c r="AG76" i="15"/>
  <c r="AE76" i="15"/>
  <c r="AD76" i="15"/>
  <c r="AC76" i="15"/>
  <c r="AB76" i="15"/>
  <c r="AW76" i="15" s="1"/>
  <c r="Y76" i="15"/>
  <c r="X76" i="15"/>
  <c r="W76" i="15"/>
  <c r="U76" i="15"/>
  <c r="T76" i="15"/>
  <c r="S76" i="15"/>
  <c r="Q76" i="15"/>
  <c r="P76" i="15"/>
  <c r="O76" i="15"/>
  <c r="M76" i="15"/>
  <c r="AV76" i="15" s="1"/>
  <c r="L76" i="15"/>
  <c r="K76" i="15"/>
  <c r="I76" i="15"/>
  <c r="G76" i="15"/>
  <c r="E76" i="15"/>
  <c r="AU75" i="15"/>
  <c r="AT75" i="15"/>
  <c r="AS75" i="15"/>
  <c r="AQ75" i="15"/>
  <c r="AP75" i="15"/>
  <c r="AO75" i="15"/>
  <c r="AM75" i="15"/>
  <c r="AL75" i="15"/>
  <c r="AK75" i="15"/>
  <c r="AI75" i="15"/>
  <c r="AH75" i="15"/>
  <c r="AG75" i="15"/>
  <c r="AE75" i="15"/>
  <c r="AD75" i="15"/>
  <c r="AC75" i="15"/>
  <c r="AB75" i="15"/>
  <c r="AW75" i="15"/>
  <c r="Y75" i="15"/>
  <c r="X75" i="15"/>
  <c r="W75" i="15"/>
  <c r="U75" i="15"/>
  <c r="AV75" i="15"/>
  <c r="T75" i="15"/>
  <c r="S75" i="15"/>
  <c r="Q75" i="15"/>
  <c r="P75" i="15"/>
  <c r="O75" i="15"/>
  <c r="M75" i="15"/>
  <c r="L75" i="15"/>
  <c r="K75" i="15"/>
  <c r="I75" i="15"/>
  <c r="G75" i="15"/>
  <c r="E75" i="15"/>
  <c r="AU74" i="15"/>
  <c r="AT74" i="15"/>
  <c r="AS74" i="15"/>
  <c r="AQ74" i="15"/>
  <c r="AP74" i="15"/>
  <c r="AO74" i="15"/>
  <c r="AM74" i="15"/>
  <c r="AL74" i="15"/>
  <c r="AK74" i="15"/>
  <c r="AI74" i="15"/>
  <c r="AH74" i="15"/>
  <c r="AG74" i="15"/>
  <c r="AE74" i="15"/>
  <c r="AD74" i="15"/>
  <c r="AC74" i="15"/>
  <c r="AB74" i="15"/>
  <c r="AW74" i="15"/>
  <c r="Y74" i="15"/>
  <c r="X74" i="15"/>
  <c r="W74" i="15"/>
  <c r="U74" i="15"/>
  <c r="T74" i="15"/>
  <c r="S74" i="15"/>
  <c r="Q74" i="15"/>
  <c r="AV74" i="15" s="1"/>
  <c r="P74" i="15"/>
  <c r="O74" i="15"/>
  <c r="M74" i="15"/>
  <c r="L74" i="15"/>
  <c r="K74" i="15"/>
  <c r="I74" i="15"/>
  <c r="G74" i="15"/>
  <c r="E74" i="15"/>
  <c r="AU73" i="15"/>
  <c r="AT73" i="15"/>
  <c r="AS73" i="15"/>
  <c r="AQ73" i="15"/>
  <c r="AP73" i="15"/>
  <c r="AO73" i="15"/>
  <c r="AM73" i="15"/>
  <c r="AL73" i="15"/>
  <c r="AK73" i="15"/>
  <c r="AI73" i="15"/>
  <c r="AH73" i="15"/>
  <c r="AG73" i="15"/>
  <c r="AE73" i="15"/>
  <c r="AD73" i="15"/>
  <c r="AC73" i="15"/>
  <c r="AB73" i="15"/>
  <c r="AW73" i="15" s="1"/>
  <c r="Y73" i="15"/>
  <c r="X73" i="15"/>
  <c r="W73" i="15"/>
  <c r="U73" i="15"/>
  <c r="T73" i="15"/>
  <c r="S73" i="15"/>
  <c r="Q73" i="15"/>
  <c r="P73" i="15"/>
  <c r="O73" i="15"/>
  <c r="M73" i="15"/>
  <c r="AV73" i="15"/>
  <c r="L73" i="15"/>
  <c r="K73" i="15"/>
  <c r="I73" i="15"/>
  <c r="G73" i="15"/>
  <c r="E73" i="15"/>
  <c r="AU72" i="15"/>
  <c r="AT72" i="15"/>
  <c r="AS72" i="15"/>
  <c r="AQ72" i="15"/>
  <c r="AP72" i="15"/>
  <c r="AO72" i="15"/>
  <c r="AM72" i="15"/>
  <c r="AL72" i="15"/>
  <c r="AK72" i="15"/>
  <c r="AI72" i="15"/>
  <c r="AH72" i="15"/>
  <c r="AG72" i="15"/>
  <c r="AE72" i="15"/>
  <c r="AD72" i="15"/>
  <c r="AC72" i="15"/>
  <c r="AB72" i="15"/>
  <c r="AW72" i="15" s="1"/>
  <c r="Y72" i="15"/>
  <c r="X72" i="15"/>
  <c r="W72" i="15"/>
  <c r="U72" i="15"/>
  <c r="T72" i="15"/>
  <c r="S72" i="15"/>
  <c r="Q72" i="15"/>
  <c r="P72" i="15"/>
  <c r="O72" i="15"/>
  <c r="M72" i="15"/>
  <c r="AV72" i="15"/>
  <c r="L72" i="15"/>
  <c r="K72" i="15"/>
  <c r="I72" i="15"/>
  <c r="G72" i="15"/>
  <c r="E72" i="15"/>
  <c r="AU71" i="15"/>
  <c r="AT71" i="15"/>
  <c r="AS71" i="15"/>
  <c r="AQ71" i="15"/>
  <c r="AP71" i="15"/>
  <c r="AO71" i="15"/>
  <c r="AM71" i="15"/>
  <c r="AL71" i="15"/>
  <c r="AK71" i="15"/>
  <c r="AI71" i="15"/>
  <c r="AH71" i="15"/>
  <c r="AG71" i="15"/>
  <c r="AE71" i="15"/>
  <c r="AD71" i="15"/>
  <c r="AC71" i="15"/>
  <c r="AB71" i="15"/>
  <c r="AW71" i="15" s="1"/>
  <c r="Y71" i="15"/>
  <c r="X71" i="15"/>
  <c r="W71" i="15"/>
  <c r="U71" i="15"/>
  <c r="T71" i="15"/>
  <c r="S71" i="15"/>
  <c r="Q71" i="15"/>
  <c r="AV71" i="15" s="1"/>
  <c r="P71" i="15"/>
  <c r="O71" i="15"/>
  <c r="M71" i="15"/>
  <c r="L71" i="15"/>
  <c r="K71" i="15"/>
  <c r="I71" i="15"/>
  <c r="G71" i="15"/>
  <c r="E71" i="15"/>
  <c r="AU70" i="15"/>
  <c r="AT70" i="15"/>
  <c r="AS70" i="15"/>
  <c r="AQ70" i="15"/>
  <c r="AP70" i="15"/>
  <c r="AO70" i="15"/>
  <c r="AM70" i="15"/>
  <c r="AL70" i="15"/>
  <c r="AK70" i="15"/>
  <c r="AI70" i="15"/>
  <c r="AH70" i="15"/>
  <c r="AG70" i="15"/>
  <c r="AE70" i="15"/>
  <c r="AD70" i="15"/>
  <c r="AC70" i="15"/>
  <c r="AB70" i="15"/>
  <c r="AW70" i="15" s="1"/>
  <c r="Y70" i="15"/>
  <c r="X70" i="15"/>
  <c r="W70" i="15"/>
  <c r="U70" i="15"/>
  <c r="T70" i="15"/>
  <c r="S70" i="15"/>
  <c r="Q70" i="15"/>
  <c r="P70" i="15"/>
  <c r="O70" i="15"/>
  <c r="M70" i="15"/>
  <c r="AV70" i="15" s="1"/>
  <c r="L70" i="15"/>
  <c r="K70" i="15"/>
  <c r="I70" i="15"/>
  <c r="G70" i="15"/>
  <c r="E70" i="15"/>
  <c r="AU69" i="15"/>
  <c r="AT69" i="15"/>
  <c r="AS69" i="15"/>
  <c r="AQ69" i="15"/>
  <c r="AP69" i="15"/>
  <c r="AO69" i="15"/>
  <c r="AM69" i="15"/>
  <c r="AL69" i="15"/>
  <c r="AK69" i="15"/>
  <c r="AI69" i="15"/>
  <c r="AH69" i="15"/>
  <c r="AG69" i="15"/>
  <c r="AE69" i="15"/>
  <c r="AD69" i="15"/>
  <c r="AC69" i="15"/>
  <c r="AB69" i="15"/>
  <c r="AW69" i="15" s="1"/>
  <c r="Y69" i="15"/>
  <c r="X69" i="15"/>
  <c r="W69" i="15"/>
  <c r="U69" i="15"/>
  <c r="T69" i="15"/>
  <c r="S69" i="15"/>
  <c r="Q69" i="15"/>
  <c r="P69" i="15"/>
  <c r="O69" i="15"/>
  <c r="M69" i="15"/>
  <c r="AV69" i="15" s="1"/>
  <c r="L69" i="15"/>
  <c r="K69" i="15"/>
  <c r="I69" i="15"/>
  <c r="G69" i="15"/>
  <c r="E69" i="15"/>
  <c r="AU68" i="15"/>
  <c r="AT68" i="15"/>
  <c r="AS68" i="15"/>
  <c r="AQ68" i="15"/>
  <c r="AP68" i="15"/>
  <c r="AO68" i="15"/>
  <c r="AM68" i="15"/>
  <c r="AL68" i="15"/>
  <c r="AK68" i="15"/>
  <c r="AI68" i="15"/>
  <c r="AH68" i="15"/>
  <c r="AG68" i="15"/>
  <c r="AE68" i="15"/>
  <c r="AD68" i="15"/>
  <c r="AC68" i="15"/>
  <c r="AB68" i="15"/>
  <c r="AW68" i="15" s="1"/>
  <c r="Y68" i="15"/>
  <c r="X68" i="15"/>
  <c r="W68" i="15"/>
  <c r="U68" i="15"/>
  <c r="T68" i="15"/>
  <c r="S68" i="15"/>
  <c r="Q68" i="15"/>
  <c r="P68" i="15"/>
  <c r="O68" i="15"/>
  <c r="M68" i="15"/>
  <c r="AV68" i="15" s="1"/>
  <c r="L68" i="15"/>
  <c r="K68" i="15"/>
  <c r="I68" i="15"/>
  <c r="G68" i="15"/>
  <c r="E68" i="15"/>
  <c r="AU67" i="15"/>
  <c r="AT67" i="15"/>
  <c r="AS67" i="15"/>
  <c r="AQ67" i="15"/>
  <c r="AP67" i="15"/>
  <c r="AO67" i="15"/>
  <c r="AM67" i="15"/>
  <c r="AL67" i="15"/>
  <c r="AK67" i="15"/>
  <c r="AI67" i="15"/>
  <c r="AH67" i="15"/>
  <c r="AG67" i="15"/>
  <c r="AE67" i="15"/>
  <c r="AD67" i="15"/>
  <c r="AC67" i="15"/>
  <c r="AB67" i="15"/>
  <c r="AW67" i="15"/>
  <c r="Y67" i="15"/>
  <c r="AV67" i="15" s="1"/>
  <c r="X67" i="15"/>
  <c r="W67" i="15"/>
  <c r="U67" i="15"/>
  <c r="T67" i="15"/>
  <c r="S67" i="15"/>
  <c r="Q67" i="15"/>
  <c r="P67" i="15"/>
  <c r="O67" i="15"/>
  <c r="M67" i="15"/>
  <c r="L67" i="15"/>
  <c r="K67" i="15"/>
  <c r="I67" i="15"/>
  <c r="G67" i="15"/>
  <c r="E67" i="15"/>
  <c r="AU66" i="15"/>
  <c r="AT66" i="15"/>
  <c r="AS66" i="15"/>
  <c r="AQ66" i="15"/>
  <c r="AP66" i="15"/>
  <c r="AO66" i="15"/>
  <c r="AM66" i="15"/>
  <c r="AL66" i="15"/>
  <c r="AK66" i="15"/>
  <c r="AI66" i="15"/>
  <c r="AH66" i="15"/>
  <c r="AG66" i="15"/>
  <c r="AE66" i="15"/>
  <c r="AD66" i="15"/>
  <c r="AC66" i="15"/>
  <c r="AB66" i="15"/>
  <c r="AW66" i="15" s="1"/>
  <c r="Y66" i="15"/>
  <c r="X66" i="15"/>
  <c r="W66" i="15"/>
  <c r="U66" i="15"/>
  <c r="T66" i="15"/>
  <c r="S66" i="15"/>
  <c r="Q66" i="15"/>
  <c r="AV66" i="15" s="1"/>
  <c r="P66" i="15"/>
  <c r="O66" i="15"/>
  <c r="M66" i="15"/>
  <c r="L66" i="15"/>
  <c r="K66" i="15"/>
  <c r="I66" i="15"/>
  <c r="G66" i="15"/>
  <c r="E66" i="15"/>
  <c r="AU65" i="15"/>
  <c r="AT65" i="15"/>
  <c r="AS65" i="15"/>
  <c r="AQ65" i="15"/>
  <c r="AP65" i="15"/>
  <c r="AO65" i="15"/>
  <c r="AM65" i="15"/>
  <c r="AL65" i="15"/>
  <c r="AK65" i="15"/>
  <c r="AI65" i="15"/>
  <c r="AH65" i="15"/>
  <c r="AG65" i="15"/>
  <c r="AE65" i="15"/>
  <c r="AD65" i="15"/>
  <c r="AC65" i="15"/>
  <c r="AB65" i="15"/>
  <c r="AW65" i="15" s="1"/>
  <c r="Y65" i="15"/>
  <c r="X65" i="15"/>
  <c r="W65" i="15"/>
  <c r="U65" i="15"/>
  <c r="T65" i="15"/>
  <c r="S65" i="15"/>
  <c r="Q65" i="15"/>
  <c r="AV65" i="15" s="1"/>
  <c r="P65" i="15"/>
  <c r="O65" i="15"/>
  <c r="M65" i="15"/>
  <c r="L65" i="15"/>
  <c r="K65" i="15"/>
  <c r="I65" i="15"/>
  <c r="G65" i="15"/>
  <c r="E65" i="15"/>
  <c r="AU64" i="15"/>
  <c r="AT64" i="15"/>
  <c r="AS64" i="15"/>
  <c r="AQ64" i="15"/>
  <c r="AP64" i="15"/>
  <c r="AO64" i="15"/>
  <c r="AM64" i="15"/>
  <c r="AL64" i="15"/>
  <c r="AK64" i="15"/>
  <c r="AI64" i="15"/>
  <c r="AH64" i="15"/>
  <c r="AG64" i="15"/>
  <c r="AE64" i="15"/>
  <c r="AD64" i="15"/>
  <c r="AC64" i="15"/>
  <c r="AB64" i="15"/>
  <c r="AW64" i="15" s="1"/>
  <c r="Y64" i="15"/>
  <c r="X64" i="15"/>
  <c r="W64" i="15"/>
  <c r="U64" i="15"/>
  <c r="T64" i="15"/>
  <c r="S64" i="15"/>
  <c r="Q64" i="15"/>
  <c r="AV64" i="15" s="1"/>
  <c r="P64" i="15"/>
  <c r="O64" i="15"/>
  <c r="M64" i="15"/>
  <c r="L64" i="15"/>
  <c r="K64" i="15"/>
  <c r="I64" i="15"/>
  <c r="G64" i="15"/>
  <c r="E64" i="15"/>
  <c r="AU63" i="15"/>
  <c r="AT63" i="15"/>
  <c r="AS63" i="15"/>
  <c r="AQ63" i="15"/>
  <c r="AP63" i="15"/>
  <c r="AO63" i="15"/>
  <c r="AM63" i="15"/>
  <c r="AL63" i="15"/>
  <c r="AK63" i="15"/>
  <c r="AI63" i="15"/>
  <c r="AH63" i="15"/>
  <c r="AG63" i="15"/>
  <c r="AE63" i="15"/>
  <c r="AD63" i="15"/>
  <c r="AC63" i="15"/>
  <c r="AB63" i="15"/>
  <c r="AW63" i="15" s="1"/>
  <c r="Y63" i="15"/>
  <c r="X63" i="15"/>
  <c r="W63" i="15"/>
  <c r="U63" i="15"/>
  <c r="T63" i="15"/>
  <c r="S63" i="15"/>
  <c r="Q63" i="15"/>
  <c r="AV63" i="15" s="1"/>
  <c r="P63" i="15"/>
  <c r="O63" i="15"/>
  <c r="M63" i="15"/>
  <c r="L63" i="15"/>
  <c r="K63" i="15"/>
  <c r="I63" i="15"/>
  <c r="G63" i="15"/>
  <c r="E63" i="15"/>
  <c r="AU62" i="15"/>
  <c r="AT62" i="15"/>
  <c r="AS62" i="15"/>
  <c r="AQ62" i="15"/>
  <c r="AP62" i="15"/>
  <c r="AO62" i="15"/>
  <c r="AM62" i="15"/>
  <c r="AL62" i="15"/>
  <c r="AK62" i="15"/>
  <c r="AI62" i="15"/>
  <c r="AH62" i="15"/>
  <c r="AG62" i="15"/>
  <c r="AE62" i="15"/>
  <c r="AD62" i="15"/>
  <c r="AC62" i="15"/>
  <c r="AB62" i="15"/>
  <c r="AW62" i="15" s="1"/>
  <c r="Y62" i="15"/>
  <c r="X62" i="15"/>
  <c r="W62" i="15"/>
  <c r="U62" i="15"/>
  <c r="T62" i="15"/>
  <c r="S62" i="15"/>
  <c r="Q62" i="15"/>
  <c r="P62" i="15"/>
  <c r="O62" i="15"/>
  <c r="M62" i="15"/>
  <c r="AV62" i="15" s="1"/>
  <c r="L62" i="15"/>
  <c r="K62" i="15"/>
  <c r="I62" i="15"/>
  <c r="G62" i="15"/>
  <c r="E62" i="15"/>
  <c r="AU61" i="15"/>
  <c r="AT61" i="15"/>
  <c r="AS61" i="15"/>
  <c r="AQ61" i="15"/>
  <c r="AP61" i="15"/>
  <c r="AO61" i="15"/>
  <c r="AM61" i="15"/>
  <c r="AL61" i="15"/>
  <c r="AK61" i="15"/>
  <c r="AI61" i="15"/>
  <c r="AH61" i="15"/>
  <c r="AG61" i="15"/>
  <c r="AE61" i="15"/>
  <c r="AD61" i="15"/>
  <c r="AC61" i="15"/>
  <c r="AB61" i="15"/>
  <c r="AW61" i="15" s="1"/>
  <c r="Y61" i="15"/>
  <c r="X61" i="15"/>
  <c r="W61" i="15"/>
  <c r="U61" i="15"/>
  <c r="T61" i="15"/>
  <c r="S61" i="15"/>
  <c r="Q61" i="15"/>
  <c r="P61" i="15"/>
  <c r="O61" i="15"/>
  <c r="M61" i="15"/>
  <c r="AV61" i="15" s="1"/>
  <c r="L61" i="15"/>
  <c r="K61" i="15"/>
  <c r="I61" i="15"/>
  <c r="G61" i="15"/>
  <c r="E61" i="15"/>
  <c r="AU60" i="15"/>
  <c r="AT60" i="15"/>
  <c r="AS60" i="15"/>
  <c r="AQ60" i="15"/>
  <c r="AP60" i="15"/>
  <c r="AO60" i="15"/>
  <c r="AM60" i="15"/>
  <c r="AL60" i="15"/>
  <c r="AK60" i="15"/>
  <c r="AI60" i="15"/>
  <c r="AH60" i="15"/>
  <c r="AG60" i="15"/>
  <c r="AE60" i="15"/>
  <c r="AD60" i="15"/>
  <c r="AC60" i="15"/>
  <c r="AB60" i="15"/>
  <c r="AW60" i="15" s="1"/>
  <c r="Y60" i="15"/>
  <c r="X60" i="15"/>
  <c r="W60" i="15"/>
  <c r="U60" i="15"/>
  <c r="T60" i="15"/>
  <c r="S60" i="15"/>
  <c r="Q60" i="15"/>
  <c r="P60" i="15"/>
  <c r="O60" i="15"/>
  <c r="M60" i="15"/>
  <c r="AV60" i="15" s="1"/>
  <c r="L60" i="15"/>
  <c r="K60" i="15"/>
  <c r="I60" i="15"/>
  <c r="G60" i="15"/>
  <c r="E60" i="15"/>
  <c r="AU59" i="15"/>
  <c r="AT59" i="15"/>
  <c r="AS59" i="15"/>
  <c r="AQ59" i="15"/>
  <c r="AP59" i="15"/>
  <c r="AO59" i="15"/>
  <c r="AM59" i="15"/>
  <c r="AL59" i="15"/>
  <c r="AK59" i="15"/>
  <c r="AI59" i="15"/>
  <c r="AH59" i="15"/>
  <c r="AG59" i="15"/>
  <c r="AE59" i="15"/>
  <c r="AD59" i="15"/>
  <c r="AC59" i="15"/>
  <c r="AB59" i="15"/>
  <c r="AW59" i="15"/>
  <c r="Y59" i="15"/>
  <c r="AV59" i="15" s="1"/>
  <c r="X59" i="15"/>
  <c r="W59" i="15"/>
  <c r="U59" i="15"/>
  <c r="T59" i="15"/>
  <c r="S59" i="15"/>
  <c r="Q59" i="15"/>
  <c r="P59" i="15"/>
  <c r="O59" i="15"/>
  <c r="M59" i="15"/>
  <c r="L59" i="15"/>
  <c r="K59" i="15"/>
  <c r="I59" i="15"/>
  <c r="G59" i="15"/>
  <c r="E59" i="15"/>
  <c r="AU58" i="15"/>
  <c r="AT58" i="15"/>
  <c r="AS58" i="15"/>
  <c r="AQ58" i="15"/>
  <c r="AP58" i="15"/>
  <c r="AO58" i="15"/>
  <c r="AM58" i="15"/>
  <c r="AL58" i="15"/>
  <c r="AK58" i="15"/>
  <c r="AI58" i="15"/>
  <c r="AH58" i="15"/>
  <c r="AG58" i="15"/>
  <c r="AE58" i="15"/>
  <c r="AD58" i="15"/>
  <c r="AC58" i="15"/>
  <c r="AB58" i="15"/>
  <c r="AW58" i="15" s="1"/>
  <c r="Y58" i="15"/>
  <c r="X58" i="15"/>
  <c r="W58" i="15"/>
  <c r="U58" i="15"/>
  <c r="T58" i="15"/>
  <c r="S58" i="15"/>
  <c r="Q58" i="15"/>
  <c r="AV58" i="15" s="1"/>
  <c r="P58" i="15"/>
  <c r="O58" i="15"/>
  <c r="M58" i="15"/>
  <c r="L58" i="15"/>
  <c r="K58" i="15"/>
  <c r="I58" i="15"/>
  <c r="G58" i="15"/>
  <c r="E58" i="15"/>
  <c r="AU57" i="15"/>
  <c r="AT57" i="15"/>
  <c r="AS57" i="15"/>
  <c r="AQ57" i="15"/>
  <c r="AP57" i="15"/>
  <c r="AO57" i="15"/>
  <c r="AM57" i="15"/>
  <c r="AL57" i="15"/>
  <c r="AK57" i="15"/>
  <c r="AI57" i="15"/>
  <c r="AH57" i="15"/>
  <c r="AG57" i="15"/>
  <c r="AE57" i="15"/>
  <c r="AD57" i="15"/>
  <c r="AC57" i="15"/>
  <c r="AB57" i="15"/>
  <c r="AW57" i="15" s="1"/>
  <c r="Y57" i="15"/>
  <c r="X57" i="15"/>
  <c r="W57" i="15"/>
  <c r="U57" i="15"/>
  <c r="T57" i="15"/>
  <c r="S57" i="15"/>
  <c r="Q57" i="15"/>
  <c r="AV57" i="15" s="1"/>
  <c r="P57" i="15"/>
  <c r="O57" i="15"/>
  <c r="M57" i="15"/>
  <c r="L57" i="15"/>
  <c r="K57" i="15"/>
  <c r="I57" i="15"/>
  <c r="G57" i="15"/>
  <c r="E57" i="15"/>
  <c r="AU56" i="15"/>
  <c r="AT56" i="15"/>
  <c r="AS56" i="15"/>
  <c r="AQ56" i="15"/>
  <c r="AP56" i="15"/>
  <c r="AO56" i="15"/>
  <c r="AM56" i="15"/>
  <c r="AL56" i="15"/>
  <c r="AK56" i="15"/>
  <c r="AI56" i="15"/>
  <c r="AH56" i="15"/>
  <c r="AG56" i="15"/>
  <c r="AE56" i="15"/>
  <c r="AD56" i="15"/>
  <c r="AC56" i="15"/>
  <c r="AB56" i="15"/>
  <c r="AW56" i="15" s="1"/>
  <c r="Y56" i="15"/>
  <c r="X56" i="15"/>
  <c r="W56" i="15"/>
  <c r="U56" i="15"/>
  <c r="T56" i="15"/>
  <c r="S56" i="15"/>
  <c r="Q56" i="15"/>
  <c r="AV56" i="15" s="1"/>
  <c r="P56" i="15"/>
  <c r="O56" i="15"/>
  <c r="M56" i="15"/>
  <c r="L56" i="15"/>
  <c r="K56" i="15"/>
  <c r="I56" i="15"/>
  <c r="G56" i="15"/>
  <c r="E56" i="15"/>
  <c r="AU55" i="15"/>
  <c r="AT55" i="15"/>
  <c r="AS55" i="15"/>
  <c r="AQ55" i="15"/>
  <c r="AP55" i="15"/>
  <c r="AO55" i="15"/>
  <c r="AM55" i="15"/>
  <c r="AL55" i="15"/>
  <c r="AK55" i="15"/>
  <c r="AI55" i="15"/>
  <c r="AH55" i="15"/>
  <c r="AG55" i="15"/>
  <c r="AE55" i="15"/>
  <c r="AD55" i="15"/>
  <c r="AC55" i="15"/>
  <c r="AB55" i="15"/>
  <c r="AW55" i="15" s="1"/>
  <c r="Y55" i="15"/>
  <c r="X55" i="15"/>
  <c r="W55" i="15"/>
  <c r="U55" i="15"/>
  <c r="T55" i="15"/>
  <c r="S55" i="15"/>
  <c r="Q55" i="15"/>
  <c r="AV55" i="15" s="1"/>
  <c r="P55" i="15"/>
  <c r="O55" i="15"/>
  <c r="M55" i="15"/>
  <c r="L55" i="15"/>
  <c r="K55" i="15"/>
  <c r="I55" i="15"/>
  <c r="G55" i="15"/>
  <c r="E55" i="15"/>
  <c r="AU54" i="15"/>
  <c r="AT54" i="15"/>
  <c r="AS54" i="15"/>
  <c r="AQ54" i="15"/>
  <c r="AP54" i="15"/>
  <c r="AO54" i="15"/>
  <c r="AM54" i="15"/>
  <c r="AL54" i="15"/>
  <c r="AK54" i="15"/>
  <c r="AI54" i="15"/>
  <c r="AH54" i="15"/>
  <c r="AG54" i="15"/>
  <c r="AE54" i="15"/>
  <c r="AD54" i="15"/>
  <c r="AC54" i="15"/>
  <c r="AB54" i="15"/>
  <c r="AW54" i="15" s="1"/>
  <c r="Y54" i="15"/>
  <c r="X54" i="15"/>
  <c r="W54" i="15"/>
  <c r="U54" i="15"/>
  <c r="T54" i="15"/>
  <c r="S54" i="15"/>
  <c r="Q54" i="15"/>
  <c r="P54" i="15"/>
  <c r="O54" i="15"/>
  <c r="M54" i="15"/>
  <c r="AV54" i="15" s="1"/>
  <c r="L54" i="15"/>
  <c r="K54" i="15"/>
  <c r="I54" i="15"/>
  <c r="G54" i="15"/>
  <c r="E54" i="15"/>
  <c r="AU53" i="15"/>
  <c r="AT53" i="15"/>
  <c r="AS53" i="15"/>
  <c r="AQ53" i="15"/>
  <c r="AP53" i="15"/>
  <c r="AO53" i="15"/>
  <c r="AM53" i="15"/>
  <c r="AL53" i="15"/>
  <c r="AK53" i="15"/>
  <c r="AI53" i="15"/>
  <c r="AH53" i="15"/>
  <c r="AG53" i="15"/>
  <c r="AE53" i="15"/>
  <c r="AD53" i="15"/>
  <c r="AC53" i="15"/>
  <c r="AB53" i="15"/>
  <c r="AW53" i="15" s="1"/>
  <c r="Y53" i="15"/>
  <c r="X53" i="15"/>
  <c r="W53" i="15"/>
  <c r="U53" i="15"/>
  <c r="T53" i="15"/>
  <c r="S53" i="15"/>
  <c r="Q53" i="15"/>
  <c r="P53" i="15"/>
  <c r="O53" i="15"/>
  <c r="M53" i="15"/>
  <c r="AV53" i="15" s="1"/>
  <c r="L53" i="15"/>
  <c r="K53" i="15"/>
  <c r="I53" i="15"/>
  <c r="G53" i="15"/>
  <c r="E53" i="15"/>
  <c r="AU52" i="15"/>
  <c r="AT52" i="15"/>
  <c r="AS52" i="15"/>
  <c r="AQ52" i="15"/>
  <c r="AP52" i="15"/>
  <c r="AO52" i="15"/>
  <c r="AM52" i="15"/>
  <c r="AL52" i="15"/>
  <c r="AK52" i="15"/>
  <c r="AI52" i="15"/>
  <c r="AH52" i="15"/>
  <c r="AG52" i="15"/>
  <c r="AE52" i="15"/>
  <c r="AD52" i="15"/>
  <c r="AC52" i="15"/>
  <c r="AB52" i="15"/>
  <c r="AW52" i="15" s="1"/>
  <c r="Y52" i="15"/>
  <c r="X52" i="15"/>
  <c r="W52" i="15"/>
  <c r="U52" i="15"/>
  <c r="T52" i="15"/>
  <c r="S52" i="15"/>
  <c r="Q52" i="15"/>
  <c r="P52" i="15"/>
  <c r="O52" i="15"/>
  <c r="M52" i="15"/>
  <c r="AV52" i="15" s="1"/>
  <c r="L52" i="15"/>
  <c r="K52" i="15"/>
  <c r="I52" i="15"/>
  <c r="G52" i="15"/>
  <c r="E52" i="15"/>
  <c r="AU51" i="15"/>
  <c r="AT51" i="15"/>
  <c r="AS51" i="15"/>
  <c r="AQ51" i="15"/>
  <c r="AP51" i="15"/>
  <c r="AO51" i="15"/>
  <c r="AM51" i="15"/>
  <c r="AL51" i="15"/>
  <c r="AK51" i="15"/>
  <c r="AI51" i="15"/>
  <c r="AH51" i="15"/>
  <c r="AG51" i="15"/>
  <c r="AE51" i="15"/>
  <c r="AD51" i="15"/>
  <c r="AC51" i="15"/>
  <c r="AB51" i="15"/>
  <c r="AW51" i="15"/>
  <c r="Y51" i="15"/>
  <c r="AV51" i="15" s="1"/>
  <c r="X51" i="15"/>
  <c r="W51" i="15"/>
  <c r="U51" i="15"/>
  <c r="T51" i="15"/>
  <c r="S51" i="15"/>
  <c r="Q51" i="15"/>
  <c r="P51" i="15"/>
  <c r="O51" i="15"/>
  <c r="M51" i="15"/>
  <c r="L51" i="15"/>
  <c r="K51" i="15"/>
  <c r="I51" i="15"/>
  <c r="G51" i="15"/>
  <c r="E51" i="15"/>
  <c r="AU50" i="15"/>
  <c r="AT50" i="15"/>
  <c r="AS50" i="15"/>
  <c r="AQ50" i="15"/>
  <c r="AP50" i="15"/>
  <c r="AO50" i="15"/>
  <c r="AM50" i="15"/>
  <c r="AL50" i="15"/>
  <c r="AK50" i="15"/>
  <c r="AI50" i="15"/>
  <c r="AH50" i="15"/>
  <c r="AG50" i="15"/>
  <c r="AE50" i="15"/>
  <c r="AD50" i="15"/>
  <c r="AC50" i="15"/>
  <c r="AB50" i="15"/>
  <c r="AW50" i="15"/>
  <c r="Y50" i="15"/>
  <c r="X50" i="15"/>
  <c r="W50" i="15"/>
  <c r="U50" i="15"/>
  <c r="T50" i="15"/>
  <c r="S50" i="15"/>
  <c r="Q50" i="15"/>
  <c r="P50" i="15"/>
  <c r="O50" i="15"/>
  <c r="M50" i="15"/>
  <c r="AV50" i="15" s="1"/>
  <c r="L50" i="15"/>
  <c r="K50" i="15"/>
  <c r="I50" i="15"/>
  <c r="G50" i="15"/>
  <c r="E50" i="15"/>
  <c r="AU49" i="15"/>
  <c r="AT49" i="15"/>
  <c r="AS49" i="15"/>
  <c r="AQ49" i="15"/>
  <c r="AP49" i="15"/>
  <c r="AO49" i="15"/>
  <c r="AM49" i="15"/>
  <c r="AL49" i="15"/>
  <c r="AK49" i="15"/>
  <c r="AI49" i="15"/>
  <c r="AH49" i="15"/>
  <c r="AG49" i="15"/>
  <c r="AE49" i="15"/>
  <c r="AD49" i="15"/>
  <c r="AC49" i="15"/>
  <c r="AB49" i="15"/>
  <c r="AW49" i="15" s="1"/>
  <c r="Y49" i="15"/>
  <c r="X49" i="15"/>
  <c r="W49" i="15"/>
  <c r="U49" i="15"/>
  <c r="T49" i="15"/>
  <c r="S49" i="15"/>
  <c r="Q49" i="15"/>
  <c r="AV49" i="15" s="1"/>
  <c r="P49" i="15"/>
  <c r="O49" i="15"/>
  <c r="M49" i="15"/>
  <c r="L49" i="15"/>
  <c r="K49" i="15"/>
  <c r="I49" i="15"/>
  <c r="G49" i="15"/>
  <c r="E49" i="15"/>
  <c r="AU48" i="15"/>
  <c r="AT48" i="15"/>
  <c r="AS48" i="15"/>
  <c r="AQ48" i="15"/>
  <c r="AP48" i="15"/>
  <c r="AO48" i="15"/>
  <c r="AM48" i="15"/>
  <c r="AL48" i="15"/>
  <c r="AK48" i="15"/>
  <c r="AI48" i="15"/>
  <c r="AH48" i="15"/>
  <c r="AG48" i="15"/>
  <c r="AE48" i="15"/>
  <c r="AD48" i="15"/>
  <c r="AC48" i="15"/>
  <c r="AB48" i="15"/>
  <c r="AW48" i="15" s="1"/>
  <c r="Y48" i="15"/>
  <c r="X48" i="15"/>
  <c r="W48" i="15"/>
  <c r="U48" i="15"/>
  <c r="T48" i="15"/>
  <c r="S48" i="15"/>
  <c r="Q48" i="15"/>
  <c r="AV48" i="15" s="1"/>
  <c r="P48" i="15"/>
  <c r="O48" i="15"/>
  <c r="M48" i="15"/>
  <c r="L48" i="15"/>
  <c r="K48" i="15"/>
  <c r="I48" i="15"/>
  <c r="G48" i="15"/>
  <c r="E48" i="15"/>
  <c r="AU47" i="15"/>
  <c r="AT47" i="15"/>
  <c r="AS47" i="15"/>
  <c r="AQ47" i="15"/>
  <c r="AP47" i="15"/>
  <c r="AO47" i="15"/>
  <c r="AM47" i="15"/>
  <c r="AL47" i="15"/>
  <c r="AK47" i="15"/>
  <c r="AI47" i="15"/>
  <c r="AH47" i="15"/>
  <c r="AG47" i="15"/>
  <c r="AE47" i="15"/>
  <c r="AD47" i="15"/>
  <c r="AC47" i="15"/>
  <c r="AB47" i="15"/>
  <c r="AW47" i="15" s="1"/>
  <c r="Y47" i="15"/>
  <c r="X47" i="15"/>
  <c r="W47" i="15"/>
  <c r="U47" i="15"/>
  <c r="T47" i="15"/>
  <c r="S47" i="15"/>
  <c r="Q47" i="15"/>
  <c r="AV47" i="15" s="1"/>
  <c r="P47" i="15"/>
  <c r="O47" i="15"/>
  <c r="M47" i="15"/>
  <c r="L47" i="15"/>
  <c r="K47" i="15"/>
  <c r="I47" i="15"/>
  <c r="G47" i="15"/>
  <c r="E47" i="15"/>
  <c r="AU46" i="15"/>
  <c r="AT46" i="15"/>
  <c r="AS46" i="15"/>
  <c r="AQ46" i="15"/>
  <c r="AP46" i="15"/>
  <c r="AO46" i="15"/>
  <c r="AM46" i="15"/>
  <c r="AL46" i="15"/>
  <c r="AK46" i="15"/>
  <c r="AI46" i="15"/>
  <c r="AH46" i="15"/>
  <c r="AG46" i="15"/>
  <c r="AE46" i="15"/>
  <c r="AD46" i="15"/>
  <c r="AC46" i="15"/>
  <c r="AB46" i="15"/>
  <c r="AW46" i="15" s="1"/>
  <c r="Y46" i="15"/>
  <c r="X46" i="15"/>
  <c r="W46" i="15"/>
  <c r="U46" i="15"/>
  <c r="T46" i="15"/>
  <c r="S46" i="15"/>
  <c r="Q46" i="15"/>
  <c r="P46" i="15"/>
  <c r="O46" i="15"/>
  <c r="M46" i="15"/>
  <c r="AV46" i="15" s="1"/>
  <c r="L46" i="15"/>
  <c r="K46" i="15"/>
  <c r="I46" i="15"/>
  <c r="G46" i="15"/>
  <c r="E46" i="15"/>
  <c r="AU45" i="15"/>
  <c r="AT45" i="15"/>
  <c r="AS45" i="15"/>
  <c r="AQ45" i="15"/>
  <c r="AP45" i="15"/>
  <c r="AO45" i="15"/>
  <c r="AM45" i="15"/>
  <c r="AL45" i="15"/>
  <c r="AK45" i="15"/>
  <c r="AI45" i="15"/>
  <c r="AH45" i="15"/>
  <c r="AG45" i="15"/>
  <c r="AE45" i="15"/>
  <c r="AD45" i="15"/>
  <c r="AC45" i="15"/>
  <c r="AB45" i="15"/>
  <c r="AW45" i="15" s="1"/>
  <c r="Y45" i="15"/>
  <c r="X45" i="15"/>
  <c r="W45" i="15"/>
  <c r="U45" i="15"/>
  <c r="T45" i="15"/>
  <c r="S45" i="15"/>
  <c r="Q45" i="15"/>
  <c r="P45" i="15"/>
  <c r="O45" i="15"/>
  <c r="M45" i="15"/>
  <c r="AV45" i="15" s="1"/>
  <c r="L45" i="15"/>
  <c r="K45" i="15"/>
  <c r="I45" i="15"/>
  <c r="G45" i="15"/>
  <c r="E45" i="15"/>
  <c r="AU44" i="15"/>
  <c r="AT44" i="15"/>
  <c r="AS44" i="15"/>
  <c r="AQ44" i="15"/>
  <c r="AP44" i="15"/>
  <c r="AO44" i="15"/>
  <c r="AM44" i="15"/>
  <c r="AL44" i="15"/>
  <c r="AK44" i="15"/>
  <c r="AI44" i="15"/>
  <c r="AH44" i="15"/>
  <c r="AG44" i="15"/>
  <c r="AE44" i="15"/>
  <c r="AD44" i="15"/>
  <c r="AC44" i="15"/>
  <c r="AB44" i="15"/>
  <c r="AW44" i="15" s="1"/>
  <c r="Y44" i="15"/>
  <c r="X44" i="15"/>
  <c r="W44" i="15"/>
  <c r="U44" i="15"/>
  <c r="T44" i="15"/>
  <c r="S44" i="15"/>
  <c r="Q44" i="15"/>
  <c r="P44" i="15"/>
  <c r="O44" i="15"/>
  <c r="M44" i="15"/>
  <c r="AV44" i="15" s="1"/>
  <c r="L44" i="15"/>
  <c r="K44" i="15"/>
  <c r="I44" i="15"/>
  <c r="G44" i="15"/>
  <c r="E44" i="15"/>
  <c r="AU43" i="15"/>
  <c r="AT43" i="15"/>
  <c r="AS43" i="15"/>
  <c r="AQ43" i="15"/>
  <c r="AP43" i="15"/>
  <c r="AO43" i="15"/>
  <c r="AM43" i="15"/>
  <c r="AL43" i="15"/>
  <c r="AK43" i="15"/>
  <c r="AI43" i="15"/>
  <c r="AH43" i="15"/>
  <c r="AG43" i="15"/>
  <c r="AE43" i="15"/>
  <c r="AD43" i="15"/>
  <c r="AC43" i="15"/>
  <c r="AB43" i="15"/>
  <c r="AW43" i="15"/>
  <c r="Y43" i="15"/>
  <c r="X43" i="15"/>
  <c r="W43" i="15"/>
  <c r="U43" i="15"/>
  <c r="AV43" i="15"/>
  <c r="T43" i="15"/>
  <c r="S43" i="15"/>
  <c r="Q43" i="15"/>
  <c r="P43" i="15"/>
  <c r="O43" i="15"/>
  <c r="M43" i="15"/>
  <c r="L43" i="15"/>
  <c r="K43" i="15"/>
  <c r="I43" i="15"/>
  <c r="G43" i="15"/>
  <c r="E43" i="15"/>
  <c r="AU42" i="15"/>
  <c r="AT42" i="15"/>
  <c r="AS42" i="15"/>
  <c r="AQ42" i="15"/>
  <c r="AP42" i="15"/>
  <c r="AO42" i="15"/>
  <c r="AM42" i="15"/>
  <c r="AL42" i="15"/>
  <c r="AK42" i="15"/>
  <c r="AI42" i="15"/>
  <c r="AH42" i="15"/>
  <c r="AG42" i="15"/>
  <c r="AE42" i="15"/>
  <c r="AD42" i="15"/>
  <c r="AC42" i="15"/>
  <c r="AB42" i="15"/>
  <c r="AW42" i="15"/>
  <c r="Y42" i="15"/>
  <c r="X42" i="15"/>
  <c r="W42" i="15"/>
  <c r="U42" i="15"/>
  <c r="T42" i="15"/>
  <c r="S42" i="15"/>
  <c r="Q42" i="15"/>
  <c r="AV42" i="15" s="1"/>
  <c r="P42" i="15"/>
  <c r="O42" i="15"/>
  <c r="M42" i="15"/>
  <c r="L42" i="15"/>
  <c r="K42" i="15"/>
  <c r="I42" i="15"/>
  <c r="G42" i="15"/>
  <c r="E42" i="15"/>
  <c r="AU41" i="15"/>
  <c r="AT41" i="15"/>
  <c r="AS41" i="15"/>
  <c r="AQ41" i="15"/>
  <c r="AP41" i="15"/>
  <c r="AO41" i="15"/>
  <c r="AM41" i="15"/>
  <c r="AL41" i="15"/>
  <c r="AK41" i="15"/>
  <c r="AI41" i="15"/>
  <c r="AH41" i="15"/>
  <c r="AG41" i="15"/>
  <c r="AE41" i="15"/>
  <c r="AD41" i="15"/>
  <c r="AC41" i="15"/>
  <c r="AB41" i="15"/>
  <c r="AW41" i="15" s="1"/>
  <c r="Y41" i="15"/>
  <c r="X41" i="15"/>
  <c r="W41" i="15"/>
  <c r="U41" i="15"/>
  <c r="T41" i="15"/>
  <c r="S41" i="15"/>
  <c r="Q41" i="15"/>
  <c r="P41" i="15"/>
  <c r="O41" i="15"/>
  <c r="M41" i="15"/>
  <c r="AV41" i="15"/>
  <c r="L41" i="15"/>
  <c r="K41" i="15"/>
  <c r="I41" i="15"/>
  <c r="G41" i="15"/>
  <c r="E41" i="15"/>
  <c r="AU40" i="15"/>
  <c r="AT40" i="15"/>
  <c r="AS40" i="15"/>
  <c r="AQ40" i="15"/>
  <c r="AP40" i="15"/>
  <c r="AO40" i="15"/>
  <c r="AM40" i="15"/>
  <c r="AL40" i="15"/>
  <c r="AK40" i="15"/>
  <c r="AI40" i="15"/>
  <c r="AH40" i="15"/>
  <c r="AG40" i="15"/>
  <c r="AE40" i="15"/>
  <c r="AD40" i="15"/>
  <c r="AC40" i="15"/>
  <c r="AB40" i="15"/>
  <c r="AW40" i="15" s="1"/>
  <c r="Y40" i="15"/>
  <c r="X40" i="15"/>
  <c r="W40" i="15"/>
  <c r="U40" i="15"/>
  <c r="T40" i="15"/>
  <c r="S40" i="15"/>
  <c r="Q40" i="15"/>
  <c r="P40" i="15"/>
  <c r="O40" i="15"/>
  <c r="M40" i="15"/>
  <c r="AV40" i="15"/>
  <c r="L40" i="15"/>
  <c r="K40" i="15"/>
  <c r="I40" i="15"/>
  <c r="G40" i="15"/>
  <c r="E40" i="15"/>
  <c r="AU39" i="15"/>
  <c r="AT39" i="15"/>
  <c r="AS39" i="15"/>
  <c r="AQ39" i="15"/>
  <c r="AP39" i="15"/>
  <c r="AO39" i="15"/>
  <c r="AM39" i="15"/>
  <c r="AL39" i="15"/>
  <c r="AK39" i="15"/>
  <c r="AI39" i="15"/>
  <c r="AH39" i="15"/>
  <c r="AG39" i="15"/>
  <c r="AE39" i="15"/>
  <c r="AD39" i="15"/>
  <c r="AC39" i="15"/>
  <c r="AB39" i="15"/>
  <c r="AW39" i="15" s="1"/>
  <c r="Y39" i="15"/>
  <c r="X39" i="15"/>
  <c r="W39" i="15"/>
  <c r="U39" i="15"/>
  <c r="T39" i="15"/>
  <c r="S39" i="15"/>
  <c r="Q39" i="15"/>
  <c r="AV39" i="15" s="1"/>
  <c r="P39" i="15"/>
  <c r="O39" i="15"/>
  <c r="M39" i="15"/>
  <c r="L39" i="15"/>
  <c r="K39" i="15"/>
  <c r="I39" i="15"/>
  <c r="G39" i="15"/>
  <c r="E39" i="15"/>
  <c r="AU38" i="15"/>
  <c r="AT38" i="15"/>
  <c r="AS38" i="15"/>
  <c r="AQ38" i="15"/>
  <c r="AP38" i="15"/>
  <c r="AO38" i="15"/>
  <c r="AM38" i="15"/>
  <c r="AL38" i="15"/>
  <c r="AK38" i="15"/>
  <c r="AI38" i="15"/>
  <c r="AH38" i="15"/>
  <c r="AG38" i="15"/>
  <c r="AE38" i="15"/>
  <c r="AD38" i="15"/>
  <c r="AC38" i="15"/>
  <c r="AB38" i="15"/>
  <c r="AW38" i="15" s="1"/>
  <c r="Y38" i="15"/>
  <c r="X38" i="15"/>
  <c r="W38" i="15"/>
  <c r="U38" i="15"/>
  <c r="T38" i="15"/>
  <c r="S38" i="15"/>
  <c r="Q38" i="15"/>
  <c r="P38" i="15"/>
  <c r="O38" i="15"/>
  <c r="M38" i="15"/>
  <c r="AV38" i="15" s="1"/>
  <c r="L38" i="15"/>
  <c r="K38" i="15"/>
  <c r="I38" i="15"/>
  <c r="G38" i="15"/>
  <c r="E38" i="15"/>
  <c r="AU37" i="15"/>
  <c r="AT37" i="15"/>
  <c r="AS37" i="15"/>
  <c r="AQ37" i="15"/>
  <c r="AP37" i="15"/>
  <c r="AO37" i="15"/>
  <c r="AM37" i="15"/>
  <c r="AL37" i="15"/>
  <c r="AK37" i="15"/>
  <c r="AI37" i="15"/>
  <c r="AH37" i="15"/>
  <c r="AG37" i="15"/>
  <c r="AE37" i="15"/>
  <c r="AD37" i="15"/>
  <c r="AC37" i="15"/>
  <c r="AB37" i="15"/>
  <c r="AW37" i="15" s="1"/>
  <c r="Y37" i="15"/>
  <c r="X37" i="15"/>
  <c r="W37" i="15"/>
  <c r="U37" i="15"/>
  <c r="T37" i="15"/>
  <c r="S37" i="15"/>
  <c r="Q37" i="15"/>
  <c r="P37" i="15"/>
  <c r="O37" i="15"/>
  <c r="M37" i="15"/>
  <c r="AV37" i="15" s="1"/>
  <c r="L37" i="15"/>
  <c r="K37" i="15"/>
  <c r="I37" i="15"/>
  <c r="G37" i="15"/>
  <c r="E37" i="15"/>
  <c r="AU36" i="15"/>
  <c r="AT36" i="15"/>
  <c r="AS36" i="15"/>
  <c r="AQ36" i="15"/>
  <c r="AP36" i="15"/>
  <c r="AO36" i="15"/>
  <c r="AM36" i="15"/>
  <c r="AL36" i="15"/>
  <c r="AK36" i="15"/>
  <c r="AI36" i="15"/>
  <c r="AH36" i="15"/>
  <c r="AG36" i="15"/>
  <c r="AE36" i="15"/>
  <c r="AD36" i="15"/>
  <c r="AC36" i="15"/>
  <c r="AB36" i="15"/>
  <c r="AW36" i="15" s="1"/>
  <c r="Y36" i="15"/>
  <c r="X36" i="15"/>
  <c r="W36" i="15"/>
  <c r="U36" i="15"/>
  <c r="T36" i="15"/>
  <c r="S36" i="15"/>
  <c r="Q36" i="15"/>
  <c r="P36" i="15"/>
  <c r="O36" i="15"/>
  <c r="M36" i="15"/>
  <c r="AV36" i="15" s="1"/>
  <c r="L36" i="15"/>
  <c r="K36" i="15"/>
  <c r="I36" i="15"/>
  <c r="G36" i="15"/>
  <c r="E36" i="15"/>
  <c r="AU35" i="15"/>
  <c r="AT35" i="15"/>
  <c r="AS35" i="15"/>
  <c r="AQ35" i="15"/>
  <c r="AP35" i="15"/>
  <c r="AO35" i="15"/>
  <c r="AM35" i="15"/>
  <c r="AL35" i="15"/>
  <c r="AK35" i="15"/>
  <c r="AI35" i="15"/>
  <c r="AH35" i="15"/>
  <c r="AG35" i="15"/>
  <c r="AE35" i="15"/>
  <c r="AD35" i="15"/>
  <c r="AC35" i="15"/>
  <c r="AB35" i="15"/>
  <c r="AW35" i="15"/>
  <c r="Y35" i="15"/>
  <c r="X35" i="15"/>
  <c r="W35" i="15"/>
  <c r="U35" i="15"/>
  <c r="AV35" i="15"/>
  <c r="T35" i="15"/>
  <c r="S35" i="15"/>
  <c r="Q35" i="15"/>
  <c r="P35" i="15"/>
  <c r="O35" i="15"/>
  <c r="M35" i="15"/>
  <c r="L35" i="15"/>
  <c r="K35" i="15"/>
  <c r="I35" i="15"/>
  <c r="G35" i="15"/>
  <c r="E35" i="15"/>
  <c r="AU34" i="15"/>
  <c r="AT34" i="15"/>
  <c r="AS34" i="15"/>
  <c r="AQ34" i="15"/>
  <c r="AP34" i="15"/>
  <c r="AO34" i="15"/>
  <c r="AM34" i="15"/>
  <c r="AL34" i="15"/>
  <c r="AK34" i="15"/>
  <c r="AI34" i="15"/>
  <c r="AH34" i="15"/>
  <c r="AG34" i="15"/>
  <c r="AE34" i="15"/>
  <c r="AD34" i="15"/>
  <c r="AC34" i="15"/>
  <c r="AB34" i="15"/>
  <c r="AW34" i="15"/>
  <c r="Y34" i="15"/>
  <c r="X34" i="15"/>
  <c r="W34" i="15"/>
  <c r="U34" i="15"/>
  <c r="T34" i="15"/>
  <c r="S34" i="15"/>
  <c r="Q34" i="15"/>
  <c r="P34" i="15"/>
  <c r="O34" i="15"/>
  <c r="M34" i="15"/>
  <c r="AV34" i="15" s="1"/>
  <c r="L34" i="15"/>
  <c r="K34" i="15"/>
  <c r="I34" i="15"/>
  <c r="G34" i="15"/>
  <c r="E34" i="15"/>
  <c r="AU33" i="15"/>
  <c r="AT33" i="15"/>
  <c r="AS33" i="15"/>
  <c r="AQ33" i="15"/>
  <c r="AP33" i="15"/>
  <c r="AO33" i="15"/>
  <c r="AM33" i="15"/>
  <c r="AL33" i="15"/>
  <c r="AK33" i="15"/>
  <c r="AI33" i="15"/>
  <c r="AH33" i="15"/>
  <c r="AG33" i="15"/>
  <c r="AE33" i="15"/>
  <c r="AD33" i="15"/>
  <c r="AC33" i="15"/>
  <c r="AB33" i="15"/>
  <c r="AW33" i="15" s="1"/>
  <c r="Y33" i="15"/>
  <c r="X33" i="15"/>
  <c r="W33" i="15"/>
  <c r="U33" i="15"/>
  <c r="T33" i="15"/>
  <c r="S33" i="15"/>
  <c r="Q33" i="15"/>
  <c r="P33" i="15"/>
  <c r="O33" i="15"/>
  <c r="M33" i="15"/>
  <c r="AV33" i="15"/>
  <c r="L33" i="15"/>
  <c r="K33" i="15"/>
  <c r="I33" i="15"/>
  <c r="G33" i="15"/>
  <c r="E33" i="15"/>
  <c r="AU32" i="15"/>
  <c r="AT32" i="15"/>
  <c r="AS32" i="15"/>
  <c r="AQ32" i="15"/>
  <c r="AP32" i="15"/>
  <c r="AO32" i="15"/>
  <c r="AM32" i="15"/>
  <c r="AL32" i="15"/>
  <c r="AK32" i="15"/>
  <c r="AI32" i="15"/>
  <c r="AH32" i="15"/>
  <c r="AG32" i="15"/>
  <c r="AE32" i="15"/>
  <c r="AD32" i="15"/>
  <c r="AC32" i="15"/>
  <c r="AB32" i="15"/>
  <c r="AW32" i="15" s="1"/>
  <c r="Y32" i="15"/>
  <c r="X32" i="15"/>
  <c r="W32" i="15"/>
  <c r="U32" i="15"/>
  <c r="T32" i="15"/>
  <c r="S32" i="15"/>
  <c r="Q32" i="15"/>
  <c r="P32" i="15"/>
  <c r="O32" i="15"/>
  <c r="M32" i="15"/>
  <c r="AV32" i="15"/>
  <c r="L32" i="15"/>
  <c r="K32" i="15"/>
  <c r="I32" i="15"/>
  <c r="G32" i="15"/>
  <c r="E32" i="15"/>
  <c r="AU31" i="15"/>
  <c r="AT31" i="15"/>
  <c r="AS31" i="15"/>
  <c r="AQ31" i="15"/>
  <c r="AP31" i="15"/>
  <c r="AO31" i="15"/>
  <c r="AM31" i="15"/>
  <c r="AL31" i="15"/>
  <c r="AK31" i="15"/>
  <c r="AI31" i="15"/>
  <c r="AH31" i="15"/>
  <c r="AG31" i="15"/>
  <c r="AE31" i="15"/>
  <c r="AD31" i="15"/>
  <c r="AC31" i="15"/>
  <c r="AB31" i="15"/>
  <c r="AW31" i="15" s="1"/>
  <c r="Y31" i="15"/>
  <c r="X31" i="15"/>
  <c r="W31" i="15"/>
  <c r="U31" i="15"/>
  <c r="T31" i="15"/>
  <c r="S31" i="15"/>
  <c r="Q31" i="15"/>
  <c r="AV31" i="15" s="1"/>
  <c r="P31" i="15"/>
  <c r="O31" i="15"/>
  <c r="M31" i="15"/>
  <c r="L31" i="15"/>
  <c r="K31" i="15"/>
  <c r="I31" i="15"/>
  <c r="G31" i="15"/>
  <c r="E31" i="15"/>
  <c r="AU30" i="15"/>
  <c r="AT30" i="15"/>
  <c r="AS30" i="15"/>
  <c r="AQ30" i="15"/>
  <c r="AP30" i="15"/>
  <c r="AO30" i="15"/>
  <c r="AM30" i="15"/>
  <c r="AL30" i="15"/>
  <c r="AK30" i="15"/>
  <c r="AI30" i="15"/>
  <c r="AH30" i="15"/>
  <c r="AG30" i="15"/>
  <c r="AE30" i="15"/>
  <c r="AD30" i="15"/>
  <c r="AC30" i="15"/>
  <c r="AB30" i="15"/>
  <c r="AW30" i="15" s="1"/>
  <c r="Y30" i="15"/>
  <c r="X30" i="15"/>
  <c r="W30" i="15"/>
  <c r="U30" i="15"/>
  <c r="T30" i="15"/>
  <c r="S30" i="15"/>
  <c r="Q30" i="15"/>
  <c r="P30" i="15"/>
  <c r="O30" i="15"/>
  <c r="M30" i="15"/>
  <c r="AV30" i="15" s="1"/>
  <c r="L30" i="15"/>
  <c r="K30" i="15"/>
  <c r="I30" i="15"/>
  <c r="G30" i="15"/>
  <c r="E30" i="15"/>
  <c r="AU29" i="15"/>
  <c r="AT29" i="15"/>
  <c r="AS29" i="15"/>
  <c r="AQ29" i="15"/>
  <c r="AP29" i="15"/>
  <c r="AO29" i="15"/>
  <c r="AM29" i="15"/>
  <c r="AL29" i="15"/>
  <c r="AK29" i="15"/>
  <c r="AI29" i="15"/>
  <c r="AH29" i="15"/>
  <c r="AG29" i="15"/>
  <c r="AE29" i="15"/>
  <c r="AD29" i="15"/>
  <c r="AC29" i="15"/>
  <c r="AB29" i="15"/>
  <c r="AW29" i="15" s="1"/>
  <c r="Y29" i="15"/>
  <c r="X29" i="15"/>
  <c r="W29" i="15"/>
  <c r="U29" i="15"/>
  <c r="T29" i="15"/>
  <c r="S29" i="15"/>
  <c r="Q29" i="15"/>
  <c r="P29" i="15"/>
  <c r="O29" i="15"/>
  <c r="M29" i="15"/>
  <c r="AV29" i="15" s="1"/>
  <c r="L29" i="15"/>
  <c r="K29" i="15"/>
  <c r="I29" i="15"/>
  <c r="G29" i="15"/>
  <c r="E29" i="15"/>
  <c r="AU28" i="15"/>
  <c r="AT28" i="15"/>
  <c r="AS28" i="15"/>
  <c r="AQ28" i="15"/>
  <c r="AP28" i="15"/>
  <c r="AO28" i="15"/>
  <c r="AM28" i="15"/>
  <c r="AL28" i="15"/>
  <c r="AK28" i="15"/>
  <c r="AI28" i="15"/>
  <c r="AH28" i="15"/>
  <c r="AG28" i="15"/>
  <c r="AE28" i="15"/>
  <c r="AD28" i="15"/>
  <c r="AC28" i="15"/>
  <c r="AB28" i="15"/>
  <c r="AW28" i="15" s="1"/>
  <c r="Y28" i="15"/>
  <c r="X28" i="15"/>
  <c r="W28" i="15"/>
  <c r="U28" i="15"/>
  <c r="T28" i="15"/>
  <c r="S28" i="15"/>
  <c r="Q28" i="15"/>
  <c r="P28" i="15"/>
  <c r="O28" i="15"/>
  <c r="M28" i="15"/>
  <c r="AV28" i="15" s="1"/>
  <c r="L28" i="15"/>
  <c r="K28" i="15"/>
  <c r="I28" i="15"/>
  <c r="G28" i="15"/>
  <c r="E28" i="15"/>
  <c r="AU27" i="15"/>
  <c r="AT27" i="15"/>
  <c r="AS27" i="15"/>
  <c r="AQ27" i="15"/>
  <c r="AP27" i="15"/>
  <c r="AO27" i="15"/>
  <c r="AM27" i="15"/>
  <c r="AL27" i="15"/>
  <c r="AK27" i="15"/>
  <c r="AI27" i="15"/>
  <c r="AH27" i="15"/>
  <c r="AG27" i="15"/>
  <c r="AE27" i="15"/>
  <c r="AD27" i="15"/>
  <c r="AC27" i="15"/>
  <c r="AB27" i="15"/>
  <c r="AW27" i="15"/>
  <c r="Y27" i="15"/>
  <c r="AV27" i="15" s="1"/>
  <c r="X27" i="15"/>
  <c r="W27" i="15"/>
  <c r="U27" i="15"/>
  <c r="T27" i="15"/>
  <c r="S27" i="15"/>
  <c r="Q27" i="15"/>
  <c r="P27" i="15"/>
  <c r="O27" i="15"/>
  <c r="M27" i="15"/>
  <c r="L27" i="15"/>
  <c r="K27" i="15"/>
  <c r="I27" i="15"/>
  <c r="G27" i="15"/>
  <c r="E27" i="15"/>
  <c r="AU26" i="15"/>
  <c r="AT26" i="15"/>
  <c r="AS26" i="15"/>
  <c r="AQ26" i="15"/>
  <c r="AP26" i="15"/>
  <c r="AO26" i="15"/>
  <c r="AM26" i="15"/>
  <c r="AL26" i="15"/>
  <c r="AK26" i="15"/>
  <c r="AI26" i="15"/>
  <c r="AH26" i="15"/>
  <c r="AG26" i="15"/>
  <c r="AE26" i="15"/>
  <c r="AD26" i="15"/>
  <c r="AC26" i="15"/>
  <c r="AB26" i="15"/>
  <c r="AW26" i="15"/>
  <c r="Y26" i="15"/>
  <c r="X26" i="15"/>
  <c r="W26" i="15"/>
  <c r="U26" i="15"/>
  <c r="T26" i="15"/>
  <c r="S26" i="15"/>
  <c r="Q26" i="15"/>
  <c r="AV26" i="15" s="1"/>
  <c r="P26" i="15"/>
  <c r="O26" i="15"/>
  <c r="M26" i="15"/>
  <c r="L26" i="15"/>
  <c r="K26" i="15"/>
  <c r="I26" i="15"/>
  <c r="G26" i="15"/>
  <c r="E26" i="15"/>
  <c r="AU25" i="15"/>
  <c r="AT25" i="15"/>
  <c r="AS25" i="15"/>
  <c r="AQ25" i="15"/>
  <c r="AP25" i="15"/>
  <c r="AO25" i="15"/>
  <c r="AM25" i="15"/>
  <c r="AL25" i="15"/>
  <c r="AK25" i="15"/>
  <c r="AI25" i="15"/>
  <c r="AH25" i="15"/>
  <c r="AG25" i="15"/>
  <c r="AE25" i="15"/>
  <c r="AD25" i="15"/>
  <c r="AC25" i="15"/>
  <c r="AB25" i="15"/>
  <c r="AW25" i="15" s="1"/>
  <c r="Y25" i="15"/>
  <c r="X25" i="15"/>
  <c r="W25" i="15"/>
  <c r="U25" i="15"/>
  <c r="T25" i="15"/>
  <c r="S25" i="15"/>
  <c r="Q25" i="15"/>
  <c r="AV25" i="15" s="1"/>
  <c r="P25" i="15"/>
  <c r="O25" i="15"/>
  <c r="M25" i="15"/>
  <c r="L25" i="15"/>
  <c r="K25" i="15"/>
  <c r="I25" i="15"/>
  <c r="G25" i="15"/>
  <c r="E25" i="15"/>
  <c r="AU24" i="15"/>
  <c r="AT24" i="15"/>
  <c r="AS24" i="15"/>
  <c r="AQ24" i="15"/>
  <c r="AP24" i="15"/>
  <c r="AO24" i="15"/>
  <c r="AM24" i="15"/>
  <c r="AL24" i="15"/>
  <c r="AK24" i="15"/>
  <c r="AI24" i="15"/>
  <c r="AH24" i="15"/>
  <c r="AG24" i="15"/>
  <c r="AE24" i="15"/>
  <c r="AD24" i="15"/>
  <c r="AC24" i="15"/>
  <c r="AB24" i="15"/>
  <c r="AW24" i="15" s="1"/>
  <c r="Y24" i="15"/>
  <c r="X24" i="15"/>
  <c r="W24" i="15"/>
  <c r="U24" i="15"/>
  <c r="T24" i="15"/>
  <c r="S24" i="15"/>
  <c r="Q24" i="15"/>
  <c r="AV24" i="15" s="1"/>
  <c r="P24" i="15"/>
  <c r="O24" i="15"/>
  <c r="M24" i="15"/>
  <c r="L24" i="15"/>
  <c r="K24" i="15"/>
  <c r="I24" i="15"/>
  <c r="G24" i="15"/>
  <c r="E24" i="15"/>
  <c r="AU23" i="15"/>
  <c r="AT23" i="15"/>
  <c r="AS23" i="15"/>
  <c r="AQ23" i="15"/>
  <c r="AP23" i="15"/>
  <c r="AO23" i="15"/>
  <c r="AM23" i="15"/>
  <c r="AL23" i="15"/>
  <c r="AK23" i="15"/>
  <c r="AI23" i="15"/>
  <c r="AH23" i="15"/>
  <c r="AG23" i="15"/>
  <c r="AE23" i="15"/>
  <c r="AD23" i="15"/>
  <c r="AC23" i="15"/>
  <c r="AB23" i="15"/>
  <c r="AW23" i="15" s="1"/>
  <c r="Y23" i="15"/>
  <c r="X23" i="15"/>
  <c r="W23" i="15"/>
  <c r="U23" i="15"/>
  <c r="T23" i="15"/>
  <c r="S23" i="15"/>
  <c r="Q23" i="15"/>
  <c r="AV23" i="15" s="1"/>
  <c r="P23" i="15"/>
  <c r="O23" i="15"/>
  <c r="M23" i="15"/>
  <c r="L23" i="15"/>
  <c r="K23" i="15"/>
  <c r="I23" i="15"/>
  <c r="G23" i="15"/>
  <c r="E23" i="15"/>
  <c r="AU22" i="15"/>
  <c r="AT22" i="15"/>
  <c r="AS22" i="15"/>
  <c r="AQ22" i="15"/>
  <c r="AP22" i="15"/>
  <c r="AO22" i="15"/>
  <c r="AM22" i="15"/>
  <c r="AL22" i="15"/>
  <c r="AK22" i="15"/>
  <c r="AI22" i="15"/>
  <c r="AH22" i="15"/>
  <c r="AG22" i="15"/>
  <c r="AE22" i="15"/>
  <c r="AD22" i="15"/>
  <c r="AC22" i="15"/>
  <c r="AB22" i="15"/>
  <c r="AW22" i="15" s="1"/>
  <c r="Y22" i="15"/>
  <c r="X22" i="15"/>
  <c r="W22" i="15"/>
  <c r="U22" i="15"/>
  <c r="T22" i="15"/>
  <c r="S22" i="15"/>
  <c r="Q22" i="15"/>
  <c r="P22" i="15"/>
  <c r="O22" i="15"/>
  <c r="M22" i="15"/>
  <c r="AV22" i="15" s="1"/>
  <c r="L22" i="15"/>
  <c r="K22" i="15"/>
  <c r="I22" i="15"/>
  <c r="G22" i="15"/>
  <c r="E22" i="15"/>
  <c r="AU21" i="15"/>
  <c r="AT21" i="15"/>
  <c r="AS21" i="15"/>
  <c r="AQ21" i="15"/>
  <c r="AP21" i="15"/>
  <c r="AO21" i="15"/>
  <c r="AM21" i="15"/>
  <c r="AL21" i="15"/>
  <c r="AK21" i="15"/>
  <c r="AI21" i="15"/>
  <c r="AH21" i="15"/>
  <c r="AG21" i="15"/>
  <c r="AE21" i="15"/>
  <c r="AD21" i="15"/>
  <c r="AC21" i="15"/>
  <c r="AB21" i="15"/>
  <c r="AW21" i="15" s="1"/>
  <c r="Y21" i="15"/>
  <c r="X21" i="15"/>
  <c r="W21" i="15"/>
  <c r="U21" i="15"/>
  <c r="T21" i="15"/>
  <c r="S21" i="15"/>
  <c r="Q21" i="15"/>
  <c r="P21" i="15"/>
  <c r="O21" i="15"/>
  <c r="M21" i="15"/>
  <c r="AV21" i="15" s="1"/>
  <c r="L21" i="15"/>
  <c r="K21" i="15"/>
  <c r="I21" i="15"/>
  <c r="G21" i="15"/>
  <c r="E21" i="15"/>
  <c r="AU20" i="15"/>
  <c r="AT20" i="15"/>
  <c r="AS20" i="15"/>
  <c r="AQ20" i="15"/>
  <c r="AP20" i="15"/>
  <c r="AO20" i="15"/>
  <c r="AM20" i="15"/>
  <c r="AL20" i="15"/>
  <c r="AK20" i="15"/>
  <c r="AI20" i="15"/>
  <c r="AH20" i="15"/>
  <c r="AG20" i="15"/>
  <c r="AE20" i="15"/>
  <c r="AD20" i="15"/>
  <c r="AC20" i="15"/>
  <c r="AB20" i="15"/>
  <c r="AW20" i="15" s="1"/>
  <c r="Y20" i="15"/>
  <c r="X20" i="15"/>
  <c r="W20" i="15"/>
  <c r="U20" i="15"/>
  <c r="T20" i="15"/>
  <c r="S20" i="15"/>
  <c r="Q20" i="15"/>
  <c r="P20" i="15"/>
  <c r="O20" i="15"/>
  <c r="M20" i="15"/>
  <c r="AV20" i="15" s="1"/>
  <c r="L20" i="15"/>
  <c r="K20" i="15"/>
  <c r="I20" i="15"/>
  <c r="G20" i="15"/>
  <c r="E20" i="15"/>
  <c r="AU19" i="15"/>
  <c r="AT19" i="15"/>
  <c r="AS19" i="15"/>
  <c r="AQ19" i="15"/>
  <c r="AP19" i="15"/>
  <c r="AO19" i="15"/>
  <c r="AM19" i="15"/>
  <c r="AL19" i="15"/>
  <c r="AK19" i="15"/>
  <c r="AI19" i="15"/>
  <c r="AH19" i="15"/>
  <c r="AG19" i="15"/>
  <c r="AE19" i="15"/>
  <c r="AD19" i="15"/>
  <c r="AC19" i="15"/>
  <c r="AB19" i="15"/>
  <c r="AW19" i="15" s="1"/>
  <c r="Y19" i="15"/>
  <c r="X19" i="15"/>
  <c r="W19" i="15"/>
  <c r="U19" i="15"/>
  <c r="T19" i="15"/>
  <c r="S19" i="15"/>
  <c r="Q19" i="15"/>
  <c r="P19" i="15"/>
  <c r="O19" i="15"/>
  <c r="M19" i="15"/>
  <c r="AV19" i="15" s="1"/>
  <c r="L19" i="15"/>
  <c r="K19" i="15"/>
  <c r="I19" i="15"/>
  <c r="G19" i="15"/>
  <c r="E19" i="15"/>
  <c r="AU18" i="15"/>
  <c r="AT18" i="15"/>
  <c r="AS18" i="15"/>
  <c r="AQ18" i="15"/>
  <c r="AP18" i="15"/>
  <c r="AO18" i="15"/>
  <c r="AM18" i="15"/>
  <c r="AL18" i="15"/>
  <c r="AK18" i="15"/>
  <c r="AI18" i="15"/>
  <c r="AH18" i="15"/>
  <c r="AG18" i="15"/>
  <c r="AE18" i="15"/>
  <c r="AD18" i="15"/>
  <c r="AC18" i="15"/>
  <c r="AB18" i="15"/>
  <c r="AW18" i="15"/>
  <c r="Y18" i="15"/>
  <c r="X18" i="15"/>
  <c r="W18" i="15"/>
  <c r="U18" i="15"/>
  <c r="T18" i="15"/>
  <c r="S18" i="15"/>
  <c r="Q18" i="15"/>
  <c r="P18" i="15"/>
  <c r="O18" i="15"/>
  <c r="M18" i="15"/>
  <c r="AV18" i="15" s="1"/>
  <c r="L18" i="15"/>
  <c r="K18" i="15"/>
  <c r="I18" i="15"/>
  <c r="G18" i="15"/>
  <c r="E18" i="15"/>
  <c r="AU17" i="15"/>
  <c r="AT17" i="15"/>
  <c r="AS17" i="15"/>
  <c r="AQ17" i="15"/>
  <c r="AP17" i="15"/>
  <c r="AO17" i="15"/>
  <c r="AM17" i="15"/>
  <c r="AL17" i="15"/>
  <c r="AK17" i="15"/>
  <c r="AI17" i="15"/>
  <c r="AH17" i="15"/>
  <c r="AG17" i="15"/>
  <c r="AE17" i="15"/>
  <c r="AD17" i="15"/>
  <c r="AC17" i="15"/>
  <c r="AB17" i="15"/>
  <c r="AW17" i="15" s="1"/>
  <c r="Y17" i="15"/>
  <c r="X17" i="15"/>
  <c r="W17" i="15"/>
  <c r="U17" i="15"/>
  <c r="T17" i="15"/>
  <c r="S17" i="15"/>
  <c r="Q17" i="15"/>
  <c r="AV17" i="15" s="1"/>
  <c r="P17" i="15"/>
  <c r="O17" i="15"/>
  <c r="M17" i="15"/>
  <c r="L17" i="15"/>
  <c r="K17" i="15"/>
  <c r="I17" i="15"/>
  <c r="G17" i="15"/>
  <c r="E17" i="15"/>
  <c r="AU16" i="15"/>
  <c r="AT16" i="15"/>
  <c r="AS16" i="15"/>
  <c r="AQ16" i="15"/>
  <c r="AP16" i="15"/>
  <c r="AO16" i="15"/>
  <c r="AM16" i="15"/>
  <c r="AL16" i="15"/>
  <c r="AK16" i="15"/>
  <c r="AI16" i="15"/>
  <c r="AH16" i="15"/>
  <c r="AG16" i="15"/>
  <c r="AE16" i="15"/>
  <c r="AD16" i="15"/>
  <c r="AC16" i="15"/>
  <c r="AB16" i="15"/>
  <c r="AW16" i="15"/>
  <c r="Y16" i="15"/>
  <c r="X16" i="15"/>
  <c r="W16" i="15"/>
  <c r="U16" i="15"/>
  <c r="T16" i="15"/>
  <c r="S16" i="15"/>
  <c r="Q16" i="15"/>
  <c r="P16" i="15"/>
  <c r="O16" i="15"/>
  <c r="M16" i="15"/>
  <c r="AV16" i="15" s="1"/>
  <c r="L16" i="15"/>
  <c r="K16" i="15"/>
  <c r="I16" i="15"/>
  <c r="G16" i="15"/>
  <c r="E16" i="15"/>
  <c r="AU15" i="15"/>
  <c r="AT15" i="15"/>
  <c r="AS15" i="15"/>
  <c r="AQ15" i="15"/>
  <c r="AP15" i="15"/>
  <c r="AO15" i="15"/>
  <c r="AM15" i="15"/>
  <c r="AL15" i="15"/>
  <c r="AK15" i="15"/>
  <c r="AI15" i="15"/>
  <c r="AH15" i="15"/>
  <c r="AG15" i="15"/>
  <c r="AE15" i="15"/>
  <c r="AD15" i="15"/>
  <c r="AC15" i="15"/>
  <c r="AB15" i="15"/>
  <c r="AW15" i="15" s="1"/>
  <c r="Y15" i="15"/>
  <c r="X15" i="15"/>
  <c r="W15" i="15"/>
  <c r="U15" i="15"/>
  <c r="T15" i="15"/>
  <c r="S15" i="15"/>
  <c r="Q15" i="15"/>
  <c r="P15" i="15"/>
  <c r="O15" i="15"/>
  <c r="M15" i="15"/>
  <c r="AV15" i="15" s="1"/>
  <c r="L15" i="15"/>
  <c r="K15" i="15"/>
  <c r="I15" i="15"/>
  <c r="G15" i="15"/>
  <c r="E15" i="15"/>
  <c r="AU14" i="15"/>
  <c r="AT14" i="15"/>
  <c r="AS14" i="15"/>
  <c r="AQ14" i="15"/>
  <c r="AP14" i="15"/>
  <c r="AO14" i="15"/>
  <c r="AM14" i="15"/>
  <c r="AL14" i="15"/>
  <c r="AK14" i="15"/>
  <c r="AI14" i="15"/>
  <c r="AH14" i="15"/>
  <c r="AG14" i="15"/>
  <c r="AE14" i="15"/>
  <c r="AD14" i="15"/>
  <c r="AC14" i="15"/>
  <c r="AB14" i="15"/>
  <c r="AW14" i="15" s="1"/>
  <c r="Y14" i="15"/>
  <c r="X14" i="15"/>
  <c r="W14" i="15"/>
  <c r="U14" i="15"/>
  <c r="T14" i="15"/>
  <c r="S14" i="15"/>
  <c r="Q14" i="15"/>
  <c r="AV14" i="15" s="1"/>
  <c r="P14" i="15"/>
  <c r="O14" i="15"/>
  <c r="M14" i="15"/>
  <c r="L14" i="15"/>
  <c r="K14" i="15"/>
  <c r="I14" i="15"/>
  <c r="G14" i="15"/>
  <c r="E14" i="15"/>
  <c r="AU13" i="15"/>
  <c r="AT13" i="15"/>
  <c r="AS13" i="15"/>
  <c r="AQ13" i="15"/>
  <c r="AP13" i="15"/>
  <c r="AO13" i="15"/>
  <c r="AM13" i="15"/>
  <c r="AL13" i="15"/>
  <c r="AK13" i="15"/>
  <c r="AI13" i="15"/>
  <c r="AH13" i="15"/>
  <c r="AG13" i="15"/>
  <c r="AE13" i="15"/>
  <c r="AV13" i="15" s="1"/>
  <c r="AD13" i="15"/>
  <c r="AC13" i="15"/>
  <c r="AB13" i="15"/>
  <c r="AW13" i="15" s="1"/>
  <c r="Y13" i="15"/>
  <c r="X13" i="15"/>
  <c r="W13" i="15"/>
  <c r="U13" i="15"/>
  <c r="T13" i="15"/>
  <c r="S13" i="15"/>
  <c r="Q13" i="15"/>
  <c r="P13" i="15"/>
  <c r="O13" i="15"/>
  <c r="M13" i="15"/>
  <c r="L13" i="15"/>
  <c r="K13" i="15"/>
  <c r="I13" i="15"/>
  <c r="G13" i="15"/>
  <c r="E13" i="15"/>
  <c r="AU12" i="15"/>
  <c r="AT12" i="15"/>
  <c r="AS12" i="15"/>
  <c r="AQ12" i="15"/>
  <c r="AP12" i="15"/>
  <c r="AO12" i="15"/>
  <c r="AM12" i="15"/>
  <c r="AL12" i="15"/>
  <c r="AK12" i="15"/>
  <c r="AI12" i="15"/>
  <c r="AH12" i="15"/>
  <c r="AG12" i="15"/>
  <c r="AE12" i="15"/>
  <c r="AD12" i="15"/>
  <c r="AC12" i="15"/>
  <c r="AB12" i="15"/>
  <c r="AW12" i="15"/>
  <c r="Y12" i="15"/>
  <c r="X12" i="15"/>
  <c r="W12" i="15"/>
  <c r="U12" i="15"/>
  <c r="T12" i="15"/>
  <c r="S12" i="15"/>
  <c r="Q12" i="15"/>
  <c r="P12" i="15"/>
  <c r="O12" i="15"/>
  <c r="M12" i="15"/>
  <c r="AV12" i="15" s="1"/>
  <c r="L12" i="15"/>
  <c r="K12" i="15"/>
  <c r="I12" i="15"/>
  <c r="G12" i="15"/>
  <c r="E12" i="15"/>
  <c r="AU11" i="15"/>
  <c r="AT11" i="15"/>
  <c r="AS11" i="15"/>
  <c r="AQ11" i="15"/>
  <c r="AP11" i="15"/>
  <c r="AO11" i="15"/>
  <c r="AM11" i="15"/>
  <c r="AL11" i="15"/>
  <c r="AK11" i="15"/>
  <c r="AI11" i="15"/>
  <c r="AH11" i="15"/>
  <c r="AG11" i="15"/>
  <c r="AE11" i="15"/>
  <c r="AD11" i="15"/>
  <c r="AC11" i="15"/>
  <c r="AB11" i="15"/>
  <c r="AW11" i="15" s="1"/>
  <c r="Y11" i="15"/>
  <c r="X11" i="15"/>
  <c r="W11" i="15"/>
  <c r="U11" i="15"/>
  <c r="T11" i="15"/>
  <c r="S11" i="15"/>
  <c r="Q11" i="15"/>
  <c r="P11" i="15"/>
  <c r="O11" i="15"/>
  <c r="M11" i="15"/>
  <c r="AV11" i="15" s="1"/>
  <c r="L11" i="15"/>
  <c r="K11" i="15"/>
  <c r="I11" i="15"/>
  <c r="G11" i="15"/>
  <c r="E11" i="15"/>
  <c r="AU10" i="15"/>
  <c r="AT10" i="15"/>
  <c r="AQ10" i="15"/>
  <c r="AP10" i="15"/>
  <c r="AM10" i="15"/>
  <c r="AI10" i="15"/>
  <c r="AH10" i="15"/>
  <c r="AE10" i="15"/>
  <c r="AD10" i="15"/>
  <c r="AC10" i="15"/>
  <c r="AB10" i="15"/>
  <c r="AB4" i="15" s="1"/>
  <c r="Y10" i="15"/>
  <c r="X10" i="15"/>
  <c r="U10" i="15"/>
  <c r="T10" i="15"/>
  <c r="Q10" i="15"/>
  <c r="P10" i="15"/>
  <c r="M10" i="15"/>
  <c r="L10" i="15"/>
  <c r="I10" i="15"/>
  <c r="G10" i="15"/>
  <c r="E10" i="15"/>
  <c r="AR4" i="15"/>
  <c r="AN4" i="15"/>
  <c r="AJ4" i="15"/>
  <c r="AF4" i="15"/>
  <c r="V4" i="15"/>
  <c r="R4" i="15"/>
  <c r="N4" i="15"/>
  <c r="J4" i="15"/>
  <c r="H4" i="15"/>
  <c r="F4" i="15"/>
  <c r="D4" i="15"/>
  <c r="AR3" i="15"/>
  <c r="AR5" i="15" s="1"/>
  <c r="AN3" i="15"/>
  <c r="AN5" i="15" s="1"/>
  <c r="AJ3" i="15"/>
  <c r="AJ5" i="15" s="1"/>
  <c r="AF3" i="15"/>
  <c r="AF6" i="15" s="1"/>
  <c r="V3" i="15"/>
  <c r="V5" i="15" s="1"/>
  <c r="R3" i="15"/>
  <c r="R5" i="15" s="1"/>
  <c r="N3" i="15"/>
  <c r="N5" i="15" s="1"/>
  <c r="J3" i="15"/>
  <c r="J6" i="15" s="1"/>
  <c r="H3" i="15"/>
  <c r="H5" i="15"/>
  <c r="F3" i="15"/>
  <c r="F6" i="15"/>
  <c r="D3" i="15"/>
  <c r="D6" i="15"/>
  <c r="AV12" i="16"/>
  <c r="O11" i="16"/>
  <c r="AJ6" i="17"/>
  <c r="AR5" i="17"/>
  <c r="AU6" i="17" s="1"/>
  <c r="AR6" i="17"/>
  <c r="AK10" i="17"/>
  <c r="AL10" i="17" s="1"/>
  <c r="AF5" i="17"/>
  <c r="AR5" i="16"/>
  <c r="AS10" i="16" s="1"/>
  <c r="AF5" i="16"/>
  <c r="AG11" i="16"/>
  <c r="AV11" i="16"/>
  <c r="AW11" i="16"/>
  <c r="AN6" i="16"/>
  <c r="AG10" i="16"/>
  <c r="AV10" i="16"/>
  <c r="I24" i="21" s="1"/>
  <c r="N6" i="16"/>
  <c r="J5" i="16"/>
  <c r="J6" i="16"/>
  <c r="AF5" i="15"/>
  <c r="AG10" i="15" s="1"/>
  <c r="W10" i="15"/>
  <c r="AJ5" i="18"/>
  <c r="AK10" i="18" s="1"/>
  <c r="AL10" i="18" s="1"/>
  <c r="I15" i="22"/>
  <c r="AJ6" i="18"/>
  <c r="I24" i="22"/>
  <c r="J25" i="21"/>
  <c r="I29" i="21"/>
  <c r="I25" i="21"/>
  <c r="J29" i="21"/>
  <c r="J24" i="21"/>
  <c r="J11" i="21"/>
  <c r="D7" i="21"/>
  <c r="J7" i="21"/>
  <c r="J7" i="22"/>
  <c r="D7" i="22"/>
  <c r="K11" i="22"/>
  <c r="E11" i="22"/>
  <c r="I7" i="21"/>
  <c r="G11" i="21"/>
  <c r="K7" i="21"/>
  <c r="I11" i="21"/>
  <c r="E7" i="21"/>
  <c r="K11" i="21"/>
  <c r="F7" i="21"/>
  <c r="D11" i="21"/>
  <c r="G7" i="21"/>
  <c r="E11" i="21"/>
  <c r="H7" i="21"/>
  <c r="J7" i="20"/>
  <c r="H11" i="20"/>
  <c r="K7" i="20"/>
  <c r="I11" i="20"/>
  <c r="D7" i="20"/>
  <c r="J11" i="20"/>
  <c r="E7" i="20"/>
  <c r="K11" i="20"/>
  <c r="I7" i="20"/>
  <c r="F7" i="20"/>
  <c r="D11" i="20"/>
  <c r="G11" i="20"/>
  <c r="G7" i="20"/>
  <c r="E11" i="20"/>
  <c r="H7" i="20"/>
  <c r="J7" i="19"/>
  <c r="H11" i="19"/>
  <c r="K7" i="19"/>
  <c r="I11" i="19"/>
  <c r="D7" i="19"/>
  <c r="J11" i="19"/>
  <c r="G11" i="19"/>
  <c r="E7" i="19"/>
  <c r="K11" i="19"/>
  <c r="F7" i="19"/>
  <c r="D11" i="19"/>
  <c r="G7" i="19"/>
  <c r="E11" i="19"/>
  <c r="I7" i="19"/>
  <c r="H7" i="19"/>
  <c r="AV19" i="18"/>
  <c r="AF6" i="18"/>
  <c r="AF5" i="18"/>
  <c r="AI6" i="18" s="1"/>
  <c r="H6" i="18"/>
  <c r="D6" i="18"/>
  <c r="D5" i="18"/>
  <c r="AV12" i="18"/>
  <c r="I28" i="22"/>
  <c r="V5" i="18"/>
  <c r="AV12" i="17"/>
  <c r="AV14" i="17"/>
  <c r="AV27" i="17"/>
  <c r="AV34" i="17"/>
  <c r="AV60" i="17"/>
  <c r="AV62" i="17"/>
  <c r="AV66" i="17"/>
  <c r="AV72" i="17"/>
  <c r="AV83" i="17"/>
  <c r="AV99" i="17"/>
  <c r="AV115" i="17"/>
  <c r="AV131" i="17"/>
  <c r="AV147" i="17"/>
  <c r="AV163" i="17"/>
  <c r="AV179" i="17"/>
  <c r="AV195" i="17"/>
  <c r="AV211" i="17"/>
  <c r="AV227" i="17"/>
  <c r="AV252" i="17"/>
  <c r="AV254" i="17"/>
  <c r="AV267" i="17"/>
  <c r="H6" i="17"/>
  <c r="AV11" i="17"/>
  <c r="AB3" i="17"/>
  <c r="AV59" i="17"/>
  <c r="AV76" i="17"/>
  <c r="AV78" i="17"/>
  <c r="AV92" i="17"/>
  <c r="AV94" i="17"/>
  <c r="AV108" i="17"/>
  <c r="AV110" i="17"/>
  <c r="AV124" i="17"/>
  <c r="AV126" i="17"/>
  <c r="AV140" i="17"/>
  <c r="AV142" i="17"/>
  <c r="AV156" i="17"/>
  <c r="AV158" i="17"/>
  <c r="AV172" i="17"/>
  <c r="AV174" i="17"/>
  <c r="AV188" i="17"/>
  <c r="AV190" i="17"/>
  <c r="AV204" i="17"/>
  <c r="AV206" i="17"/>
  <c r="AV220" i="17"/>
  <c r="AV222" i="17"/>
  <c r="AV236" i="17"/>
  <c r="AV238" i="17"/>
  <c r="AV300" i="17"/>
  <c r="AV302" i="17"/>
  <c r="J6" i="17"/>
  <c r="AV10" i="17"/>
  <c r="AW15" i="17"/>
  <c r="AV45" i="17"/>
  <c r="AV52" i="17"/>
  <c r="AV54" i="17"/>
  <c r="AV58" i="17"/>
  <c r="AV64" i="17"/>
  <c r="AV262" i="17"/>
  <c r="AV275" i="17"/>
  <c r="AN6" i="17"/>
  <c r="AN5" i="17"/>
  <c r="AV46" i="17"/>
  <c r="AV29" i="17"/>
  <c r="AV36" i="17"/>
  <c r="AV68" i="17"/>
  <c r="AV74" i="17"/>
  <c r="AV244" i="17"/>
  <c r="AV308" i="17"/>
  <c r="AV30" i="17"/>
  <c r="AV43" i="17"/>
  <c r="AV56" i="17"/>
  <c r="AV86" i="17"/>
  <c r="AV102" i="17"/>
  <c r="AV118" i="17"/>
  <c r="AV134" i="17"/>
  <c r="AV150" i="17"/>
  <c r="AV166" i="17"/>
  <c r="AV182" i="17"/>
  <c r="AV198" i="17"/>
  <c r="AV214" i="17"/>
  <c r="AV230" i="17"/>
  <c r="AV270" i="17"/>
  <c r="AV283" i="17"/>
  <c r="N5" i="17"/>
  <c r="Q6" i="17" s="1"/>
  <c r="N6" i="17"/>
  <c r="AV13" i="17"/>
  <c r="AV20" i="17"/>
  <c r="AV22" i="17"/>
  <c r="AV35" i="17"/>
  <c r="AV67" i="17"/>
  <c r="AV243" i="17"/>
  <c r="AV292" i="17"/>
  <c r="AV307" i="17"/>
  <c r="AB4" i="17"/>
  <c r="V5" i="17"/>
  <c r="AR6" i="16"/>
  <c r="AV31" i="16"/>
  <c r="AV76" i="16"/>
  <c r="F6" i="16"/>
  <c r="F5" i="16"/>
  <c r="AB4" i="16"/>
  <c r="AB3" i="16"/>
  <c r="AW10" i="16"/>
  <c r="AW2" i="16" s="1"/>
  <c r="AV28" i="16"/>
  <c r="AV29" i="16"/>
  <c r="AV63" i="16"/>
  <c r="AV65" i="16"/>
  <c r="AV68" i="16"/>
  <c r="AV69" i="16"/>
  <c r="AV23" i="16"/>
  <c r="AV25" i="16"/>
  <c r="AV47" i="16"/>
  <c r="AV49" i="16"/>
  <c r="AV20" i="16"/>
  <c r="S11" i="16"/>
  <c r="AV15" i="16"/>
  <c r="AV17" i="16"/>
  <c r="AV39" i="16"/>
  <c r="AV41" i="16"/>
  <c r="V6" i="16"/>
  <c r="W11" i="16"/>
  <c r="AV36" i="16"/>
  <c r="AJ5" i="16"/>
  <c r="I15" i="21" s="1"/>
  <c r="AK11" i="16"/>
  <c r="H6" i="15"/>
  <c r="D5" i="15"/>
  <c r="F5" i="15"/>
  <c r="R6" i="15"/>
  <c r="AB3" i="15"/>
  <c r="J29" i="14"/>
  <c r="I29" i="14"/>
  <c r="J28" i="14"/>
  <c r="J25" i="14"/>
  <c r="I25" i="14"/>
  <c r="J24" i="14"/>
  <c r="C15" i="14"/>
  <c r="B15" i="14"/>
  <c r="C11" i="14"/>
  <c r="B11" i="14"/>
  <c r="C7" i="14"/>
  <c r="B7" i="14"/>
  <c r="B4" i="14"/>
  <c r="F11" i="14"/>
  <c r="AU309" i="13"/>
  <c r="AT309" i="13"/>
  <c r="AS309" i="13"/>
  <c r="AQ309" i="13"/>
  <c r="AP309" i="13"/>
  <c r="AO309" i="13"/>
  <c r="AM309" i="13"/>
  <c r="AL309" i="13"/>
  <c r="AK309" i="13"/>
  <c r="AI309" i="13"/>
  <c r="AH309" i="13"/>
  <c r="AG309" i="13"/>
  <c r="AE309" i="13"/>
  <c r="AD309" i="13"/>
  <c r="AC309" i="13"/>
  <c r="AB309" i="13"/>
  <c r="AW309" i="13" s="1"/>
  <c r="Y309" i="13"/>
  <c r="X309" i="13"/>
  <c r="W309" i="13"/>
  <c r="U309" i="13"/>
  <c r="T309" i="13"/>
  <c r="S309" i="13"/>
  <c r="Q309" i="13"/>
  <c r="P309" i="13"/>
  <c r="O309" i="13"/>
  <c r="M309" i="13"/>
  <c r="L309" i="13"/>
  <c r="K309" i="13"/>
  <c r="I309" i="13"/>
  <c r="G309" i="13"/>
  <c r="E309" i="13"/>
  <c r="AU308" i="13"/>
  <c r="AT308" i="13"/>
  <c r="AS308" i="13"/>
  <c r="AQ308" i="13"/>
  <c r="AP308" i="13"/>
  <c r="AO308" i="13"/>
  <c r="AM308" i="13"/>
  <c r="AL308" i="13"/>
  <c r="AK308" i="13"/>
  <c r="AI308" i="13"/>
  <c r="AH308" i="13"/>
  <c r="AG308" i="13"/>
  <c r="AE308" i="13"/>
  <c r="AD308" i="13"/>
  <c r="AC308" i="13"/>
  <c r="AB308" i="13"/>
  <c r="AW308" i="13" s="1"/>
  <c r="Y308" i="13"/>
  <c r="X308" i="13"/>
  <c r="W308" i="13"/>
  <c r="U308" i="13"/>
  <c r="T308" i="13"/>
  <c r="S308" i="13"/>
  <c r="Q308" i="13"/>
  <c r="P308" i="13"/>
  <c r="O308" i="13"/>
  <c r="M308" i="13"/>
  <c r="L308" i="13"/>
  <c r="K308" i="13"/>
  <c r="I308" i="13"/>
  <c r="G308" i="13"/>
  <c r="E308" i="13"/>
  <c r="AU307" i="13"/>
  <c r="AT307" i="13"/>
  <c r="AS307" i="13"/>
  <c r="AQ307" i="13"/>
  <c r="AP307" i="13"/>
  <c r="AO307" i="13"/>
  <c r="AM307" i="13"/>
  <c r="AL307" i="13"/>
  <c r="AK307" i="13"/>
  <c r="AI307" i="13"/>
  <c r="AH307" i="13"/>
  <c r="AG307" i="13"/>
  <c r="AE307" i="13"/>
  <c r="AD307" i="13"/>
  <c r="AC307" i="13"/>
  <c r="AB307" i="13"/>
  <c r="AW307" i="13" s="1"/>
  <c r="Y307" i="13"/>
  <c r="X307" i="13"/>
  <c r="W307" i="13"/>
  <c r="U307" i="13"/>
  <c r="T307" i="13"/>
  <c r="S307" i="13"/>
  <c r="Q307" i="13"/>
  <c r="P307" i="13"/>
  <c r="O307" i="13"/>
  <c r="M307" i="13"/>
  <c r="L307" i="13"/>
  <c r="K307" i="13"/>
  <c r="I307" i="13"/>
  <c r="G307" i="13"/>
  <c r="E307" i="13"/>
  <c r="AU306" i="13"/>
  <c r="AT306" i="13"/>
  <c r="AS306" i="13"/>
  <c r="AQ306" i="13"/>
  <c r="AP306" i="13"/>
  <c r="AO306" i="13"/>
  <c r="AM306" i="13"/>
  <c r="AL306" i="13"/>
  <c r="AK306" i="13"/>
  <c r="AI306" i="13"/>
  <c r="AH306" i="13"/>
  <c r="AG306" i="13"/>
  <c r="AE306" i="13"/>
  <c r="AD306" i="13"/>
  <c r="AC306" i="13"/>
  <c r="AB306" i="13"/>
  <c r="AW306" i="13" s="1"/>
  <c r="Y306" i="13"/>
  <c r="X306" i="13"/>
  <c r="W306" i="13"/>
  <c r="U306" i="13"/>
  <c r="T306" i="13"/>
  <c r="S306" i="13"/>
  <c r="Q306" i="13"/>
  <c r="AV306" i="13" s="1"/>
  <c r="P306" i="13"/>
  <c r="O306" i="13"/>
  <c r="M306" i="13"/>
  <c r="L306" i="13"/>
  <c r="K306" i="13"/>
  <c r="I306" i="13"/>
  <c r="G306" i="13"/>
  <c r="E306" i="13"/>
  <c r="AU305" i="13"/>
  <c r="AT305" i="13"/>
  <c r="AS305" i="13"/>
  <c r="AQ305" i="13"/>
  <c r="AP305" i="13"/>
  <c r="AO305" i="13"/>
  <c r="AM305" i="13"/>
  <c r="AL305" i="13"/>
  <c r="AK305" i="13"/>
  <c r="AI305" i="13"/>
  <c r="AH305" i="13"/>
  <c r="AG305" i="13"/>
  <c r="AE305" i="13"/>
  <c r="AD305" i="13"/>
  <c r="AC305" i="13"/>
  <c r="AB305" i="13"/>
  <c r="AW305" i="13"/>
  <c r="Y305" i="13"/>
  <c r="X305" i="13"/>
  <c r="W305" i="13"/>
  <c r="U305" i="13"/>
  <c r="T305" i="13"/>
  <c r="S305" i="13"/>
  <c r="Q305" i="13"/>
  <c r="P305" i="13"/>
  <c r="O305" i="13"/>
  <c r="M305" i="13"/>
  <c r="L305" i="13"/>
  <c r="K305" i="13"/>
  <c r="I305" i="13"/>
  <c r="G305" i="13"/>
  <c r="E305" i="13"/>
  <c r="AU304" i="13"/>
  <c r="AT304" i="13"/>
  <c r="AS304" i="13"/>
  <c r="AQ304" i="13"/>
  <c r="AP304" i="13"/>
  <c r="AO304" i="13"/>
  <c r="AM304" i="13"/>
  <c r="AL304" i="13"/>
  <c r="AK304" i="13"/>
  <c r="AI304" i="13"/>
  <c r="AH304" i="13"/>
  <c r="AG304" i="13"/>
  <c r="AE304" i="13"/>
  <c r="AD304" i="13"/>
  <c r="AC304" i="13"/>
  <c r="AB304" i="13"/>
  <c r="AW304" i="13"/>
  <c r="Y304" i="13"/>
  <c r="X304" i="13"/>
  <c r="W304" i="13"/>
  <c r="U304" i="13"/>
  <c r="T304" i="13"/>
  <c r="S304" i="13"/>
  <c r="Q304" i="13"/>
  <c r="P304" i="13"/>
  <c r="O304" i="13"/>
  <c r="M304" i="13"/>
  <c r="L304" i="13"/>
  <c r="K304" i="13"/>
  <c r="I304" i="13"/>
  <c r="G304" i="13"/>
  <c r="E304" i="13"/>
  <c r="AU303" i="13"/>
  <c r="AT303" i="13"/>
  <c r="AS303" i="13"/>
  <c r="AQ303" i="13"/>
  <c r="AP303" i="13"/>
  <c r="AO303" i="13"/>
  <c r="AM303" i="13"/>
  <c r="AL303" i="13"/>
  <c r="AK303" i="13"/>
  <c r="AI303" i="13"/>
  <c r="AH303" i="13"/>
  <c r="AG303" i="13"/>
  <c r="AE303" i="13"/>
  <c r="AD303" i="13"/>
  <c r="AC303" i="13"/>
  <c r="AB303" i="13"/>
  <c r="AW303" i="13"/>
  <c r="Y303" i="13"/>
  <c r="X303" i="13"/>
  <c r="W303" i="13"/>
  <c r="U303" i="13"/>
  <c r="T303" i="13"/>
  <c r="S303" i="13"/>
  <c r="Q303" i="13"/>
  <c r="P303" i="13"/>
  <c r="O303" i="13"/>
  <c r="M303" i="13"/>
  <c r="L303" i="13"/>
  <c r="K303" i="13"/>
  <c r="I303" i="13"/>
  <c r="G303" i="13"/>
  <c r="E303" i="13"/>
  <c r="AU302" i="13"/>
  <c r="AT302" i="13"/>
  <c r="AS302" i="13"/>
  <c r="AQ302" i="13"/>
  <c r="AP302" i="13"/>
  <c r="AO302" i="13"/>
  <c r="AM302" i="13"/>
  <c r="AL302" i="13"/>
  <c r="AK302" i="13"/>
  <c r="AI302" i="13"/>
  <c r="AH302" i="13"/>
  <c r="AG302" i="13"/>
  <c r="AE302" i="13"/>
  <c r="AD302" i="13"/>
  <c r="AC302" i="13"/>
  <c r="AB302" i="13"/>
  <c r="AW302" i="13" s="1"/>
  <c r="Y302" i="13"/>
  <c r="X302" i="13"/>
  <c r="W302" i="13"/>
  <c r="U302" i="13"/>
  <c r="T302" i="13"/>
  <c r="S302" i="13"/>
  <c r="Q302" i="13"/>
  <c r="P302" i="13"/>
  <c r="O302" i="13"/>
  <c r="M302" i="13"/>
  <c r="L302" i="13"/>
  <c r="K302" i="13"/>
  <c r="I302" i="13"/>
  <c r="G302" i="13"/>
  <c r="E302" i="13"/>
  <c r="AU301" i="13"/>
  <c r="AT301" i="13"/>
  <c r="AS301" i="13"/>
  <c r="AQ301" i="13"/>
  <c r="AP301" i="13"/>
  <c r="AO301" i="13"/>
  <c r="AM301" i="13"/>
  <c r="AL301" i="13"/>
  <c r="AK301" i="13"/>
  <c r="AI301" i="13"/>
  <c r="AH301" i="13"/>
  <c r="AG301" i="13"/>
  <c r="AE301" i="13"/>
  <c r="AD301" i="13"/>
  <c r="AC301" i="13"/>
  <c r="AB301" i="13"/>
  <c r="AW301" i="13" s="1"/>
  <c r="Y301" i="13"/>
  <c r="X301" i="13"/>
  <c r="W301" i="13"/>
  <c r="U301" i="13"/>
  <c r="T301" i="13"/>
  <c r="S301" i="13"/>
  <c r="Q301" i="13"/>
  <c r="P301" i="13"/>
  <c r="O301" i="13"/>
  <c r="M301" i="13"/>
  <c r="L301" i="13"/>
  <c r="K301" i="13"/>
  <c r="I301" i="13"/>
  <c r="G301" i="13"/>
  <c r="E301" i="13"/>
  <c r="AU300" i="13"/>
  <c r="AT300" i="13"/>
  <c r="AS300" i="13"/>
  <c r="AQ300" i="13"/>
  <c r="AP300" i="13"/>
  <c r="AO300" i="13"/>
  <c r="AM300" i="13"/>
  <c r="AL300" i="13"/>
  <c r="AK300" i="13"/>
  <c r="AI300" i="13"/>
  <c r="AH300" i="13"/>
  <c r="AG300" i="13"/>
  <c r="AE300" i="13"/>
  <c r="AD300" i="13"/>
  <c r="AC300" i="13"/>
  <c r="AB300" i="13"/>
  <c r="AW300" i="13"/>
  <c r="Y300" i="13"/>
  <c r="X300" i="13"/>
  <c r="W300" i="13"/>
  <c r="U300" i="13"/>
  <c r="T300" i="13"/>
  <c r="S300" i="13"/>
  <c r="Q300" i="13"/>
  <c r="P300" i="13"/>
  <c r="O300" i="13"/>
  <c r="M300" i="13"/>
  <c r="L300" i="13"/>
  <c r="K300" i="13"/>
  <c r="I300" i="13"/>
  <c r="G300" i="13"/>
  <c r="E300" i="13"/>
  <c r="AU299" i="13"/>
  <c r="AT299" i="13"/>
  <c r="AS299" i="13"/>
  <c r="AQ299" i="13"/>
  <c r="AP299" i="13"/>
  <c r="AO299" i="13"/>
  <c r="AM299" i="13"/>
  <c r="AL299" i="13"/>
  <c r="AK299" i="13"/>
  <c r="AI299" i="13"/>
  <c r="AH299" i="13"/>
  <c r="AG299" i="13"/>
  <c r="AE299" i="13"/>
  <c r="AD299" i="13"/>
  <c r="AC299" i="13"/>
  <c r="AB299" i="13"/>
  <c r="AW299" i="13" s="1"/>
  <c r="Y299" i="13"/>
  <c r="X299" i="13"/>
  <c r="W299" i="13"/>
  <c r="U299" i="13"/>
  <c r="T299" i="13"/>
  <c r="S299" i="13"/>
  <c r="Q299" i="13"/>
  <c r="P299" i="13"/>
  <c r="O299" i="13"/>
  <c r="M299" i="13"/>
  <c r="L299" i="13"/>
  <c r="K299" i="13"/>
  <c r="I299" i="13"/>
  <c r="G299" i="13"/>
  <c r="E299" i="13"/>
  <c r="AU298" i="13"/>
  <c r="AT298" i="13"/>
  <c r="AS298" i="13"/>
  <c r="AQ298" i="13"/>
  <c r="AP298" i="13"/>
  <c r="AO298" i="13"/>
  <c r="AM298" i="13"/>
  <c r="AL298" i="13"/>
  <c r="AK298" i="13"/>
  <c r="AI298" i="13"/>
  <c r="AH298" i="13"/>
  <c r="AG298" i="13"/>
  <c r="AE298" i="13"/>
  <c r="AD298" i="13"/>
  <c r="AC298" i="13"/>
  <c r="AB298" i="13"/>
  <c r="AW298" i="13"/>
  <c r="Y298" i="13"/>
  <c r="X298" i="13"/>
  <c r="W298" i="13"/>
  <c r="U298" i="13"/>
  <c r="T298" i="13"/>
  <c r="S298" i="13"/>
  <c r="Q298" i="13"/>
  <c r="P298" i="13"/>
  <c r="O298" i="13"/>
  <c r="M298" i="13"/>
  <c r="L298" i="13"/>
  <c r="K298" i="13"/>
  <c r="I298" i="13"/>
  <c r="G298" i="13"/>
  <c r="E298" i="13"/>
  <c r="AU297" i="13"/>
  <c r="AT297" i="13"/>
  <c r="AS297" i="13"/>
  <c r="AQ297" i="13"/>
  <c r="AP297" i="13"/>
  <c r="AO297" i="13"/>
  <c r="AM297" i="13"/>
  <c r="AL297" i="13"/>
  <c r="AK297" i="13"/>
  <c r="AI297" i="13"/>
  <c r="AH297" i="13"/>
  <c r="AG297" i="13"/>
  <c r="AE297" i="13"/>
  <c r="AD297" i="13"/>
  <c r="AC297" i="13"/>
  <c r="AB297" i="13"/>
  <c r="AW297" i="13"/>
  <c r="Y297" i="13"/>
  <c r="X297" i="13"/>
  <c r="W297" i="13"/>
  <c r="U297" i="13"/>
  <c r="T297" i="13"/>
  <c r="S297" i="13"/>
  <c r="Q297" i="13"/>
  <c r="P297" i="13"/>
  <c r="O297" i="13"/>
  <c r="M297" i="13"/>
  <c r="L297" i="13"/>
  <c r="K297" i="13"/>
  <c r="I297" i="13"/>
  <c r="G297" i="13"/>
  <c r="E297" i="13"/>
  <c r="AU296" i="13"/>
  <c r="AT296" i="13"/>
  <c r="AS296" i="13"/>
  <c r="AQ296" i="13"/>
  <c r="AP296" i="13"/>
  <c r="AO296" i="13"/>
  <c r="AM296" i="13"/>
  <c r="AL296" i="13"/>
  <c r="AK296" i="13"/>
  <c r="AI296" i="13"/>
  <c r="AH296" i="13"/>
  <c r="AG296" i="13"/>
  <c r="AE296" i="13"/>
  <c r="AD296" i="13"/>
  <c r="AC296" i="13"/>
  <c r="AB296" i="13"/>
  <c r="AW296" i="13"/>
  <c r="Y296" i="13"/>
  <c r="X296" i="13"/>
  <c r="W296" i="13"/>
  <c r="U296" i="13"/>
  <c r="T296" i="13"/>
  <c r="S296" i="13"/>
  <c r="Q296" i="13"/>
  <c r="P296" i="13"/>
  <c r="O296" i="13"/>
  <c r="M296" i="13"/>
  <c r="L296" i="13"/>
  <c r="K296" i="13"/>
  <c r="I296" i="13"/>
  <c r="G296" i="13"/>
  <c r="E296" i="13"/>
  <c r="AU295" i="13"/>
  <c r="AT295" i="13"/>
  <c r="AS295" i="13"/>
  <c r="AQ295" i="13"/>
  <c r="AP295" i="13"/>
  <c r="AO295" i="13"/>
  <c r="AM295" i="13"/>
  <c r="AL295" i="13"/>
  <c r="AK295" i="13"/>
  <c r="AI295" i="13"/>
  <c r="AH295" i="13"/>
  <c r="AG295" i="13"/>
  <c r="AE295" i="13"/>
  <c r="AD295" i="13"/>
  <c r="AC295" i="13"/>
  <c r="AB295" i="13"/>
  <c r="AW295" i="13"/>
  <c r="Y295" i="13"/>
  <c r="X295" i="13"/>
  <c r="W295" i="13"/>
  <c r="U295" i="13"/>
  <c r="T295" i="13"/>
  <c r="S295" i="13"/>
  <c r="Q295" i="13"/>
  <c r="P295" i="13"/>
  <c r="O295" i="13"/>
  <c r="M295" i="13"/>
  <c r="AV295" i="13" s="1"/>
  <c r="L295" i="13"/>
  <c r="K295" i="13"/>
  <c r="I295" i="13"/>
  <c r="G295" i="13"/>
  <c r="E295" i="13"/>
  <c r="AU294" i="13"/>
  <c r="AT294" i="13"/>
  <c r="AS294" i="13"/>
  <c r="AQ294" i="13"/>
  <c r="AP294" i="13"/>
  <c r="AO294" i="13"/>
  <c r="AM294" i="13"/>
  <c r="AL294" i="13"/>
  <c r="AK294" i="13"/>
  <c r="AI294" i="13"/>
  <c r="AH294" i="13"/>
  <c r="AG294" i="13"/>
  <c r="AE294" i="13"/>
  <c r="AD294" i="13"/>
  <c r="AC294" i="13"/>
  <c r="AB294" i="13"/>
  <c r="AW294" i="13" s="1"/>
  <c r="Y294" i="13"/>
  <c r="X294" i="13"/>
  <c r="W294" i="13"/>
  <c r="U294" i="13"/>
  <c r="T294" i="13"/>
  <c r="S294" i="13"/>
  <c r="Q294" i="13"/>
  <c r="P294" i="13"/>
  <c r="O294" i="13"/>
  <c r="M294" i="13"/>
  <c r="L294" i="13"/>
  <c r="K294" i="13"/>
  <c r="I294" i="13"/>
  <c r="G294" i="13"/>
  <c r="E294" i="13"/>
  <c r="AU293" i="13"/>
  <c r="AT293" i="13"/>
  <c r="AS293" i="13"/>
  <c r="AQ293" i="13"/>
  <c r="AP293" i="13"/>
  <c r="AO293" i="13"/>
  <c r="AM293" i="13"/>
  <c r="AL293" i="13"/>
  <c r="AK293" i="13"/>
  <c r="AI293" i="13"/>
  <c r="AH293" i="13"/>
  <c r="AG293" i="13"/>
  <c r="AE293" i="13"/>
  <c r="AD293" i="13"/>
  <c r="AC293" i="13"/>
  <c r="AB293" i="13"/>
  <c r="AW293" i="13" s="1"/>
  <c r="Y293" i="13"/>
  <c r="X293" i="13"/>
  <c r="W293" i="13"/>
  <c r="U293" i="13"/>
  <c r="T293" i="13"/>
  <c r="S293" i="13"/>
  <c r="Q293" i="13"/>
  <c r="AV293" i="13" s="1"/>
  <c r="P293" i="13"/>
  <c r="O293" i="13"/>
  <c r="M293" i="13"/>
  <c r="L293" i="13"/>
  <c r="K293" i="13"/>
  <c r="I293" i="13"/>
  <c r="G293" i="13"/>
  <c r="E293" i="13"/>
  <c r="AU292" i="13"/>
  <c r="AT292" i="13"/>
  <c r="AS292" i="13"/>
  <c r="AQ292" i="13"/>
  <c r="AP292" i="13"/>
  <c r="AO292" i="13"/>
  <c r="AM292" i="13"/>
  <c r="AL292" i="13"/>
  <c r="AK292" i="13"/>
  <c r="AI292" i="13"/>
  <c r="AH292" i="13"/>
  <c r="AG292" i="13"/>
  <c r="AE292" i="13"/>
  <c r="AD292" i="13"/>
  <c r="AC292" i="13"/>
  <c r="AB292" i="13"/>
  <c r="AW292" i="13"/>
  <c r="Y292" i="13"/>
  <c r="X292" i="13"/>
  <c r="W292" i="13"/>
  <c r="U292" i="13"/>
  <c r="T292" i="13"/>
  <c r="S292" i="13"/>
  <c r="Q292" i="13"/>
  <c r="P292" i="13"/>
  <c r="O292" i="13"/>
  <c r="M292" i="13"/>
  <c r="L292" i="13"/>
  <c r="K292" i="13"/>
  <c r="I292" i="13"/>
  <c r="G292" i="13"/>
  <c r="E292" i="13"/>
  <c r="AU291" i="13"/>
  <c r="AT291" i="13"/>
  <c r="AS291" i="13"/>
  <c r="AQ291" i="13"/>
  <c r="AP291" i="13"/>
  <c r="AO291" i="13"/>
  <c r="AM291" i="13"/>
  <c r="AL291" i="13"/>
  <c r="AK291" i="13"/>
  <c r="AI291" i="13"/>
  <c r="AH291" i="13"/>
  <c r="AG291" i="13"/>
  <c r="AE291" i="13"/>
  <c r="AD291" i="13"/>
  <c r="AC291" i="13"/>
  <c r="AB291" i="13"/>
  <c r="AW291" i="13" s="1"/>
  <c r="Y291" i="13"/>
  <c r="X291" i="13"/>
  <c r="W291" i="13"/>
  <c r="U291" i="13"/>
  <c r="T291" i="13"/>
  <c r="S291" i="13"/>
  <c r="Q291" i="13"/>
  <c r="P291" i="13"/>
  <c r="O291" i="13"/>
  <c r="M291" i="13"/>
  <c r="L291" i="13"/>
  <c r="K291" i="13"/>
  <c r="I291" i="13"/>
  <c r="G291" i="13"/>
  <c r="E291" i="13"/>
  <c r="AU290" i="13"/>
  <c r="AT290" i="13"/>
  <c r="AS290" i="13"/>
  <c r="AQ290" i="13"/>
  <c r="AP290" i="13"/>
  <c r="AO290" i="13"/>
  <c r="AM290" i="13"/>
  <c r="AL290" i="13"/>
  <c r="AK290" i="13"/>
  <c r="AI290" i="13"/>
  <c r="AH290" i="13"/>
  <c r="AG290" i="13"/>
  <c r="AE290" i="13"/>
  <c r="AD290" i="13"/>
  <c r="AC290" i="13"/>
  <c r="AB290" i="13"/>
  <c r="AW290" i="13"/>
  <c r="Y290" i="13"/>
  <c r="X290" i="13"/>
  <c r="W290" i="13"/>
  <c r="U290" i="13"/>
  <c r="T290" i="13"/>
  <c r="S290" i="13"/>
  <c r="Q290" i="13"/>
  <c r="P290" i="13"/>
  <c r="O290" i="13"/>
  <c r="M290" i="13"/>
  <c r="L290" i="13"/>
  <c r="K290" i="13"/>
  <c r="I290" i="13"/>
  <c r="G290" i="13"/>
  <c r="E290" i="13"/>
  <c r="AU289" i="13"/>
  <c r="AT289" i="13"/>
  <c r="AS289" i="13"/>
  <c r="AQ289" i="13"/>
  <c r="AP289" i="13"/>
  <c r="AO289" i="13"/>
  <c r="AM289" i="13"/>
  <c r="AL289" i="13"/>
  <c r="AK289" i="13"/>
  <c r="AI289" i="13"/>
  <c r="AH289" i="13"/>
  <c r="AG289" i="13"/>
  <c r="AE289" i="13"/>
  <c r="AD289" i="13"/>
  <c r="AC289" i="13"/>
  <c r="AB289" i="13"/>
  <c r="AW289" i="13"/>
  <c r="Y289" i="13"/>
  <c r="X289" i="13"/>
  <c r="W289" i="13"/>
  <c r="U289" i="13"/>
  <c r="T289" i="13"/>
  <c r="S289" i="13"/>
  <c r="Q289" i="13"/>
  <c r="P289" i="13"/>
  <c r="O289" i="13"/>
  <c r="M289" i="13"/>
  <c r="L289" i="13"/>
  <c r="K289" i="13"/>
  <c r="I289" i="13"/>
  <c r="G289" i="13"/>
  <c r="E289" i="13"/>
  <c r="AU288" i="13"/>
  <c r="AT288" i="13"/>
  <c r="AS288" i="13"/>
  <c r="AQ288" i="13"/>
  <c r="AP288" i="13"/>
  <c r="AO288" i="13"/>
  <c r="AM288" i="13"/>
  <c r="AL288" i="13"/>
  <c r="AK288" i="13"/>
  <c r="AI288" i="13"/>
  <c r="AH288" i="13"/>
  <c r="AG288" i="13"/>
  <c r="AE288" i="13"/>
  <c r="AD288" i="13"/>
  <c r="AC288" i="13"/>
  <c r="AB288" i="13"/>
  <c r="AW288" i="13"/>
  <c r="Y288" i="13"/>
  <c r="X288" i="13"/>
  <c r="W288" i="13"/>
  <c r="U288" i="13"/>
  <c r="T288" i="13"/>
  <c r="S288" i="13"/>
  <c r="Q288" i="13"/>
  <c r="P288" i="13"/>
  <c r="O288" i="13"/>
  <c r="M288" i="13"/>
  <c r="L288" i="13"/>
  <c r="K288" i="13"/>
  <c r="I288" i="13"/>
  <c r="G288" i="13"/>
  <c r="E288" i="13"/>
  <c r="AU287" i="13"/>
  <c r="AT287" i="13"/>
  <c r="AS287" i="13"/>
  <c r="AQ287" i="13"/>
  <c r="AP287" i="13"/>
  <c r="AO287" i="13"/>
  <c r="AM287" i="13"/>
  <c r="AL287" i="13"/>
  <c r="AK287" i="13"/>
  <c r="AI287" i="13"/>
  <c r="AH287" i="13"/>
  <c r="AG287" i="13"/>
  <c r="AE287" i="13"/>
  <c r="AD287" i="13"/>
  <c r="AC287" i="13"/>
  <c r="AB287" i="13"/>
  <c r="AW287" i="13"/>
  <c r="Y287" i="13"/>
  <c r="X287" i="13"/>
  <c r="W287" i="13"/>
  <c r="U287" i="13"/>
  <c r="AV287" i="13" s="1"/>
  <c r="T287" i="13"/>
  <c r="S287" i="13"/>
  <c r="Q287" i="13"/>
  <c r="P287" i="13"/>
  <c r="O287" i="13"/>
  <c r="M287" i="13"/>
  <c r="L287" i="13"/>
  <c r="K287" i="13"/>
  <c r="I287" i="13"/>
  <c r="G287" i="13"/>
  <c r="E287" i="13"/>
  <c r="AU286" i="13"/>
  <c r="AT286" i="13"/>
  <c r="AS286" i="13"/>
  <c r="AQ286" i="13"/>
  <c r="AP286" i="13"/>
  <c r="AO286" i="13"/>
  <c r="AM286" i="13"/>
  <c r="AL286" i="13"/>
  <c r="AK286" i="13"/>
  <c r="AI286" i="13"/>
  <c r="AH286" i="13"/>
  <c r="AG286" i="13"/>
  <c r="AE286" i="13"/>
  <c r="AD286" i="13"/>
  <c r="AC286" i="13"/>
  <c r="AB286" i="13"/>
  <c r="AW286" i="13" s="1"/>
  <c r="Y286" i="13"/>
  <c r="X286" i="13"/>
  <c r="W286" i="13"/>
  <c r="U286" i="13"/>
  <c r="T286" i="13"/>
  <c r="S286" i="13"/>
  <c r="Q286" i="13"/>
  <c r="P286" i="13"/>
  <c r="O286" i="13"/>
  <c r="M286" i="13"/>
  <c r="L286" i="13"/>
  <c r="K286" i="13"/>
  <c r="I286" i="13"/>
  <c r="G286" i="13"/>
  <c r="E286" i="13"/>
  <c r="AU285" i="13"/>
  <c r="AT285" i="13"/>
  <c r="AS285" i="13"/>
  <c r="AQ285" i="13"/>
  <c r="AP285" i="13"/>
  <c r="AO285" i="13"/>
  <c r="AM285" i="13"/>
  <c r="AL285" i="13"/>
  <c r="AK285" i="13"/>
  <c r="AI285" i="13"/>
  <c r="AH285" i="13"/>
  <c r="AG285" i="13"/>
  <c r="AE285" i="13"/>
  <c r="AD285" i="13"/>
  <c r="AC285" i="13"/>
  <c r="AB285" i="13"/>
  <c r="AW285" i="13" s="1"/>
  <c r="Y285" i="13"/>
  <c r="X285" i="13"/>
  <c r="W285" i="13"/>
  <c r="U285" i="13"/>
  <c r="T285" i="13"/>
  <c r="S285" i="13"/>
  <c r="Q285" i="13"/>
  <c r="P285" i="13"/>
  <c r="O285" i="13"/>
  <c r="M285" i="13"/>
  <c r="L285" i="13"/>
  <c r="K285" i="13"/>
  <c r="I285" i="13"/>
  <c r="G285" i="13"/>
  <c r="E285" i="13"/>
  <c r="AU284" i="13"/>
  <c r="AT284" i="13"/>
  <c r="AS284" i="13"/>
  <c r="AQ284" i="13"/>
  <c r="AP284" i="13"/>
  <c r="AO284" i="13"/>
  <c r="AM284" i="13"/>
  <c r="AL284" i="13"/>
  <c r="AK284" i="13"/>
  <c r="AI284" i="13"/>
  <c r="AH284" i="13"/>
  <c r="AG284" i="13"/>
  <c r="AE284" i="13"/>
  <c r="AD284" i="13"/>
  <c r="AC284" i="13"/>
  <c r="AB284" i="13"/>
  <c r="AW284" i="13" s="1"/>
  <c r="Y284" i="13"/>
  <c r="X284" i="13"/>
  <c r="W284" i="13"/>
  <c r="U284" i="13"/>
  <c r="T284" i="13"/>
  <c r="S284" i="13"/>
  <c r="Q284" i="13"/>
  <c r="P284" i="13"/>
  <c r="O284" i="13"/>
  <c r="M284" i="13"/>
  <c r="L284" i="13"/>
  <c r="K284" i="13"/>
  <c r="I284" i="13"/>
  <c r="G284" i="13"/>
  <c r="E284" i="13"/>
  <c r="AU283" i="13"/>
  <c r="AT283" i="13"/>
  <c r="AS283" i="13"/>
  <c r="AQ283" i="13"/>
  <c r="AP283" i="13"/>
  <c r="AO283" i="13"/>
  <c r="AM283" i="13"/>
  <c r="AL283" i="13"/>
  <c r="AK283" i="13"/>
  <c r="AI283" i="13"/>
  <c r="AH283" i="13"/>
  <c r="AG283" i="13"/>
  <c r="AE283" i="13"/>
  <c r="AD283" i="13"/>
  <c r="AC283" i="13"/>
  <c r="AB283" i="13"/>
  <c r="AW283" i="13" s="1"/>
  <c r="Y283" i="13"/>
  <c r="X283" i="13"/>
  <c r="W283" i="13"/>
  <c r="U283" i="13"/>
  <c r="T283" i="13"/>
  <c r="S283" i="13"/>
  <c r="Q283" i="13"/>
  <c r="P283" i="13"/>
  <c r="O283" i="13"/>
  <c r="M283" i="13"/>
  <c r="L283" i="13"/>
  <c r="K283" i="13"/>
  <c r="I283" i="13"/>
  <c r="G283" i="13"/>
  <c r="E283" i="13"/>
  <c r="AU282" i="13"/>
  <c r="AT282" i="13"/>
  <c r="AS282" i="13"/>
  <c r="AQ282" i="13"/>
  <c r="AP282" i="13"/>
  <c r="AO282" i="13"/>
  <c r="AM282" i="13"/>
  <c r="AL282" i="13"/>
  <c r="AK282" i="13"/>
  <c r="AI282" i="13"/>
  <c r="AH282" i="13"/>
  <c r="AG282" i="13"/>
  <c r="AE282" i="13"/>
  <c r="AD282" i="13"/>
  <c r="AC282" i="13"/>
  <c r="AB282" i="13"/>
  <c r="AW282" i="13" s="1"/>
  <c r="Y282" i="13"/>
  <c r="X282" i="13"/>
  <c r="W282" i="13"/>
  <c r="U282" i="13"/>
  <c r="T282" i="13"/>
  <c r="S282" i="13"/>
  <c r="Q282" i="13"/>
  <c r="P282" i="13"/>
  <c r="O282" i="13"/>
  <c r="M282" i="13"/>
  <c r="L282" i="13"/>
  <c r="K282" i="13"/>
  <c r="I282" i="13"/>
  <c r="G282" i="13"/>
  <c r="E282" i="13"/>
  <c r="AU281" i="13"/>
  <c r="AT281" i="13"/>
  <c r="AS281" i="13"/>
  <c r="AQ281" i="13"/>
  <c r="AP281" i="13"/>
  <c r="AO281" i="13"/>
  <c r="AM281" i="13"/>
  <c r="AL281" i="13"/>
  <c r="AK281" i="13"/>
  <c r="AI281" i="13"/>
  <c r="AH281" i="13"/>
  <c r="AG281" i="13"/>
  <c r="AE281" i="13"/>
  <c r="AD281" i="13"/>
  <c r="AC281" i="13"/>
  <c r="AB281" i="13"/>
  <c r="AW281" i="13" s="1"/>
  <c r="Y281" i="13"/>
  <c r="X281" i="13"/>
  <c r="W281" i="13"/>
  <c r="U281" i="13"/>
  <c r="T281" i="13"/>
  <c r="S281" i="13"/>
  <c r="Q281" i="13"/>
  <c r="P281" i="13"/>
  <c r="O281" i="13"/>
  <c r="M281" i="13"/>
  <c r="L281" i="13"/>
  <c r="K281" i="13"/>
  <c r="I281" i="13"/>
  <c r="G281" i="13"/>
  <c r="E281" i="13"/>
  <c r="AU280" i="13"/>
  <c r="AT280" i="13"/>
  <c r="AS280" i="13"/>
  <c r="AQ280" i="13"/>
  <c r="AP280" i="13"/>
  <c r="AO280" i="13"/>
  <c r="AM280" i="13"/>
  <c r="AL280" i="13"/>
  <c r="AK280" i="13"/>
  <c r="AI280" i="13"/>
  <c r="AH280" i="13"/>
  <c r="AG280" i="13"/>
  <c r="AE280" i="13"/>
  <c r="AD280" i="13"/>
  <c r="AC280" i="13"/>
  <c r="AB280" i="13"/>
  <c r="AW280" i="13" s="1"/>
  <c r="Y280" i="13"/>
  <c r="X280" i="13"/>
  <c r="W280" i="13"/>
  <c r="U280" i="13"/>
  <c r="T280" i="13"/>
  <c r="S280" i="13"/>
  <c r="Q280" i="13"/>
  <c r="P280" i="13"/>
  <c r="O280" i="13"/>
  <c r="M280" i="13"/>
  <c r="L280" i="13"/>
  <c r="K280" i="13"/>
  <c r="I280" i="13"/>
  <c r="G280" i="13"/>
  <c r="E280" i="13"/>
  <c r="AU279" i="13"/>
  <c r="AT279" i="13"/>
  <c r="AS279" i="13"/>
  <c r="AQ279" i="13"/>
  <c r="AP279" i="13"/>
  <c r="AO279" i="13"/>
  <c r="AM279" i="13"/>
  <c r="AL279" i="13"/>
  <c r="AK279" i="13"/>
  <c r="AI279" i="13"/>
  <c r="AH279" i="13"/>
  <c r="AG279" i="13"/>
  <c r="AE279" i="13"/>
  <c r="AD279" i="13"/>
  <c r="AC279" i="13"/>
  <c r="AB279" i="13"/>
  <c r="AW279" i="13" s="1"/>
  <c r="Y279" i="13"/>
  <c r="X279" i="13"/>
  <c r="W279" i="13"/>
  <c r="U279" i="13"/>
  <c r="T279" i="13"/>
  <c r="S279" i="13"/>
  <c r="Q279" i="13"/>
  <c r="P279" i="13"/>
  <c r="O279" i="13"/>
  <c r="M279" i="13"/>
  <c r="L279" i="13"/>
  <c r="K279" i="13"/>
  <c r="I279" i="13"/>
  <c r="G279" i="13"/>
  <c r="E279" i="13"/>
  <c r="AU278" i="13"/>
  <c r="AT278" i="13"/>
  <c r="AS278" i="13"/>
  <c r="AQ278" i="13"/>
  <c r="AP278" i="13"/>
  <c r="AO278" i="13"/>
  <c r="AM278" i="13"/>
  <c r="AL278" i="13"/>
  <c r="AK278" i="13"/>
  <c r="AI278" i="13"/>
  <c r="AH278" i="13"/>
  <c r="AG278" i="13"/>
  <c r="AE278" i="13"/>
  <c r="AD278" i="13"/>
  <c r="AC278" i="13"/>
  <c r="AB278" i="13"/>
  <c r="AW278" i="13" s="1"/>
  <c r="Y278" i="13"/>
  <c r="X278" i="13"/>
  <c r="W278" i="13"/>
  <c r="U278" i="13"/>
  <c r="T278" i="13"/>
  <c r="S278" i="13"/>
  <c r="Q278" i="13"/>
  <c r="P278" i="13"/>
  <c r="O278" i="13"/>
  <c r="M278" i="13"/>
  <c r="L278" i="13"/>
  <c r="K278" i="13"/>
  <c r="I278" i="13"/>
  <c r="G278" i="13"/>
  <c r="E278" i="13"/>
  <c r="AU277" i="13"/>
  <c r="AT277" i="13"/>
  <c r="AS277" i="13"/>
  <c r="AQ277" i="13"/>
  <c r="AP277" i="13"/>
  <c r="AO277" i="13"/>
  <c r="AM277" i="13"/>
  <c r="AL277" i="13"/>
  <c r="AK277" i="13"/>
  <c r="AI277" i="13"/>
  <c r="AH277" i="13"/>
  <c r="AG277" i="13"/>
  <c r="AE277" i="13"/>
  <c r="AD277" i="13"/>
  <c r="AC277" i="13"/>
  <c r="AB277" i="13"/>
  <c r="AW277" i="13" s="1"/>
  <c r="Y277" i="13"/>
  <c r="X277" i="13"/>
  <c r="W277" i="13"/>
  <c r="U277" i="13"/>
  <c r="T277" i="13"/>
  <c r="S277" i="13"/>
  <c r="Q277" i="13"/>
  <c r="P277" i="13"/>
  <c r="O277" i="13"/>
  <c r="M277" i="13"/>
  <c r="L277" i="13"/>
  <c r="K277" i="13"/>
  <c r="I277" i="13"/>
  <c r="G277" i="13"/>
  <c r="E277" i="13"/>
  <c r="AU276" i="13"/>
  <c r="AT276" i="13"/>
  <c r="AS276" i="13"/>
  <c r="AQ276" i="13"/>
  <c r="AP276" i="13"/>
  <c r="AO276" i="13"/>
  <c r="AM276" i="13"/>
  <c r="AL276" i="13"/>
  <c r="AK276" i="13"/>
  <c r="AI276" i="13"/>
  <c r="AH276" i="13"/>
  <c r="AG276" i="13"/>
  <c r="AE276" i="13"/>
  <c r="AD276" i="13"/>
  <c r="AC276" i="13"/>
  <c r="AB276" i="13"/>
  <c r="AW276" i="13" s="1"/>
  <c r="Y276" i="13"/>
  <c r="X276" i="13"/>
  <c r="W276" i="13"/>
  <c r="U276" i="13"/>
  <c r="T276" i="13"/>
  <c r="S276" i="13"/>
  <c r="Q276" i="13"/>
  <c r="P276" i="13"/>
  <c r="O276" i="13"/>
  <c r="M276" i="13"/>
  <c r="L276" i="13"/>
  <c r="K276" i="13"/>
  <c r="I276" i="13"/>
  <c r="G276" i="13"/>
  <c r="E276" i="13"/>
  <c r="AU275" i="13"/>
  <c r="AT275" i="13"/>
  <c r="AS275" i="13"/>
  <c r="AQ275" i="13"/>
  <c r="AP275" i="13"/>
  <c r="AO275" i="13"/>
  <c r="AM275" i="13"/>
  <c r="AL275" i="13"/>
  <c r="AK275" i="13"/>
  <c r="AI275" i="13"/>
  <c r="AH275" i="13"/>
  <c r="AG275" i="13"/>
  <c r="AE275" i="13"/>
  <c r="AD275" i="13"/>
  <c r="AC275" i="13"/>
  <c r="AB275" i="13"/>
  <c r="AW275" i="13" s="1"/>
  <c r="Y275" i="13"/>
  <c r="X275" i="13"/>
  <c r="W275" i="13"/>
  <c r="U275" i="13"/>
  <c r="T275" i="13"/>
  <c r="S275" i="13"/>
  <c r="Q275" i="13"/>
  <c r="P275" i="13"/>
  <c r="O275" i="13"/>
  <c r="M275" i="13"/>
  <c r="L275" i="13"/>
  <c r="K275" i="13"/>
  <c r="I275" i="13"/>
  <c r="G275" i="13"/>
  <c r="E275" i="13"/>
  <c r="AU274" i="13"/>
  <c r="AT274" i="13"/>
  <c r="AS274" i="13"/>
  <c r="AQ274" i="13"/>
  <c r="AP274" i="13"/>
  <c r="AO274" i="13"/>
  <c r="AM274" i="13"/>
  <c r="AL274" i="13"/>
  <c r="AK274" i="13"/>
  <c r="AI274" i="13"/>
  <c r="AH274" i="13"/>
  <c r="AG274" i="13"/>
  <c r="AE274" i="13"/>
  <c r="AD274" i="13"/>
  <c r="AC274" i="13"/>
  <c r="AB274" i="13"/>
  <c r="AW274" i="13" s="1"/>
  <c r="Y274" i="13"/>
  <c r="X274" i="13"/>
  <c r="W274" i="13"/>
  <c r="U274" i="13"/>
  <c r="T274" i="13"/>
  <c r="S274" i="13"/>
  <c r="Q274" i="13"/>
  <c r="P274" i="13"/>
  <c r="O274" i="13"/>
  <c r="M274" i="13"/>
  <c r="L274" i="13"/>
  <c r="K274" i="13"/>
  <c r="I274" i="13"/>
  <c r="G274" i="13"/>
  <c r="E274" i="13"/>
  <c r="AU273" i="13"/>
  <c r="AT273" i="13"/>
  <c r="AS273" i="13"/>
  <c r="AQ273" i="13"/>
  <c r="AP273" i="13"/>
  <c r="AO273" i="13"/>
  <c r="AM273" i="13"/>
  <c r="AL273" i="13"/>
  <c r="AK273" i="13"/>
  <c r="AI273" i="13"/>
  <c r="AH273" i="13"/>
  <c r="AG273" i="13"/>
  <c r="AE273" i="13"/>
  <c r="AD273" i="13"/>
  <c r="AC273" i="13"/>
  <c r="AB273" i="13"/>
  <c r="AW273" i="13" s="1"/>
  <c r="Y273" i="13"/>
  <c r="X273" i="13"/>
  <c r="W273" i="13"/>
  <c r="U273" i="13"/>
  <c r="T273" i="13"/>
  <c r="S273" i="13"/>
  <c r="Q273" i="13"/>
  <c r="P273" i="13"/>
  <c r="O273" i="13"/>
  <c r="M273" i="13"/>
  <c r="L273" i="13"/>
  <c r="K273" i="13"/>
  <c r="I273" i="13"/>
  <c r="G273" i="13"/>
  <c r="E273" i="13"/>
  <c r="AU272" i="13"/>
  <c r="AT272" i="13"/>
  <c r="AS272" i="13"/>
  <c r="AQ272" i="13"/>
  <c r="AP272" i="13"/>
  <c r="AO272" i="13"/>
  <c r="AM272" i="13"/>
  <c r="AL272" i="13"/>
  <c r="AK272" i="13"/>
  <c r="AI272" i="13"/>
  <c r="AH272" i="13"/>
  <c r="AG272" i="13"/>
  <c r="AE272" i="13"/>
  <c r="AD272" i="13"/>
  <c r="AC272" i="13"/>
  <c r="AB272" i="13"/>
  <c r="AW272" i="13" s="1"/>
  <c r="Y272" i="13"/>
  <c r="X272" i="13"/>
  <c r="W272" i="13"/>
  <c r="U272" i="13"/>
  <c r="T272" i="13"/>
  <c r="S272" i="13"/>
  <c r="Q272" i="13"/>
  <c r="P272" i="13"/>
  <c r="O272" i="13"/>
  <c r="M272" i="13"/>
  <c r="L272" i="13"/>
  <c r="K272" i="13"/>
  <c r="I272" i="13"/>
  <c r="G272" i="13"/>
  <c r="E272" i="13"/>
  <c r="AU271" i="13"/>
  <c r="AT271" i="13"/>
  <c r="AS271" i="13"/>
  <c r="AQ271" i="13"/>
  <c r="AP271" i="13"/>
  <c r="AO271" i="13"/>
  <c r="AM271" i="13"/>
  <c r="AL271" i="13"/>
  <c r="AK271" i="13"/>
  <c r="AI271" i="13"/>
  <c r="AH271" i="13"/>
  <c r="AG271" i="13"/>
  <c r="AE271" i="13"/>
  <c r="AD271" i="13"/>
  <c r="AC271" i="13"/>
  <c r="AB271" i="13"/>
  <c r="AW271" i="13" s="1"/>
  <c r="Y271" i="13"/>
  <c r="X271" i="13"/>
  <c r="W271" i="13"/>
  <c r="U271" i="13"/>
  <c r="T271" i="13"/>
  <c r="S271" i="13"/>
  <c r="Q271" i="13"/>
  <c r="P271" i="13"/>
  <c r="O271" i="13"/>
  <c r="M271" i="13"/>
  <c r="L271" i="13"/>
  <c r="K271" i="13"/>
  <c r="I271" i="13"/>
  <c r="G271" i="13"/>
  <c r="E271" i="13"/>
  <c r="AU270" i="13"/>
  <c r="AT270" i="13"/>
  <c r="AS270" i="13"/>
  <c r="AQ270" i="13"/>
  <c r="AP270" i="13"/>
  <c r="AO270" i="13"/>
  <c r="AM270" i="13"/>
  <c r="AL270" i="13"/>
  <c r="AK270" i="13"/>
  <c r="AI270" i="13"/>
  <c r="AH270" i="13"/>
  <c r="AG270" i="13"/>
  <c r="AE270" i="13"/>
  <c r="AD270" i="13"/>
  <c r="AC270" i="13"/>
  <c r="AB270" i="13"/>
  <c r="AW270" i="13" s="1"/>
  <c r="Y270" i="13"/>
  <c r="X270" i="13"/>
  <c r="W270" i="13"/>
  <c r="U270" i="13"/>
  <c r="T270" i="13"/>
  <c r="S270" i="13"/>
  <c r="Q270" i="13"/>
  <c r="P270" i="13"/>
  <c r="O270" i="13"/>
  <c r="M270" i="13"/>
  <c r="L270" i="13"/>
  <c r="K270" i="13"/>
  <c r="I270" i="13"/>
  <c r="G270" i="13"/>
  <c r="E270" i="13"/>
  <c r="AU269" i="13"/>
  <c r="AT269" i="13"/>
  <c r="AS269" i="13"/>
  <c r="AQ269" i="13"/>
  <c r="AP269" i="13"/>
  <c r="AO269" i="13"/>
  <c r="AM269" i="13"/>
  <c r="AL269" i="13"/>
  <c r="AK269" i="13"/>
  <c r="AI269" i="13"/>
  <c r="AH269" i="13"/>
  <c r="AG269" i="13"/>
  <c r="AE269" i="13"/>
  <c r="AD269" i="13"/>
  <c r="AC269" i="13"/>
  <c r="AB269" i="13"/>
  <c r="AW269" i="13" s="1"/>
  <c r="Y269" i="13"/>
  <c r="X269" i="13"/>
  <c r="W269" i="13"/>
  <c r="U269" i="13"/>
  <c r="T269" i="13"/>
  <c r="S269" i="13"/>
  <c r="Q269" i="13"/>
  <c r="P269" i="13"/>
  <c r="O269" i="13"/>
  <c r="M269" i="13"/>
  <c r="L269" i="13"/>
  <c r="K269" i="13"/>
  <c r="I269" i="13"/>
  <c r="G269" i="13"/>
  <c r="E269" i="13"/>
  <c r="AU268" i="13"/>
  <c r="AT268" i="13"/>
  <c r="AS268" i="13"/>
  <c r="AQ268" i="13"/>
  <c r="AP268" i="13"/>
  <c r="AO268" i="13"/>
  <c r="AM268" i="13"/>
  <c r="AL268" i="13"/>
  <c r="AK268" i="13"/>
  <c r="AI268" i="13"/>
  <c r="AH268" i="13"/>
  <c r="AG268" i="13"/>
  <c r="AE268" i="13"/>
  <c r="AD268" i="13"/>
  <c r="AC268" i="13"/>
  <c r="AB268" i="13"/>
  <c r="AW268" i="13" s="1"/>
  <c r="Y268" i="13"/>
  <c r="X268" i="13"/>
  <c r="W268" i="13"/>
  <c r="U268" i="13"/>
  <c r="T268" i="13"/>
  <c r="S268" i="13"/>
  <c r="Q268" i="13"/>
  <c r="P268" i="13"/>
  <c r="O268" i="13"/>
  <c r="M268" i="13"/>
  <c r="L268" i="13"/>
  <c r="K268" i="13"/>
  <c r="I268" i="13"/>
  <c r="G268" i="13"/>
  <c r="E268" i="13"/>
  <c r="AU267" i="13"/>
  <c r="AT267" i="13"/>
  <c r="AS267" i="13"/>
  <c r="AQ267" i="13"/>
  <c r="AP267" i="13"/>
  <c r="AO267" i="13"/>
  <c r="AM267" i="13"/>
  <c r="AL267" i="13"/>
  <c r="AK267" i="13"/>
  <c r="AI267" i="13"/>
  <c r="AH267" i="13"/>
  <c r="AG267" i="13"/>
  <c r="AE267" i="13"/>
  <c r="AD267" i="13"/>
  <c r="AC267" i="13"/>
  <c r="AB267" i="13"/>
  <c r="AW267" i="13" s="1"/>
  <c r="Y267" i="13"/>
  <c r="X267" i="13"/>
  <c r="W267" i="13"/>
  <c r="U267" i="13"/>
  <c r="T267" i="13"/>
  <c r="S267" i="13"/>
  <c r="Q267" i="13"/>
  <c r="P267" i="13"/>
  <c r="O267" i="13"/>
  <c r="M267" i="13"/>
  <c r="L267" i="13"/>
  <c r="K267" i="13"/>
  <c r="I267" i="13"/>
  <c r="G267" i="13"/>
  <c r="E267" i="13"/>
  <c r="AU266" i="13"/>
  <c r="AT266" i="13"/>
  <c r="AS266" i="13"/>
  <c r="AQ266" i="13"/>
  <c r="AP266" i="13"/>
  <c r="AO266" i="13"/>
  <c r="AM266" i="13"/>
  <c r="AL266" i="13"/>
  <c r="AK266" i="13"/>
  <c r="AI266" i="13"/>
  <c r="AH266" i="13"/>
  <c r="AG266" i="13"/>
  <c r="AE266" i="13"/>
  <c r="AD266" i="13"/>
  <c r="AC266" i="13"/>
  <c r="AB266" i="13"/>
  <c r="AW266" i="13" s="1"/>
  <c r="Y266" i="13"/>
  <c r="X266" i="13"/>
  <c r="W266" i="13"/>
  <c r="U266" i="13"/>
  <c r="T266" i="13"/>
  <c r="S266" i="13"/>
  <c r="Q266" i="13"/>
  <c r="P266" i="13"/>
  <c r="O266" i="13"/>
  <c r="M266" i="13"/>
  <c r="L266" i="13"/>
  <c r="K266" i="13"/>
  <c r="I266" i="13"/>
  <c r="G266" i="13"/>
  <c r="E266" i="13"/>
  <c r="AU265" i="13"/>
  <c r="AT265" i="13"/>
  <c r="AS265" i="13"/>
  <c r="AQ265" i="13"/>
  <c r="AP265" i="13"/>
  <c r="AO265" i="13"/>
  <c r="AM265" i="13"/>
  <c r="AL265" i="13"/>
  <c r="AK265" i="13"/>
  <c r="AI265" i="13"/>
  <c r="AH265" i="13"/>
  <c r="AG265" i="13"/>
  <c r="AE265" i="13"/>
  <c r="AD265" i="13"/>
  <c r="AC265" i="13"/>
  <c r="AB265" i="13"/>
  <c r="AW265" i="13" s="1"/>
  <c r="Y265" i="13"/>
  <c r="X265" i="13"/>
  <c r="W265" i="13"/>
  <c r="U265" i="13"/>
  <c r="T265" i="13"/>
  <c r="S265" i="13"/>
  <c r="Q265" i="13"/>
  <c r="P265" i="13"/>
  <c r="O265" i="13"/>
  <c r="M265" i="13"/>
  <c r="L265" i="13"/>
  <c r="K265" i="13"/>
  <c r="I265" i="13"/>
  <c r="G265" i="13"/>
  <c r="E265" i="13"/>
  <c r="AU264" i="13"/>
  <c r="AT264" i="13"/>
  <c r="AS264" i="13"/>
  <c r="AQ264" i="13"/>
  <c r="AP264" i="13"/>
  <c r="AO264" i="13"/>
  <c r="AM264" i="13"/>
  <c r="AL264" i="13"/>
  <c r="AK264" i="13"/>
  <c r="AI264" i="13"/>
  <c r="AH264" i="13"/>
  <c r="AG264" i="13"/>
  <c r="AE264" i="13"/>
  <c r="AD264" i="13"/>
  <c r="AC264" i="13"/>
  <c r="AB264" i="13"/>
  <c r="AW264" i="13" s="1"/>
  <c r="Y264" i="13"/>
  <c r="X264" i="13"/>
  <c r="W264" i="13"/>
  <c r="U264" i="13"/>
  <c r="T264" i="13"/>
  <c r="S264" i="13"/>
  <c r="Q264" i="13"/>
  <c r="P264" i="13"/>
  <c r="O264" i="13"/>
  <c r="M264" i="13"/>
  <c r="L264" i="13"/>
  <c r="K264" i="13"/>
  <c r="I264" i="13"/>
  <c r="G264" i="13"/>
  <c r="E264" i="13"/>
  <c r="AU263" i="13"/>
  <c r="AT263" i="13"/>
  <c r="AS263" i="13"/>
  <c r="AQ263" i="13"/>
  <c r="AP263" i="13"/>
  <c r="AO263" i="13"/>
  <c r="AM263" i="13"/>
  <c r="AL263" i="13"/>
  <c r="AK263" i="13"/>
  <c r="AI263" i="13"/>
  <c r="AH263" i="13"/>
  <c r="AG263" i="13"/>
  <c r="AE263" i="13"/>
  <c r="AD263" i="13"/>
  <c r="AC263" i="13"/>
  <c r="AB263" i="13"/>
  <c r="AW263" i="13" s="1"/>
  <c r="Y263" i="13"/>
  <c r="X263" i="13"/>
  <c r="W263" i="13"/>
  <c r="U263" i="13"/>
  <c r="T263" i="13"/>
  <c r="S263" i="13"/>
  <c r="Q263" i="13"/>
  <c r="P263" i="13"/>
  <c r="O263" i="13"/>
  <c r="M263" i="13"/>
  <c r="L263" i="13"/>
  <c r="K263" i="13"/>
  <c r="I263" i="13"/>
  <c r="G263" i="13"/>
  <c r="E263" i="13"/>
  <c r="AU262" i="13"/>
  <c r="AT262" i="13"/>
  <c r="AS262" i="13"/>
  <c r="AQ262" i="13"/>
  <c r="AP262" i="13"/>
  <c r="AO262" i="13"/>
  <c r="AM262" i="13"/>
  <c r="AL262" i="13"/>
  <c r="AK262" i="13"/>
  <c r="AI262" i="13"/>
  <c r="AH262" i="13"/>
  <c r="AG262" i="13"/>
  <c r="AE262" i="13"/>
  <c r="AD262" i="13"/>
  <c r="AC262" i="13"/>
  <c r="AB262" i="13"/>
  <c r="AW262" i="13" s="1"/>
  <c r="Y262" i="13"/>
  <c r="X262" i="13"/>
  <c r="W262" i="13"/>
  <c r="U262" i="13"/>
  <c r="T262" i="13"/>
  <c r="S262" i="13"/>
  <c r="Q262" i="13"/>
  <c r="P262" i="13"/>
  <c r="O262" i="13"/>
  <c r="M262" i="13"/>
  <c r="L262" i="13"/>
  <c r="K262" i="13"/>
  <c r="I262" i="13"/>
  <c r="G262" i="13"/>
  <c r="E262" i="13"/>
  <c r="AU261" i="13"/>
  <c r="AT261" i="13"/>
  <c r="AS261" i="13"/>
  <c r="AQ261" i="13"/>
  <c r="AP261" i="13"/>
  <c r="AO261" i="13"/>
  <c r="AM261" i="13"/>
  <c r="AL261" i="13"/>
  <c r="AK261" i="13"/>
  <c r="AI261" i="13"/>
  <c r="AH261" i="13"/>
  <c r="AG261" i="13"/>
  <c r="AE261" i="13"/>
  <c r="AD261" i="13"/>
  <c r="AC261" i="13"/>
  <c r="AB261" i="13"/>
  <c r="AW261" i="13" s="1"/>
  <c r="Y261" i="13"/>
  <c r="X261" i="13"/>
  <c r="W261" i="13"/>
  <c r="U261" i="13"/>
  <c r="T261" i="13"/>
  <c r="S261" i="13"/>
  <c r="Q261" i="13"/>
  <c r="P261" i="13"/>
  <c r="O261" i="13"/>
  <c r="M261" i="13"/>
  <c r="L261" i="13"/>
  <c r="K261" i="13"/>
  <c r="I261" i="13"/>
  <c r="G261" i="13"/>
  <c r="E261" i="13"/>
  <c r="AU260" i="13"/>
  <c r="AT260" i="13"/>
  <c r="AS260" i="13"/>
  <c r="AQ260" i="13"/>
  <c r="AP260" i="13"/>
  <c r="AO260" i="13"/>
  <c r="AM260" i="13"/>
  <c r="AL260" i="13"/>
  <c r="AK260" i="13"/>
  <c r="AI260" i="13"/>
  <c r="AH260" i="13"/>
  <c r="AG260" i="13"/>
  <c r="AE260" i="13"/>
  <c r="AD260" i="13"/>
  <c r="AC260" i="13"/>
  <c r="AB260" i="13"/>
  <c r="AW260" i="13" s="1"/>
  <c r="Y260" i="13"/>
  <c r="X260" i="13"/>
  <c r="W260" i="13"/>
  <c r="U260" i="13"/>
  <c r="T260" i="13"/>
  <c r="S260" i="13"/>
  <c r="Q260" i="13"/>
  <c r="P260" i="13"/>
  <c r="O260" i="13"/>
  <c r="M260" i="13"/>
  <c r="L260" i="13"/>
  <c r="K260" i="13"/>
  <c r="I260" i="13"/>
  <c r="G260" i="13"/>
  <c r="E260" i="13"/>
  <c r="AU259" i="13"/>
  <c r="AT259" i="13"/>
  <c r="AS259" i="13"/>
  <c r="AQ259" i="13"/>
  <c r="AP259" i="13"/>
  <c r="AO259" i="13"/>
  <c r="AM259" i="13"/>
  <c r="AL259" i="13"/>
  <c r="AK259" i="13"/>
  <c r="AI259" i="13"/>
  <c r="AH259" i="13"/>
  <c r="AG259" i="13"/>
  <c r="AE259" i="13"/>
  <c r="AD259" i="13"/>
  <c r="AC259" i="13"/>
  <c r="AB259" i="13"/>
  <c r="AW259" i="13" s="1"/>
  <c r="Y259" i="13"/>
  <c r="X259" i="13"/>
  <c r="W259" i="13"/>
  <c r="U259" i="13"/>
  <c r="T259" i="13"/>
  <c r="S259" i="13"/>
  <c r="Q259" i="13"/>
  <c r="P259" i="13"/>
  <c r="O259" i="13"/>
  <c r="M259" i="13"/>
  <c r="L259" i="13"/>
  <c r="K259" i="13"/>
  <c r="I259" i="13"/>
  <c r="G259" i="13"/>
  <c r="E259" i="13"/>
  <c r="AU258" i="13"/>
  <c r="AT258" i="13"/>
  <c r="AS258" i="13"/>
  <c r="AQ258" i="13"/>
  <c r="AP258" i="13"/>
  <c r="AO258" i="13"/>
  <c r="AM258" i="13"/>
  <c r="AL258" i="13"/>
  <c r="AK258" i="13"/>
  <c r="AI258" i="13"/>
  <c r="AH258" i="13"/>
  <c r="AG258" i="13"/>
  <c r="AE258" i="13"/>
  <c r="AD258" i="13"/>
  <c r="AC258" i="13"/>
  <c r="AB258" i="13"/>
  <c r="AW258" i="13" s="1"/>
  <c r="Y258" i="13"/>
  <c r="X258" i="13"/>
  <c r="W258" i="13"/>
  <c r="U258" i="13"/>
  <c r="T258" i="13"/>
  <c r="S258" i="13"/>
  <c r="Q258" i="13"/>
  <c r="P258" i="13"/>
  <c r="O258" i="13"/>
  <c r="M258" i="13"/>
  <c r="L258" i="13"/>
  <c r="K258" i="13"/>
  <c r="I258" i="13"/>
  <c r="G258" i="13"/>
  <c r="E258" i="13"/>
  <c r="AU257" i="13"/>
  <c r="AT257" i="13"/>
  <c r="AS257" i="13"/>
  <c r="AQ257" i="13"/>
  <c r="AP257" i="13"/>
  <c r="AO257" i="13"/>
  <c r="AM257" i="13"/>
  <c r="AL257" i="13"/>
  <c r="AK257" i="13"/>
  <c r="AI257" i="13"/>
  <c r="AH257" i="13"/>
  <c r="AG257" i="13"/>
  <c r="AE257" i="13"/>
  <c r="AD257" i="13"/>
  <c r="AC257" i="13"/>
  <c r="AB257" i="13"/>
  <c r="AW257" i="13" s="1"/>
  <c r="Y257" i="13"/>
  <c r="X257" i="13"/>
  <c r="W257" i="13"/>
  <c r="U257" i="13"/>
  <c r="T257" i="13"/>
  <c r="S257" i="13"/>
  <c r="Q257" i="13"/>
  <c r="P257" i="13"/>
  <c r="O257" i="13"/>
  <c r="M257" i="13"/>
  <c r="L257" i="13"/>
  <c r="K257" i="13"/>
  <c r="I257" i="13"/>
  <c r="G257" i="13"/>
  <c r="E257" i="13"/>
  <c r="AU256" i="13"/>
  <c r="AT256" i="13"/>
  <c r="AS256" i="13"/>
  <c r="AQ256" i="13"/>
  <c r="AP256" i="13"/>
  <c r="AO256" i="13"/>
  <c r="AM256" i="13"/>
  <c r="AL256" i="13"/>
  <c r="AK256" i="13"/>
  <c r="AI256" i="13"/>
  <c r="AH256" i="13"/>
  <c r="AG256" i="13"/>
  <c r="AE256" i="13"/>
  <c r="AD256" i="13"/>
  <c r="AC256" i="13"/>
  <c r="AB256" i="13"/>
  <c r="AW256" i="13" s="1"/>
  <c r="Y256" i="13"/>
  <c r="X256" i="13"/>
  <c r="W256" i="13"/>
  <c r="U256" i="13"/>
  <c r="T256" i="13"/>
  <c r="S256" i="13"/>
  <c r="Q256" i="13"/>
  <c r="P256" i="13"/>
  <c r="O256" i="13"/>
  <c r="M256" i="13"/>
  <c r="L256" i="13"/>
  <c r="K256" i="13"/>
  <c r="I256" i="13"/>
  <c r="G256" i="13"/>
  <c r="E256" i="13"/>
  <c r="AU255" i="13"/>
  <c r="AT255" i="13"/>
  <c r="AS255" i="13"/>
  <c r="AQ255" i="13"/>
  <c r="AP255" i="13"/>
  <c r="AO255" i="13"/>
  <c r="AM255" i="13"/>
  <c r="AL255" i="13"/>
  <c r="AK255" i="13"/>
  <c r="AI255" i="13"/>
  <c r="AH255" i="13"/>
  <c r="AG255" i="13"/>
  <c r="AE255" i="13"/>
  <c r="AD255" i="13"/>
  <c r="AC255" i="13"/>
  <c r="AB255" i="13"/>
  <c r="AW255" i="13" s="1"/>
  <c r="Y255" i="13"/>
  <c r="X255" i="13"/>
  <c r="W255" i="13"/>
  <c r="U255" i="13"/>
  <c r="T255" i="13"/>
  <c r="S255" i="13"/>
  <c r="Q255" i="13"/>
  <c r="P255" i="13"/>
  <c r="O255" i="13"/>
  <c r="M255" i="13"/>
  <c r="L255" i="13"/>
  <c r="K255" i="13"/>
  <c r="I255" i="13"/>
  <c r="G255" i="13"/>
  <c r="E255" i="13"/>
  <c r="AU254" i="13"/>
  <c r="AT254" i="13"/>
  <c r="AS254" i="13"/>
  <c r="AQ254" i="13"/>
  <c r="AP254" i="13"/>
  <c r="AO254" i="13"/>
  <c r="AM254" i="13"/>
  <c r="AL254" i="13"/>
  <c r="AK254" i="13"/>
  <c r="AI254" i="13"/>
  <c r="AH254" i="13"/>
  <c r="AG254" i="13"/>
  <c r="AE254" i="13"/>
  <c r="AD254" i="13"/>
  <c r="AC254" i="13"/>
  <c r="AB254" i="13"/>
  <c r="AW254" i="13" s="1"/>
  <c r="Y254" i="13"/>
  <c r="X254" i="13"/>
  <c r="W254" i="13"/>
  <c r="U254" i="13"/>
  <c r="T254" i="13"/>
  <c r="S254" i="13"/>
  <c r="Q254" i="13"/>
  <c r="P254" i="13"/>
  <c r="O254" i="13"/>
  <c r="M254" i="13"/>
  <c r="L254" i="13"/>
  <c r="K254" i="13"/>
  <c r="I254" i="13"/>
  <c r="G254" i="13"/>
  <c r="E254" i="13"/>
  <c r="AU253" i="13"/>
  <c r="AT253" i="13"/>
  <c r="AS253" i="13"/>
  <c r="AQ253" i="13"/>
  <c r="AP253" i="13"/>
  <c r="AO253" i="13"/>
  <c r="AM253" i="13"/>
  <c r="AL253" i="13"/>
  <c r="AK253" i="13"/>
  <c r="AI253" i="13"/>
  <c r="AH253" i="13"/>
  <c r="AG253" i="13"/>
  <c r="AE253" i="13"/>
  <c r="AD253" i="13"/>
  <c r="AC253" i="13"/>
  <c r="AB253" i="13"/>
  <c r="AW253" i="13" s="1"/>
  <c r="Y253" i="13"/>
  <c r="X253" i="13"/>
  <c r="W253" i="13"/>
  <c r="U253" i="13"/>
  <c r="T253" i="13"/>
  <c r="S253" i="13"/>
  <c r="Q253" i="13"/>
  <c r="P253" i="13"/>
  <c r="O253" i="13"/>
  <c r="M253" i="13"/>
  <c r="L253" i="13"/>
  <c r="K253" i="13"/>
  <c r="I253" i="13"/>
  <c r="G253" i="13"/>
  <c r="E253" i="13"/>
  <c r="AU252" i="13"/>
  <c r="AT252" i="13"/>
  <c r="AS252" i="13"/>
  <c r="AQ252" i="13"/>
  <c r="AP252" i="13"/>
  <c r="AO252" i="13"/>
  <c r="AM252" i="13"/>
  <c r="AL252" i="13"/>
  <c r="AK252" i="13"/>
  <c r="AI252" i="13"/>
  <c r="AH252" i="13"/>
  <c r="AG252" i="13"/>
  <c r="AE252" i="13"/>
  <c r="AD252" i="13"/>
  <c r="AC252" i="13"/>
  <c r="AB252" i="13"/>
  <c r="AW252" i="13" s="1"/>
  <c r="Y252" i="13"/>
  <c r="X252" i="13"/>
  <c r="W252" i="13"/>
  <c r="U252" i="13"/>
  <c r="T252" i="13"/>
  <c r="S252" i="13"/>
  <c r="Q252" i="13"/>
  <c r="P252" i="13"/>
  <c r="O252" i="13"/>
  <c r="M252" i="13"/>
  <c r="L252" i="13"/>
  <c r="K252" i="13"/>
  <c r="I252" i="13"/>
  <c r="G252" i="13"/>
  <c r="E252" i="13"/>
  <c r="AU251" i="13"/>
  <c r="AT251" i="13"/>
  <c r="AS251" i="13"/>
  <c r="AQ251" i="13"/>
  <c r="AP251" i="13"/>
  <c r="AO251" i="13"/>
  <c r="AM251" i="13"/>
  <c r="AL251" i="13"/>
  <c r="AK251" i="13"/>
  <c r="AI251" i="13"/>
  <c r="AH251" i="13"/>
  <c r="AG251" i="13"/>
  <c r="AE251" i="13"/>
  <c r="AD251" i="13"/>
  <c r="AC251" i="13"/>
  <c r="AB251" i="13"/>
  <c r="AW251" i="13" s="1"/>
  <c r="Y251" i="13"/>
  <c r="X251" i="13"/>
  <c r="W251" i="13"/>
  <c r="U251" i="13"/>
  <c r="T251" i="13"/>
  <c r="S251" i="13"/>
  <c r="Q251" i="13"/>
  <c r="P251" i="13"/>
  <c r="O251" i="13"/>
  <c r="M251" i="13"/>
  <c r="L251" i="13"/>
  <c r="K251" i="13"/>
  <c r="I251" i="13"/>
  <c r="G251" i="13"/>
  <c r="E251" i="13"/>
  <c r="AU250" i="13"/>
  <c r="AT250" i="13"/>
  <c r="AS250" i="13"/>
  <c r="AQ250" i="13"/>
  <c r="AP250" i="13"/>
  <c r="AO250" i="13"/>
  <c r="AM250" i="13"/>
  <c r="AL250" i="13"/>
  <c r="AK250" i="13"/>
  <c r="AI250" i="13"/>
  <c r="AH250" i="13"/>
  <c r="AG250" i="13"/>
  <c r="AE250" i="13"/>
  <c r="AD250" i="13"/>
  <c r="AC250" i="13"/>
  <c r="AB250" i="13"/>
  <c r="AW250" i="13" s="1"/>
  <c r="Y250" i="13"/>
  <c r="X250" i="13"/>
  <c r="W250" i="13"/>
  <c r="U250" i="13"/>
  <c r="T250" i="13"/>
  <c r="S250" i="13"/>
  <c r="Q250" i="13"/>
  <c r="P250" i="13"/>
  <c r="O250" i="13"/>
  <c r="M250" i="13"/>
  <c r="L250" i="13"/>
  <c r="K250" i="13"/>
  <c r="I250" i="13"/>
  <c r="G250" i="13"/>
  <c r="E250" i="13"/>
  <c r="AU249" i="13"/>
  <c r="AT249" i="13"/>
  <c r="AS249" i="13"/>
  <c r="AQ249" i="13"/>
  <c r="AP249" i="13"/>
  <c r="AO249" i="13"/>
  <c r="AM249" i="13"/>
  <c r="AL249" i="13"/>
  <c r="AK249" i="13"/>
  <c r="AI249" i="13"/>
  <c r="AH249" i="13"/>
  <c r="AG249" i="13"/>
  <c r="AE249" i="13"/>
  <c r="AD249" i="13"/>
  <c r="AC249" i="13"/>
  <c r="AB249" i="13"/>
  <c r="AW249" i="13" s="1"/>
  <c r="Y249" i="13"/>
  <c r="X249" i="13"/>
  <c r="W249" i="13"/>
  <c r="U249" i="13"/>
  <c r="T249" i="13"/>
  <c r="S249" i="13"/>
  <c r="Q249" i="13"/>
  <c r="P249" i="13"/>
  <c r="O249" i="13"/>
  <c r="M249" i="13"/>
  <c r="L249" i="13"/>
  <c r="K249" i="13"/>
  <c r="I249" i="13"/>
  <c r="G249" i="13"/>
  <c r="E249" i="13"/>
  <c r="AU248" i="13"/>
  <c r="AT248" i="13"/>
  <c r="AS248" i="13"/>
  <c r="AQ248" i="13"/>
  <c r="AP248" i="13"/>
  <c r="AO248" i="13"/>
  <c r="AM248" i="13"/>
  <c r="AL248" i="13"/>
  <c r="AK248" i="13"/>
  <c r="AI248" i="13"/>
  <c r="AH248" i="13"/>
  <c r="AG248" i="13"/>
  <c r="AE248" i="13"/>
  <c r="AD248" i="13"/>
  <c r="AC248" i="13"/>
  <c r="AB248" i="13"/>
  <c r="AW248" i="13" s="1"/>
  <c r="Y248" i="13"/>
  <c r="X248" i="13"/>
  <c r="W248" i="13"/>
  <c r="U248" i="13"/>
  <c r="T248" i="13"/>
  <c r="S248" i="13"/>
  <c r="Q248" i="13"/>
  <c r="P248" i="13"/>
  <c r="O248" i="13"/>
  <c r="M248" i="13"/>
  <c r="L248" i="13"/>
  <c r="K248" i="13"/>
  <c r="I248" i="13"/>
  <c r="G248" i="13"/>
  <c r="E248" i="13"/>
  <c r="AU247" i="13"/>
  <c r="AT247" i="13"/>
  <c r="AS247" i="13"/>
  <c r="AQ247" i="13"/>
  <c r="AP247" i="13"/>
  <c r="AO247" i="13"/>
  <c r="AM247" i="13"/>
  <c r="AL247" i="13"/>
  <c r="AK247" i="13"/>
  <c r="AI247" i="13"/>
  <c r="AH247" i="13"/>
  <c r="AG247" i="13"/>
  <c r="AE247" i="13"/>
  <c r="AD247" i="13"/>
  <c r="AC247" i="13"/>
  <c r="AB247" i="13"/>
  <c r="AW247" i="13" s="1"/>
  <c r="Y247" i="13"/>
  <c r="X247" i="13"/>
  <c r="W247" i="13"/>
  <c r="U247" i="13"/>
  <c r="T247" i="13"/>
  <c r="S247" i="13"/>
  <c r="Q247" i="13"/>
  <c r="P247" i="13"/>
  <c r="O247" i="13"/>
  <c r="M247" i="13"/>
  <c r="L247" i="13"/>
  <c r="K247" i="13"/>
  <c r="I247" i="13"/>
  <c r="G247" i="13"/>
  <c r="E247" i="13"/>
  <c r="AU246" i="13"/>
  <c r="AT246" i="13"/>
  <c r="AS246" i="13"/>
  <c r="AQ246" i="13"/>
  <c r="AP246" i="13"/>
  <c r="AO246" i="13"/>
  <c r="AM246" i="13"/>
  <c r="AL246" i="13"/>
  <c r="AK246" i="13"/>
  <c r="AI246" i="13"/>
  <c r="AH246" i="13"/>
  <c r="AG246" i="13"/>
  <c r="AE246" i="13"/>
  <c r="AD246" i="13"/>
  <c r="AC246" i="13"/>
  <c r="AB246" i="13"/>
  <c r="AW246" i="13" s="1"/>
  <c r="Y246" i="13"/>
  <c r="X246" i="13"/>
  <c r="W246" i="13"/>
  <c r="U246" i="13"/>
  <c r="T246" i="13"/>
  <c r="S246" i="13"/>
  <c r="Q246" i="13"/>
  <c r="P246" i="13"/>
  <c r="O246" i="13"/>
  <c r="M246" i="13"/>
  <c r="L246" i="13"/>
  <c r="K246" i="13"/>
  <c r="I246" i="13"/>
  <c r="G246" i="13"/>
  <c r="E246" i="13"/>
  <c r="AU245" i="13"/>
  <c r="AT245" i="13"/>
  <c r="AS245" i="13"/>
  <c r="AQ245" i="13"/>
  <c r="AP245" i="13"/>
  <c r="AO245" i="13"/>
  <c r="AM245" i="13"/>
  <c r="AL245" i="13"/>
  <c r="AK245" i="13"/>
  <c r="AI245" i="13"/>
  <c r="AH245" i="13"/>
  <c r="AG245" i="13"/>
  <c r="AE245" i="13"/>
  <c r="AD245" i="13"/>
  <c r="AC245" i="13"/>
  <c r="AB245" i="13"/>
  <c r="AW245" i="13" s="1"/>
  <c r="Y245" i="13"/>
  <c r="X245" i="13"/>
  <c r="W245" i="13"/>
  <c r="U245" i="13"/>
  <c r="T245" i="13"/>
  <c r="S245" i="13"/>
  <c r="Q245" i="13"/>
  <c r="P245" i="13"/>
  <c r="O245" i="13"/>
  <c r="M245" i="13"/>
  <c r="L245" i="13"/>
  <c r="K245" i="13"/>
  <c r="I245" i="13"/>
  <c r="G245" i="13"/>
  <c r="E245" i="13"/>
  <c r="AU244" i="13"/>
  <c r="AT244" i="13"/>
  <c r="AS244" i="13"/>
  <c r="AQ244" i="13"/>
  <c r="AP244" i="13"/>
  <c r="AO244" i="13"/>
  <c r="AM244" i="13"/>
  <c r="AL244" i="13"/>
  <c r="AK244" i="13"/>
  <c r="AI244" i="13"/>
  <c r="AH244" i="13"/>
  <c r="AG244" i="13"/>
  <c r="AE244" i="13"/>
  <c r="AD244" i="13"/>
  <c r="AC244" i="13"/>
  <c r="AB244" i="13"/>
  <c r="AW244" i="13" s="1"/>
  <c r="Y244" i="13"/>
  <c r="X244" i="13"/>
  <c r="W244" i="13"/>
  <c r="U244" i="13"/>
  <c r="T244" i="13"/>
  <c r="S244" i="13"/>
  <c r="Q244" i="13"/>
  <c r="P244" i="13"/>
  <c r="O244" i="13"/>
  <c r="M244" i="13"/>
  <c r="L244" i="13"/>
  <c r="K244" i="13"/>
  <c r="I244" i="13"/>
  <c r="G244" i="13"/>
  <c r="E244" i="13"/>
  <c r="AU243" i="13"/>
  <c r="AT243" i="13"/>
  <c r="AS243" i="13"/>
  <c r="AQ243" i="13"/>
  <c r="AP243" i="13"/>
  <c r="AO243" i="13"/>
  <c r="AM243" i="13"/>
  <c r="AL243" i="13"/>
  <c r="AK243" i="13"/>
  <c r="AI243" i="13"/>
  <c r="AH243" i="13"/>
  <c r="AG243" i="13"/>
  <c r="AE243" i="13"/>
  <c r="AD243" i="13"/>
  <c r="AC243" i="13"/>
  <c r="AB243" i="13"/>
  <c r="AW243" i="13" s="1"/>
  <c r="Y243" i="13"/>
  <c r="X243" i="13"/>
  <c r="W243" i="13"/>
  <c r="U243" i="13"/>
  <c r="T243" i="13"/>
  <c r="S243" i="13"/>
  <c r="Q243" i="13"/>
  <c r="P243" i="13"/>
  <c r="O243" i="13"/>
  <c r="M243" i="13"/>
  <c r="L243" i="13"/>
  <c r="K243" i="13"/>
  <c r="I243" i="13"/>
  <c r="G243" i="13"/>
  <c r="E243" i="13"/>
  <c r="AU242" i="13"/>
  <c r="AT242" i="13"/>
  <c r="AS242" i="13"/>
  <c r="AQ242" i="13"/>
  <c r="AP242" i="13"/>
  <c r="AO242" i="13"/>
  <c r="AM242" i="13"/>
  <c r="AL242" i="13"/>
  <c r="AK242" i="13"/>
  <c r="AI242" i="13"/>
  <c r="AH242" i="13"/>
  <c r="AG242" i="13"/>
  <c r="AE242" i="13"/>
  <c r="AD242" i="13"/>
  <c r="AC242" i="13"/>
  <c r="AB242" i="13"/>
  <c r="AW242" i="13" s="1"/>
  <c r="Y242" i="13"/>
  <c r="X242" i="13"/>
  <c r="W242" i="13"/>
  <c r="U242" i="13"/>
  <c r="T242" i="13"/>
  <c r="S242" i="13"/>
  <c r="Q242" i="13"/>
  <c r="P242" i="13"/>
  <c r="O242" i="13"/>
  <c r="M242" i="13"/>
  <c r="L242" i="13"/>
  <c r="K242" i="13"/>
  <c r="I242" i="13"/>
  <c r="G242" i="13"/>
  <c r="E242" i="13"/>
  <c r="AU241" i="13"/>
  <c r="AT241" i="13"/>
  <c r="AS241" i="13"/>
  <c r="AQ241" i="13"/>
  <c r="AP241" i="13"/>
  <c r="AO241" i="13"/>
  <c r="AM241" i="13"/>
  <c r="AL241" i="13"/>
  <c r="AK241" i="13"/>
  <c r="AI241" i="13"/>
  <c r="AH241" i="13"/>
  <c r="AG241" i="13"/>
  <c r="AE241" i="13"/>
  <c r="AD241" i="13"/>
  <c r="AC241" i="13"/>
  <c r="AB241" i="13"/>
  <c r="AW241" i="13" s="1"/>
  <c r="Y241" i="13"/>
  <c r="X241" i="13"/>
  <c r="W241" i="13"/>
  <c r="U241" i="13"/>
  <c r="T241" i="13"/>
  <c r="S241" i="13"/>
  <c r="Q241" i="13"/>
  <c r="P241" i="13"/>
  <c r="O241" i="13"/>
  <c r="M241" i="13"/>
  <c r="L241" i="13"/>
  <c r="K241" i="13"/>
  <c r="I241" i="13"/>
  <c r="G241" i="13"/>
  <c r="E241" i="13"/>
  <c r="AU240" i="13"/>
  <c r="AT240" i="13"/>
  <c r="AS240" i="13"/>
  <c r="AQ240" i="13"/>
  <c r="AP240" i="13"/>
  <c r="AO240" i="13"/>
  <c r="AM240" i="13"/>
  <c r="AL240" i="13"/>
  <c r="AK240" i="13"/>
  <c r="AI240" i="13"/>
  <c r="AH240" i="13"/>
  <c r="AG240" i="13"/>
  <c r="AE240" i="13"/>
  <c r="AD240" i="13"/>
  <c r="AC240" i="13"/>
  <c r="AB240" i="13"/>
  <c r="AW240" i="13" s="1"/>
  <c r="Y240" i="13"/>
  <c r="X240" i="13"/>
  <c r="W240" i="13"/>
  <c r="U240" i="13"/>
  <c r="T240" i="13"/>
  <c r="S240" i="13"/>
  <c r="Q240" i="13"/>
  <c r="P240" i="13"/>
  <c r="O240" i="13"/>
  <c r="M240" i="13"/>
  <c r="L240" i="13"/>
  <c r="K240" i="13"/>
  <c r="I240" i="13"/>
  <c r="G240" i="13"/>
  <c r="E240" i="13"/>
  <c r="AU239" i="13"/>
  <c r="AT239" i="13"/>
  <c r="AS239" i="13"/>
  <c r="AQ239" i="13"/>
  <c r="AP239" i="13"/>
  <c r="AO239" i="13"/>
  <c r="AM239" i="13"/>
  <c r="AL239" i="13"/>
  <c r="AK239" i="13"/>
  <c r="AI239" i="13"/>
  <c r="AH239" i="13"/>
  <c r="AG239" i="13"/>
  <c r="AE239" i="13"/>
  <c r="AD239" i="13"/>
  <c r="AC239" i="13"/>
  <c r="AB239" i="13"/>
  <c r="AW239" i="13" s="1"/>
  <c r="Y239" i="13"/>
  <c r="X239" i="13"/>
  <c r="W239" i="13"/>
  <c r="U239" i="13"/>
  <c r="T239" i="13"/>
  <c r="S239" i="13"/>
  <c r="Q239" i="13"/>
  <c r="P239" i="13"/>
  <c r="O239" i="13"/>
  <c r="M239" i="13"/>
  <c r="L239" i="13"/>
  <c r="K239" i="13"/>
  <c r="I239" i="13"/>
  <c r="G239" i="13"/>
  <c r="E239" i="13"/>
  <c r="AU238" i="13"/>
  <c r="AT238" i="13"/>
  <c r="AS238" i="13"/>
  <c r="AQ238" i="13"/>
  <c r="AP238" i="13"/>
  <c r="AO238" i="13"/>
  <c r="AM238" i="13"/>
  <c r="AL238" i="13"/>
  <c r="AK238" i="13"/>
  <c r="AI238" i="13"/>
  <c r="AH238" i="13"/>
  <c r="AG238" i="13"/>
  <c r="AE238" i="13"/>
  <c r="AD238" i="13"/>
  <c r="AC238" i="13"/>
  <c r="AB238" i="13"/>
  <c r="AW238" i="13" s="1"/>
  <c r="Y238" i="13"/>
  <c r="X238" i="13"/>
  <c r="W238" i="13"/>
  <c r="U238" i="13"/>
  <c r="T238" i="13"/>
  <c r="S238" i="13"/>
  <c r="Q238" i="13"/>
  <c r="P238" i="13"/>
  <c r="O238" i="13"/>
  <c r="M238" i="13"/>
  <c r="L238" i="13"/>
  <c r="K238" i="13"/>
  <c r="I238" i="13"/>
  <c r="G238" i="13"/>
  <c r="E238" i="13"/>
  <c r="AU237" i="13"/>
  <c r="AT237" i="13"/>
  <c r="AS237" i="13"/>
  <c r="AQ237" i="13"/>
  <c r="AP237" i="13"/>
  <c r="AO237" i="13"/>
  <c r="AM237" i="13"/>
  <c r="AL237" i="13"/>
  <c r="AK237" i="13"/>
  <c r="AI237" i="13"/>
  <c r="AH237" i="13"/>
  <c r="AG237" i="13"/>
  <c r="AE237" i="13"/>
  <c r="AD237" i="13"/>
  <c r="AC237" i="13"/>
  <c r="AB237" i="13"/>
  <c r="AW237" i="13" s="1"/>
  <c r="Y237" i="13"/>
  <c r="X237" i="13"/>
  <c r="W237" i="13"/>
  <c r="U237" i="13"/>
  <c r="T237" i="13"/>
  <c r="S237" i="13"/>
  <c r="Q237" i="13"/>
  <c r="P237" i="13"/>
  <c r="O237" i="13"/>
  <c r="M237" i="13"/>
  <c r="L237" i="13"/>
  <c r="K237" i="13"/>
  <c r="I237" i="13"/>
  <c r="G237" i="13"/>
  <c r="E237" i="13"/>
  <c r="AU236" i="13"/>
  <c r="AT236" i="13"/>
  <c r="AS236" i="13"/>
  <c r="AQ236" i="13"/>
  <c r="AP236" i="13"/>
  <c r="AO236" i="13"/>
  <c r="AM236" i="13"/>
  <c r="AL236" i="13"/>
  <c r="AK236" i="13"/>
  <c r="AI236" i="13"/>
  <c r="AH236" i="13"/>
  <c r="AG236" i="13"/>
  <c r="AE236" i="13"/>
  <c r="AD236" i="13"/>
  <c r="AC236" i="13"/>
  <c r="AB236" i="13"/>
  <c r="AW236" i="13" s="1"/>
  <c r="Y236" i="13"/>
  <c r="X236" i="13"/>
  <c r="W236" i="13"/>
  <c r="U236" i="13"/>
  <c r="T236" i="13"/>
  <c r="S236" i="13"/>
  <c r="Q236" i="13"/>
  <c r="P236" i="13"/>
  <c r="O236" i="13"/>
  <c r="M236" i="13"/>
  <c r="L236" i="13"/>
  <c r="K236" i="13"/>
  <c r="I236" i="13"/>
  <c r="G236" i="13"/>
  <c r="E236" i="13"/>
  <c r="AU235" i="13"/>
  <c r="AT235" i="13"/>
  <c r="AS235" i="13"/>
  <c r="AQ235" i="13"/>
  <c r="AP235" i="13"/>
  <c r="AO235" i="13"/>
  <c r="AM235" i="13"/>
  <c r="AL235" i="13"/>
  <c r="AK235" i="13"/>
  <c r="AI235" i="13"/>
  <c r="AH235" i="13"/>
  <c r="AG235" i="13"/>
  <c r="AE235" i="13"/>
  <c r="AD235" i="13"/>
  <c r="AC235" i="13"/>
  <c r="AB235" i="13"/>
  <c r="AW235" i="13" s="1"/>
  <c r="Y235" i="13"/>
  <c r="X235" i="13"/>
  <c r="W235" i="13"/>
  <c r="U235" i="13"/>
  <c r="T235" i="13"/>
  <c r="S235" i="13"/>
  <c r="Q235" i="13"/>
  <c r="P235" i="13"/>
  <c r="O235" i="13"/>
  <c r="M235" i="13"/>
  <c r="L235" i="13"/>
  <c r="K235" i="13"/>
  <c r="I235" i="13"/>
  <c r="G235" i="13"/>
  <c r="E235" i="13"/>
  <c r="AU234" i="13"/>
  <c r="AT234" i="13"/>
  <c r="AS234" i="13"/>
  <c r="AQ234" i="13"/>
  <c r="AP234" i="13"/>
  <c r="AO234" i="13"/>
  <c r="AM234" i="13"/>
  <c r="AL234" i="13"/>
  <c r="AK234" i="13"/>
  <c r="AI234" i="13"/>
  <c r="AH234" i="13"/>
  <c r="AG234" i="13"/>
  <c r="AE234" i="13"/>
  <c r="AD234" i="13"/>
  <c r="AC234" i="13"/>
  <c r="AB234" i="13"/>
  <c r="AW234" i="13" s="1"/>
  <c r="Y234" i="13"/>
  <c r="X234" i="13"/>
  <c r="W234" i="13"/>
  <c r="U234" i="13"/>
  <c r="T234" i="13"/>
  <c r="S234" i="13"/>
  <c r="Q234" i="13"/>
  <c r="P234" i="13"/>
  <c r="O234" i="13"/>
  <c r="M234" i="13"/>
  <c r="L234" i="13"/>
  <c r="K234" i="13"/>
  <c r="I234" i="13"/>
  <c r="G234" i="13"/>
  <c r="E234" i="13"/>
  <c r="AU233" i="13"/>
  <c r="AT233" i="13"/>
  <c r="AS233" i="13"/>
  <c r="AQ233" i="13"/>
  <c r="AP233" i="13"/>
  <c r="AO233" i="13"/>
  <c r="AM233" i="13"/>
  <c r="AL233" i="13"/>
  <c r="AK233" i="13"/>
  <c r="AI233" i="13"/>
  <c r="AH233" i="13"/>
  <c r="AG233" i="13"/>
  <c r="AE233" i="13"/>
  <c r="AD233" i="13"/>
  <c r="AC233" i="13"/>
  <c r="AB233" i="13"/>
  <c r="AW233" i="13" s="1"/>
  <c r="Y233" i="13"/>
  <c r="X233" i="13"/>
  <c r="W233" i="13"/>
  <c r="U233" i="13"/>
  <c r="T233" i="13"/>
  <c r="S233" i="13"/>
  <c r="Q233" i="13"/>
  <c r="P233" i="13"/>
  <c r="O233" i="13"/>
  <c r="M233" i="13"/>
  <c r="L233" i="13"/>
  <c r="K233" i="13"/>
  <c r="I233" i="13"/>
  <c r="G233" i="13"/>
  <c r="E233" i="13"/>
  <c r="AU232" i="13"/>
  <c r="AT232" i="13"/>
  <c r="AS232" i="13"/>
  <c r="AQ232" i="13"/>
  <c r="AP232" i="13"/>
  <c r="AO232" i="13"/>
  <c r="AM232" i="13"/>
  <c r="AL232" i="13"/>
  <c r="AK232" i="13"/>
  <c r="AI232" i="13"/>
  <c r="AH232" i="13"/>
  <c r="AG232" i="13"/>
  <c r="AE232" i="13"/>
  <c r="AD232" i="13"/>
  <c r="AC232" i="13"/>
  <c r="AB232" i="13"/>
  <c r="AW232" i="13" s="1"/>
  <c r="Y232" i="13"/>
  <c r="X232" i="13"/>
  <c r="W232" i="13"/>
  <c r="U232" i="13"/>
  <c r="T232" i="13"/>
  <c r="S232" i="13"/>
  <c r="Q232" i="13"/>
  <c r="P232" i="13"/>
  <c r="O232" i="13"/>
  <c r="M232" i="13"/>
  <c r="L232" i="13"/>
  <c r="K232" i="13"/>
  <c r="I232" i="13"/>
  <c r="G232" i="13"/>
  <c r="E232" i="13"/>
  <c r="AU231" i="13"/>
  <c r="AT231" i="13"/>
  <c r="AS231" i="13"/>
  <c r="AQ231" i="13"/>
  <c r="AP231" i="13"/>
  <c r="AO231" i="13"/>
  <c r="AM231" i="13"/>
  <c r="AL231" i="13"/>
  <c r="AK231" i="13"/>
  <c r="AI231" i="13"/>
  <c r="AH231" i="13"/>
  <c r="AG231" i="13"/>
  <c r="AE231" i="13"/>
  <c r="AD231" i="13"/>
  <c r="AC231" i="13"/>
  <c r="AB231" i="13"/>
  <c r="AW231" i="13" s="1"/>
  <c r="Y231" i="13"/>
  <c r="X231" i="13"/>
  <c r="W231" i="13"/>
  <c r="U231" i="13"/>
  <c r="T231" i="13"/>
  <c r="S231" i="13"/>
  <c r="Q231" i="13"/>
  <c r="P231" i="13"/>
  <c r="O231" i="13"/>
  <c r="M231" i="13"/>
  <c r="L231" i="13"/>
  <c r="K231" i="13"/>
  <c r="I231" i="13"/>
  <c r="G231" i="13"/>
  <c r="E231" i="13"/>
  <c r="AU230" i="13"/>
  <c r="AT230" i="13"/>
  <c r="AS230" i="13"/>
  <c r="AQ230" i="13"/>
  <c r="AP230" i="13"/>
  <c r="AO230" i="13"/>
  <c r="AM230" i="13"/>
  <c r="AL230" i="13"/>
  <c r="AK230" i="13"/>
  <c r="AI230" i="13"/>
  <c r="AH230" i="13"/>
  <c r="AG230" i="13"/>
  <c r="AE230" i="13"/>
  <c r="AD230" i="13"/>
  <c r="AC230" i="13"/>
  <c r="AB230" i="13"/>
  <c r="AW230" i="13" s="1"/>
  <c r="Y230" i="13"/>
  <c r="X230" i="13"/>
  <c r="W230" i="13"/>
  <c r="U230" i="13"/>
  <c r="T230" i="13"/>
  <c r="S230" i="13"/>
  <c r="Q230" i="13"/>
  <c r="P230" i="13"/>
  <c r="O230" i="13"/>
  <c r="M230" i="13"/>
  <c r="L230" i="13"/>
  <c r="K230" i="13"/>
  <c r="I230" i="13"/>
  <c r="G230" i="13"/>
  <c r="E230" i="13"/>
  <c r="AU229" i="13"/>
  <c r="AT229" i="13"/>
  <c r="AS229" i="13"/>
  <c r="AQ229" i="13"/>
  <c r="AP229" i="13"/>
  <c r="AO229" i="13"/>
  <c r="AM229" i="13"/>
  <c r="AL229" i="13"/>
  <c r="AK229" i="13"/>
  <c r="AI229" i="13"/>
  <c r="AH229" i="13"/>
  <c r="AG229" i="13"/>
  <c r="AE229" i="13"/>
  <c r="AD229" i="13"/>
  <c r="AC229" i="13"/>
  <c r="AB229" i="13"/>
  <c r="AW229" i="13" s="1"/>
  <c r="Y229" i="13"/>
  <c r="X229" i="13"/>
  <c r="W229" i="13"/>
  <c r="U229" i="13"/>
  <c r="T229" i="13"/>
  <c r="S229" i="13"/>
  <c r="Q229" i="13"/>
  <c r="P229" i="13"/>
  <c r="O229" i="13"/>
  <c r="M229" i="13"/>
  <c r="L229" i="13"/>
  <c r="K229" i="13"/>
  <c r="I229" i="13"/>
  <c r="G229" i="13"/>
  <c r="E229" i="13"/>
  <c r="AU228" i="13"/>
  <c r="AT228" i="13"/>
  <c r="AS228" i="13"/>
  <c r="AQ228" i="13"/>
  <c r="AP228" i="13"/>
  <c r="AO228" i="13"/>
  <c r="AM228" i="13"/>
  <c r="AL228" i="13"/>
  <c r="AK228" i="13"/>
  <c r="AI228" i="13"/>
  <c r="AH228" i="13"/>
  <c r="AG228" i="13"/>
  <c r="AE228" i="13"/>
  <c r="AD228" i="13"/>
  <c r="AC228" i="13"/>
  <c r="AB228" i="13"/>
  <c r="AW228" i="13" s="1"/>
  <c r="Y228" i="13"/>
  <c r="X228" i="13"/>
  <c r="W228" i="13"/>
  <c r="U228" i="13"/>
  <c r="T228" i="13"/>
  <c r="S228" i="13"/>
  <c r="Q228" i="13"/>
  <c r="P228" i="13"/>
  <c r="O228" i="13"/>
  <c r="M228" i="13"/>
  <c r="L228" i="13"/>
  <c r="K228" i="13"/>
  <c r="I228" i="13"/>
  <c r="G228" i="13"/>
  <c r="E228" i="13"/>
  <c r="AU227" i="13"/>
  <c r="AT227" i="13"/>
  <c r="AS227" i="13"/>
  <c r="AQ227" i="13"/>
  <c r="AP227" i="13"/>
  <c r="AO227" i="13"/>
  <c r="AM227" i="13"/>
  <c r="AL227" i="13"/>
  <c r="AK227" i="13"/>
  <c r="AI227" i="13"/>
  <c r="AH227" i="13"/>
  <c r="AG227" i="13"/>
  <c r="AE227" i="13"/>
  <c r="AD227" i="13"/>
  <c r="AC227" i="13"/>
  <c r="AB227" i="13"/>
  <c r="AW227" i="13" s="1"/>
  <c r="Y227" i="13"/>
  <c r="X227" i="13"/>
  <c r="W227" i="13"/>
  <c r="U227" i="13"/>
  <c r="T227" i="13"/>
  <c r="S227" i="13"/>
  <c r="Q227" i="13"/>
  <c r="P227" i="13"/>
  <c r="O227" i="13"/>
  <c r="M227" i="13"/>
  <c r="L227" i="13"/>
  <c r="K227" i="13"/>
  <c r="I227" i="13"/>
  <c r="G227" i="13"/>
  <c r="E227" i="13"/>
  <c r="AU226" i="13"/>
  <c r="AT226" i="13"/>
  <c r="AS226" i="13"/>
  <c r="AQ226" i="13"/>
  <c r="AP226" i="13"/>
  <c r="AO226" i="13"/>
  <c r="AM226" i="13"/>
  <c r="AL226" i="13"/>
  <c r="AK226" i="13"/>
  <c r="AI226" i="13"/>
  <c r="AH226" i="13"/>
  <c r="AG226" i="13"/>
  <c r="AE226" i="13"/>
  <c r="AD226" i="13"/>
  <c r="AC226" i="13"/>
  <c r="AB226" i="13"/>
  <c r="AW226" i="13" s="1"/>
  <c r="Y226" i="13"/>
  <c r="X226" i="13"/>
  <c r="W226" i="13"/>
  <c r="U226" i="13"/>
  <c r="T226" i="13"/>
  <c r="S226" i="13"/>
  <c r="Q226" i="13"/>
  <c r="P226" i="13"/>
  <c r="O226" i="13"/>
  <c r="M226" i="13"/>
  <c r="L226" i="13"/>
  <c r="K226" i="13"/>
  <c r="I226" i="13"/>
  <c r="G226" i="13"/>
  <c r="E226" i="13"/>
  <c r="AU225" i="13"/>
  <c r="AT225" i="13"/>
  <c r="AS225" i="13"/>
  <c r="AQ225" i="13"/>
  <c r="AP225" i="13"/>
  <c r="AO225" i="13"/>
  <c r="AM225" i="13"/>
  <c r="AL225" i="13"/>
  <c r="AK225" i="13"/>
  <c r="AI225" i="13"/>
  <c r="AH225" i="13"/>
  <c r="AG225" i="13"/>
  <c r="AE225" i="13"/>
  <c r="AD225" i="13"/>
  <c r="AC225" i="13"/>
  <c r="AB225" i="13"/>
  <c r="AW225" i="13" s="1"/>
  <c r="Y225" i="13"/>
  <c r="X225" i="13"/>
  <c r="W225" i="13"/>
  <c r="U225" i="13"/>
  <c r="T225" i="13"/>
  <c r="S225" i="13"/>
  <c r="Q225" i="13"/>
  <c r="P225" i="13"/>
  <c r="O225" i="13"/>
  <c r="M225" i="13"/>
  <c r="L225" i="13"/>
  <c r="K225" i="13"/>
  <c r="I225" i="13"/>
  <c r="G225" i="13"/>
  <c r="E225" i="13"/>
  <c r="AU224" i="13"/>
  <c r="AT224" i="13"/>
  <c r="AS224" i="13"/>
  <c r="AQ224" i="13"/>
  <c r="AP224" i="13"/>
  <c r="AO224" i="13"/>
  <c r="AM224" i="13"/>
  <c r="AL224" i="13"/>
  <c r="AK224" i="13"/>
  <c r="AI224" i="13"/>
  <c r="AH224" i="13"/>
  <c r="AG224" i="13"/>
  <c r="AE224" i="13"/>
  <c r="AD224" i="13"/>
  <c r="AC224" i="13"/>
  <c r="AB224" i="13"/>
  <c r="AW224" i="13" s="1"/>
  <c r="Y224" i="13"/>
  <c r="X224" i="13"/>
  <c r="W224" i="13"/>
  <c r="U224" i="13"/>
  <c r="T224" i="13"/>
  <c r="S224" i="13"/>
  <c r="Q224" i="13"/>
  <c r="P224" i="13"/>
  <c r="O224" i="13"/>
  <c r="M224" i="13"/>
  <c r="L224" i="13"/>
  <c r="K224" i="13"/>
  <c r="I224" i="13"/>
  <c r="G224" i="13"/>
  <c r="E224" i="13"/>
  <c r="AU223" i="13"/>
  <c r="AT223" i="13"/>
  <c r="AS223" i="13"/>
  <c r="AQ223" i="13"/>
  <c r="AP223" i="13"/>
  <c r="AO223" i="13"/>
  <c r="AM223" i="13"/>
  <c r="AL223" i="13"/>
  <c r="AK223" i="13"/>
  <c r="AI223" i="13"/>
  <c r="AH223" i="13"/>
  <c r="AG223" i="13"/>
  <c r="AE223" i="13"/>
  <c r="AD223" i="13"/>
  <c r="AC223" i="13"/>
  <c r="AB223" i="13"/>
  <c r="AW223" i="13" s="1"/>
  <c r="Y223" i="13"/>
  <c r="X223" i="13"/>
  <c r="W223" i="13"/>
  <c r="U223" i="13"/>
  <c r="T223" i="13"/>
  <c r="S223" i="13"/>
  <c r="Q223" i="13"/>
  <c r="P223" i="13"/>
  <c r="O223" i="13"/>
  <c r="M223" i="13"/>
  <c r="L223" i="13"/>
  <c r="K223" i="13"/>
  <c r="I223" i="13"/>
  <c r="G223" i="13"/>
  <c r="E223" i="13"/>
  <c r="AU222" i="13"/>
  <c r="AT222" i="13"/>
  <c r="AS222" i="13"/>
  <c r="AQ222" i="13"/>
  <c r="AP222" i="13"/>
  <c r="AO222" i="13"/>
  <c r="AM222" i="13"/>
  <c r="AL222" i="13"/>
  <c r="AK222" i="13"/>
  <c r="AI222" i="13"/>
  <c r="AH222" i="13"/>
  <c r="AG222" i="13"/>
  <c r="AE222" i="13"/>
  <c r="AD222" i="13"/>
  <c r="AC222" i="13"/>
  <c r="AB222" i="13"/>
  <c r="AW222" i="13" s="1"/>
  <c r="Y222" i="13"/>
  <c r="X222" i="13"/>
  <c r="W222" i="13"/>
  <c r="U222" i="13"/>
  <c r="T222" i="13"/>
  <c r="S222" i="13"/>
  <c r="Q222" i="13"/>
  <c r="P222" i="13"/>
  <c r="O222" i="13"/>
  <c r="M222" i="13"/>
  <c r="L222" i="13"/>
  <c r="K222" i="13"/>
  <c r="I222" i="13"/>
  <c r="G222" i="13"/>
  <c r="E222" i="13"/>
  <c r="AU221" i="13"/>
  <c r="AT221" i="13"/>
  <c r="AS221" i="13"/>
  <c r="AQ221" i="13"/>
  <c r="AP221" i="13"/>
  <c r="AO221" i="13"/>
  <c r="AM221" i="13"/>
  <c r="AL221" i="13"/>
  <c r="AK221" i="13"/>
  <c r="AI221" i="13"/>
  <c r="AH221" i="13"/>
  <c r="AG221" i="13"/>
  <c r="AE221" i="13"/>
  <c r="AD221" i="13"/>
  <c r="AC221" i="13"/>
  <c r="AB221" i="13"/>
  <c r="AW221" i="13" s="1"/>
  <c r="Y221" i="13"/>
  <c r="X221" i="13"/>
  <c r="W221" i="13"/>
  <c r="U221" i="13"/>
  <c r="T221" i="13"/>
  <c r="S221" i="13"/>
  <c r="Q221" i="13"/>
  <c r="P221" i="13"/>
  <c r="O221" i="13"/>
  <c r="M221" i="13"/>
  <c r="L221" i="13"/>
  <c r="K221" i="13"/>
  <c r="I221" i="13"/>
  <c r="G221" i="13"/>
  <c r="E221" i="13"/>
  <c r="AU220" i="13"/>
  <c r="AT220" i="13"/>
  <c r="AS220" i="13"/>
  <c r="AQ220" i="13"/>
  <c r="AP220" i="13"/>
  <c r="AO220" i="13"/>
  <c r="AM220" i="13"/>
  <c r="AL220" i="13"/>
  <c r="AK220" i="13"/>
  <c r="AI220" i="13"/>
  <c r="AH220" i="13"/>
  <c r="AG220" i="13"/>
  <c r="AE220" i="13"/>
  <c r="AD220" i="13"/>
  <c r="AC220" i="13"/>
  <c r="AB220" i="13"/>
  <c r="AW220" i="13" s="1"/>
  <c r="Y220" i="13"/>
  <c r="X220" i="13"/>
  <c r="W220" i="13"/>
  <c r="U220" i="13"/>
  <c r="T220" i="13"/>
  <c r="S220" i="13"/>
  <c r="Q220" i="13"/>
  <c r="P220" i="13"/>
  <c r="O220" i="13"/>
  <c r="M220" i="13"/>
  <c r="L220" i="13"/>
  <c r="K220" i="13"/>
  <c r="I220" i="13"/>
  <c r="G220" i="13"/>
  <c r="E220" i="13"/>
  <c r="AU219" i="13"/>
  <c r="AT219" i="13"/>
  <c r="AS219" i="13"/>
  <c r="AQ219" i="13"/>
  <c r="AP219" i="13"/>
  <c r="AO219" i="13"/>
  <c r="AM219" i="13"/>
  <c r="AL219" i="13"/>
  <c r="AK219" i="13"/>
  <c r="AI219" i="13"/>
  <c r="AH219" i="13"/>
  <c r="AG219" i="13"/>
  <c r="AE219" i="13"/>
  <c r="AD219" i="13"/>
  <c r="AC219" i="13"/>
  <c r="AB219" i="13"/>
  <c r="AW219" i="13" s="1"/>
  <c r="Y219" i="13"/>
  <c r="X219" i="13"/>
  <c r="W219" i="13"/>
  <c r="U219" i="13"/>
  <c r="T219" i="13"/>
  <c r="S219" i="13"/>
  <c r="Q219" i="13"/>
  <c r="P219" i="13"/>
  <c r="O219" i="13"/>
  <c r="M219" i="13"/>
  <c r="L219" i="13"/>
  <c r="K219" i="13"/>
  <c r="I219" i="13"/>
  <c r="G219" i="13"/>
  <c r="E219" i="13"/>
  <c r="AU218" i="13"/>
  <c r="AT218" i="13"/>
  <c r="AS218" i="13"/>
  <c r="AQ218" i="13"/>
  <c r="AP218" i="13"/>
  <c r="AO218" i="13"/>
  <c r="AM218" i="13"/>
  <c r="AL218" i="13"/>
  <c r="AK218" i="13"/>
  <c r="AI218" i="13"/>
  <c r="AH218" i="13"/>
  <c r="AG218" i="13"/>
  <c r="AE218" i="13"/>
  <c r="AD218" i="13"/>
  <c r="AC218" i="13"/>
  <c r="AB218" i="13"/>
  <c r="AW218" i="13" s="1"/>
  <c r="Y218" i="13"/>
  <c r="X218" i="13"/>
  <c r="W218" i="13"/>
  <c r="U218" i="13"/>
  <c r="T218" i="13"/>
  <c r="S218" i="13"/>
  <c r="Q218" i="13"/>
  <c r="P218" i="13"/>
  <c r="O218" i="13"/>
  <c r="M218" i="13"/>
  <c r="L218" i="13"/>
  <c r="K218" i="13"/>
  <c r="I218" i="13"/>
  <c r="G218" i="13"/>
  <c r="E218" i="13"/>
  <c r="AU217" i="13"/>
  <c r="AT217" i="13"/>
  <c r="AS217" i="13"/>
  <c r="AQ217" i="13"/>
  <c r="AP217" i="13"/>
  <c r="AO217" i="13"/>
  <c r="AM217" i="13"/>
  <c r="AL217" i="13"/>
  <c r="AK217" i="13"/>
  <c r="AI217" i="13"/>
  <c r="AH217" i="13"/>
  <c r="AG217" i="13"/>
  <c r="AE217" i="13"/>
  <c r="AD217" i="13"/>
  <c r="AC217" i="13"/>
  <c r="AB217" i="13"/>
  <c r="AW217" i="13" s="1"/>
  <c r="Y217" i="13"/>
  <c r="X217" i="13"/>
  <c r="W217" i="13"/>
  <c r="U217" i="13"/>
  <c r="T217" i="13"/>
  <c r="S217" i="13"/>
  <c r="Q217" i="13"/>
  <c r="P217" i="13"/>
  <c r="O217" i="13"/>
  <c r="M217" i="13"/>
  <c r="L217" i="13"/>
  <c r="K217" i="13"/>
  <c r="I217" i="13"/>
  <c r="G217" i="13"/>
  <c r="E217" i="13"/>
  <c r="AU216" i="13"/>
  <c r="AT216" i="13"/>
  <c r="AS216" i="13"/>
  <c r="AQ216" i="13"/>
  <c r="AP216" i="13"/>
  <c r="AO216" i="13"/>
  <c r="AM216" i="13"/>
  <c r="AL216" i="13"/>
  <c r="AK216" i="13"/>
  <c r="AI216" i="13"/>
  <c r="AH216" i="13"/>
  <c r="AG216" i="13"/>
  <c r="AE216" i="13"/>
  <c r="AD216" i="13"/>
  <c r="AC216" i="13"/>
  <c r="AB216" i="13"/>
  <c r="AW216" i="13" s="1"/>
  <c r="Y216" i="13"/>
  <c r="X216" i="13"/>
  <c r="W216" i="13"/>
  <c r="U216" i="13"/>
  <c r="T216" i="13"/>
  <c r="S216" i="13"/>
  <c r="Q216" i="13"/>
  <c r="P216" i="13"/>
  <c r="O216" i="13"/>
  <c r="M216" i="13"/>
  <c r="L216" i="13"/>
  <c r="K216" i="13"/>
  <c r="I216" i="13"/>
  <c r="G216" i="13"/>
  <c r="E216" i="13"/>
  <c r="AU215" i="13"/>
  <c r="AT215" i="13"/>
  <c r="AS215" i="13"/>
  <c r="AQ215" i="13"/>
  <c r="AP215" i="13"/>
  <c r="AO215" i="13"/>
  <c r="AM215" i="13"/>
  <c r="AL215" i="13"/>
  <c r="AK215" i="13"/>
  <c r="AI215" i="13"/>
  <c r="AH215" i="13"/>
  <c r="AG215" i="13"/>
  <c r="AE215" i="13"/>
  <c r="AD215" i="13"/>
  <c r="AC215" i="13"/>
  <c r="AB215" i="13"/>
  <c r="AW215" i="13" s="1"/>
  <c r="Y215" i="13"/>
  <c r="X215" i="13"/>
  <c r="W215" i="13"/>
  <c r="U215" i="13"/>
  <c r="T215" i="13"/>
  <c r="S215" i="13"/>
  <c r="Q215" i="13"/>
  <c r="P215" i="13"/>
  <c r="O215" i="13"/>
  <c r="M215" i="13"/>
  <c r="L215" i="13"/>
  <c r="K215" i="13"/>
  <c r="I215" i="13"/>
  <c r="G215" i="13"/>
  <c r="E215" i="13"/>
  <c r="AU214" i="13"/>
  <c r="AT214" i="13"/>
  <c r="AS214" i="13"/>
  <c r="AQ214" i="13"/>
  <c r="AP214" i="13"/>
  <c r="AO214" i="13"/>
  <c r="AM214" i="13"/>
  <c r="AL214" i="13"/>
  <c r="AK214" i="13"/>
  <c r="AI214" i="13"/>
  <c r="AH214" i="13"/>
  <c r="AG214" i="13"/>
  <c r="AE214" i="13"/>
  <c r="AD214" i="13"/>
  <c r="AC214" i="13"/>
  <c r="AB214" i="13"/>
  <c r="AW214" i="13" s="1"/>
  <c r="Y214" i="13"/>
  <c r="X214" i="13"/>
  <c r="W214" i="13"/>
  <c r="U214" i="13"/>
  <c r="T214" i="13"/>
  <c r="S214" i="13"/>
  <c r="Q214" i="13"/>
  <c r="P214" i="13"/>
  <c r="O214" i="13"/>
  <c r="M214" i="13"/>
  <c r="L214" i="13"/>
  <c r="K214" i="13"/>
  <c r="I214" i="13"/>
  <c r="G214" i="13"/>
  <c r="E214" i="13"/>
  <c r="AU213" i="13"/>
  <c r="AT213" i="13"/>
  <c r="AS213" i="13"/>
  <c r="AQ213" i="13"/>
  <c r="AP213" i="13"/>
  <c r="AO213" i="13"/>
  <c r="AM213" i="13"/>
  <c r="AL213" i="13"/>
  <c r="AK213" i="13"/>
  <c r="AI213" i="13"/>
  <c r="AH213" i="13"/>
  <c r="AG213" i="13"/>
  <c r="AE213" i="13"/>
  <c r="AD213" i="13"/>
  <c r="AC213" i="13"/>
  <c r="AB213" i="13"/>
  <c r="AW213" i="13" s="1"/>
  <c r="Y213" i="13"/>
  <c r="X213" i="13"/>
  <c r="W213" i="13"/>
  <c r="U213" i="13"/>
  <c r="T213" i="13"/>
  <c r="S213" i="13"/>
  <c r="Q213" i="13"/>
  <c r="P213" i="13"/>
  <c r="O213" i="13"/>
  <c r="M213" i="13"/>
  <c r="L213" i="13"/>
  <c r="K213" i="13"/>
  <c r="I213" i="13"/>
  <c r="G213" i="13"/>
  <c r="E213" i="13"/>
  <c r="AU212" i="13"/>
  <c r="AT212" i="13"/>
  <c r="AS212" i="13"/>
  <c r="AQ212" i="13"/>
  <c r="AP212" i="13"/>
  <c r="AO212" i="13"/>
  <c r="AM212" i="13"/>
  <c r="AL212" i="13"/>
  <c r="AK212" i="13"/>
  <c r="AI212" i="13"/>
  <c r="AH212" i="13"/>
  <c r="AG212" i="13"/>
  <c r="AE212" i="13"/>
  <c r="AD212" i="13"/>
  <c r="AC212" i="13"/>
  <c r="AB212" i="13"/>
  <c r="AW212" i="13" s="1"/>
  <c r="Y212" i="13"/>
  <c r="X212" i="13"/>
  <c r="W212" i="13"/>
  <c r="U212" i="13"/>
  <c r="T212" i="13"/>
  <c r="S212" i="13"/>
  <c r="Q212" i="13"/>
  <c r="P212" i="13"/>
  <c r="O212" i="13"/>
  <c r="M212" i="13"/>
  <c r="L212" i="13"/>
  <c r="K212" i="13"/>
  <c r="I212" i="13"/>
  <c r="G212" i="13"/>
  <c r="E212" i="13"/>
  <c r="AU211" i="13"/>
  <c r="AT211" i="13"/>
  <c r="AS211" i="13"/>
  <c r="AQ211" i="13"/>
  <c r="AP211" i="13"/>
  <c r="AO211" i="13"/>
  <c r="AM211" i="13"/>
  <c r="AL211" i="13"/>
  <c r="AK211" i="13"/>
  <c r="AI211" i="13"/>
  <c r="AH211" i="13"/>
  <c r="AG211" i="13"/>
  <c r="AE211" i="13"/>
  <c r="AD211" i="13"/>
  <c r="AC211" i="13"/>
  <c r="AB211" i="13"/>
  <c r="AW211" i="13" s="1"/>
  <c r="Y211" i="13"/>
  <c r="X211" i="13"/>
  <c r="W211" i="13"/>
  <c r="U211" i="13"/>
  <c r="T211" i="13"/>
  <c r="S211" i="13"/>
  <c r="Q211" i="13"/>
  <c r="P211" i="13"/>
  <c r="O211" i="13"/>
  <c r="M211" i="13"/>
  <c r="L211" i="13"/>
  <c r="K211" i="13"/>
  <c r="I211" i="13"/>
  <c r="G211" i="13"/>
  <c r="E211" i="13"/>
  <c r="AU210" i="13"/>
  <c r="AT210" i="13"/>
  <c r="AS210" i="13"/>
  <c r="AQ210" i="13"/>
  <c r="AP210" i="13"/>
  <c r="AO210" i="13"/>
  <c r="AM210" i="13"/>
  <c r="AL210" i="13"/>
  <c r="AK210" i="13"/>
  <c r="AI210" i="13"/>
  <c r="AH210" i="13"/>
  <c r="AG210" i="13"/>
  <c r="AE210" i="13"/>
  <c r="AD210" i="13"/>
  <c r="AC210" i="13"/>
  <c r="AB210" i="13"/>
  <c r="AW210" i="13" s="1"/>
  <c r="Y210" i="13"/>
  <c r="X210" i="13"/>
  <c r="W210" i="13"/>
  <c r="U210" i="13"/>
  <c r="T210" i="13"/>
  <c r="S210" i="13"/>
  <c r="Q210" i="13"/>
  <c r="P210" i="13"/>
  <c r="O210" i="13"/>
  <c r="M210" i="13"/>
  <c r="L210" i="13"/>
  <c r="K210" i="13"/>
  <c r="I210" i="13"/>
  <c r="G210" i="13"/>
  <c r="E210" i="13"/>
  <c r="AU209" i="13"/>
  <c r="AT209" i="13"/>
  <c r="AS209" i="13"/>
  <c r="AQ209" i="13"/>
  <c r="AP209" i="13"/>
  <c r="AO209" i="13"/>
  <c r="AM209" i="13"/>
  <c r="AL209" i="13"/>
  <c r="AK209" i="13"/>
  <c r="AI209" i="13"/>
  <c r="AH209" i="13"/>
  <c r="AG209" i="13"/>
  <c r="AE209" i="13"/>
  <c r="AD209" i="13"/>
  <c r="AC209" i="13"/>
  <c r="AB209" i="13"/>
  <c r="AW209" i="13" s="1"/>
  <c r="Y209" i="13"/>
  <c r="X209" i="13"/>
  <c r="W209" i="13"/>
  <c r="U209" i="13"/>
  <c r="T209" i="13"/>
  <c r="S209" i="13"/>
  <c r="Q209" i="13"/>
  <c r="P209" i="13"/>
  <c r="O209" i="13"/>
  <c r="M209" i="13"/>
  <c r="L209" i="13"/>
  <c r="K209" i="13"/>
  <c r="I209" i="13"/>
  <c r="G209" i="13"/>
  <c r="E209" i="13"/>
  <c r="AU208" i="13"/>
  <c r="AT208" i="13"/>
  <c r="AS208" i="13"/>
  <c r="AQ208" i="13"/>
  <c r="AP208" i="13"/>
  <c r="AO208" i="13"/>
  <c r="AM208" i="13"/>
  <c r="AL208" i="13"/>
  <c r="AK208" i="13"/>
  <c r="AI208" i="13"/>
  <c r="AH208" i="13"/>
  <c r="AG208" i="13"/>
  <c r="AE208" i="13"/>
  <c r="AD208" i="13"/>
  <c r="AC208" i="13"/>
  <c r="AB208" i="13"/>
  <c r="AW208" i="13" s="1"/>
  <c r="Y208" i="13"/>
  <c r="X208" i="13"/>
  <c r="W208" i="13"/>
  <c r="U208" i="13"/>
  <c r="T208" i="13"/>
  <c r="S208" i="13"/>
  <c r="Q208" i="13"/>
  <c r="P208" i="13"/>
  <c r="O208" i="13"/>
  <c r="M208" i="13"/>
  <c r="L208" i="13"/>
  <c r="K208" i="13"/>
  <c r="I208" i="13"/>
  <c r="G208" i="13"/>
  <c r="E208" i="13"/>
  <c r="AU207" i="13"/>
  <c r="AT207" i="13"/>
  <c r="AS207" i="13"/>
  <c r="AQ207" i="13"/>
  <c r="AP207" i="13"/>
  <c r="AO207" i="13"/>
  <c r="AM207" i="13"/>
  <c r="AL207" i="13"/>
  <c r="AK207" i="13"/>
  <c r="AI207" i="13"/>
  <c r="AH207" i="13"/>
  <c r="AG207" i="13"/>
  <c r="AE207" i="13"/>
  <c r="AD207" i="13"/>
  <c r="AC207" i="13"/>
  <c r="AB207" i="13"/>
  <c r="AW207" i="13" s="1"/>
  <c r="Y207" i="13"/>
  <c r="X207" i="13"/>
  <c r="W207" i="13"/>
  <c r="U207" i="13"/>
  <c r="T207" i="13"/>
  <c r="S207" i="13"/>
  <c r="Q207" i="13"/>
  <c r="P207" i="13"/>
  <c r="O207" i="13"/>
  <c r="M207" i="13"/>
  <c r="L207" i="13"/>
  <c r="K207" i="13"/>
  <c r="I207" i="13"/>
  <c r="G207" i="13"/>
  <c r="E207" i="13"/>
  <c r="AU206" i="13"/>
  <c r="AT206" i="13"/>
  <c r="AS206" i="13"/>
  <c r="AQ206" i="13"/>
  <c r="AP206" i="13"/>
  <c r="AO206" i="13"/>
  <c r="AM206" i="13"/>
  <c r="AL206" i="13"/>
  <c r="AK206" i="13"/>
  <c r="AI206" i="13"/>
  <c r="AH206" i="13"/>
  <c r="AG206" i="13"/>
  <c r="AE206" i="13"/>
  <c r="AD206" i="13"/>
  <c r="AC206" i="13"/>
  <c r="AB206" i="13"/>
  <c r="AW206" i="13" s="1"/>
  <c r="Y206" i="13"/>
  <c r="X206" i="13"/>
  <c r="W206" i="13"/>
  <c r="U206" i="13"/>
  <c r="T206" i="13"/>
  <c r="S206" i="13"/>
  <c r="Q206" i="13"/>
  <c r="P206" i="13"/>
  <c r="O206" i="13"/>
  <c r="M206" i="13"/>
  <c r="L206" i="13"/>
  <c r="K206" i="13"/>
  <c r="I206" i="13"/>
  <c r="G206" i="13"/>
  <c r="E206" i="13"/>
  <c r="AU205" i="13"/>
  <c r="AT205" i="13"/>
  <c r="AS205" i="13"/>
  <c r="AQ205" i="13"/>
  <c r="AP205" i="13"/>
  <c r="AO205" i="13"/>
  <c r="AM205" i="13"/>
  <c r="AL205" i="13"/>
  <c r="AK205" i="13"/>
  <c r="AI205" i="13"/>
  <c r="AH205" i="13"/>
  <c r="AG205" i="13"/>
  <c r="AE205" i="13"/>
  <c r="AD205" i="13"/>
  <c r="AC205" i="13"/>
  <c r="AB205" i="13"/>
  <c r="AW205" i="13" s="1"/>
  <c r="Y205" i="13"/>
  <c r="X205" i="13"/>
  <c r="W205" i="13"/>
  <c r="U205" i="13"/>
  <c r="T205" i="13"/>
  <c r="S205" i="13"/>
  <c r="Q205" i="13"/>
  <c r="P205" i="13"/>
  <c r="O205" i="13"/>
  <c r="M205" i="13"/>
  <c r="L205" i="13"/>
  <c r="K205" i="13"/>
  <c r="I205" i="13"/>
  <c r="G205" i="13"/>
  <c r="E205" i="13"/>
  <c r="AU204" i="13"/>
  <c r="AT204" i="13"/>
  <c r="AS204" i="13"/>
  <c r="AQ204" i="13"/>
  <c r="AP204" i="13"/>
  <c r="AO204" i="13"/>
  <c r="AM204" i="13"/>
  <c r="AL204" i="13"/>
  <c r="AK204" i="13"/>
  <c r="AI204" i="13"/>
  <c r="AH204" i="13"/>
  <c r="AG204" i="13"/>
  <c r="AE204" i="13"/>
  <c r="AD204" i="13"/>
  <c r="AC204" i="13"/>
  <c r="AB204" i="13"/>
  <c r="AW204" i="13" s="1"/>
  <c r="Y204" i="13"/>
  <c r="X204" i="13"/>
  <c r="W204" i="13"/>
  <c r="U204" i="13"/>
  <c r="T204" i="13"/>
  <c r="S204" i="13"/>
  <c r="Q204" i="13"/>
  <c r="P204" i="13"/>
  <c r="O204" i="13"/>
  <c r="M204" i="13"/>
  <c r="L204" i="13"/>
  <c r="K204" i="13"/>
  <c r="I204" i="13"/>
  <c r="G204" i="13"/>
  <c r="E204" i="13"/>
  <c r="AU203" i="13"/>
  <c r="AT203" i="13"/>
  <c r="AS203" i="13"/>
  <c r="AQ203" i="13"/>
  <c r="AP203" i="13"/>
  <c r="AO203" i="13"/>
  <c r="AM203" i="13"/>
  <c r="AL203" i="13"/>
  <c r="AK203" i="13"/>
  <c r="AI203" i="13"/>
  <c r="AH203" i="13"/>
  <c r="AG203" i="13"/>
  <c r="AE203" i="13"/>
  <c r="AD203" i="13"/>
  <c r="AC203" i="13"/>
  <c r="AB203" i="13"/>
  <c r="AW203" i="13" s="1"/>
  <c r="Y203" i="13"/>
  <c r="X203" i="13"/>
  <c r="W203" i="13"/>
  <c r="U203" i="13"/>
  <c r="T203" i="13"/>
  <c r="S203" i="13"/>
  <c r="Q203" i="13"/>
  <c r="P203" i="13"/>
  <c r="O203" i="13"/>
  <c r="M203" i="13"/>
  <c r="L203" i="13"/>
  <c r="K203" i="13"/>
  <c r="I203" i="13"/>
  <c r="G203" i="13"/>
  <c r="E203" i="13"/>
  <c r="AU202" i="13"/>
  <c r="AT202" i="13"/>
  <c r="AS202" i="13"/>
  <c r="AQ202" i="13"/>
  <c r="AP202" i="13"/>
  <c r="AO202" i="13"/>
  <c r="AM202" i="13"/>
  <c r="AL202" i="13"/>
  <c r="AK202" i="13"/>
  <c r="AI202" i="13"/>
  <c r="AH202" i="13"/>
  <c r="AG202" i="13"/>
  <c r="AE202" i="13"/>
  <c r="AD202" i="13"/>
  <c r="AC202" i="13"/>
  <c r="AB202" i="13"/>
  <c r="AW202" i="13" s="1"/>
  <c r="Y202" i="13"/>
  <c r="X202" i="13"/>
  <c r="W202" i="13"/>
  <c r="U202" i="13"/>
  <c r="T202" i="13"/>
  <c r="S202" i="13"/>
  <c r="Q202" i="13"/>
  <c r="P202" i="13"/>
  <c r="O202" i="13"/>
  <c r="M202" i="13"/>
  <c r="L202" i="13"/>
  <c r="K202" i="13"/>
  <c r="I202" i="13"/>
  <c r="G202" i="13"/>
  <c r="E202" i="13"/>
  <c r="AU201" i="13"/>
  <c r="AT201" i="13"/>
  <c r="AS201" i="13"/>
  <c r="AQ201" i="13"/>
  <c r="AP201" i="13"/>
  <c r="AO201" i="13"/>
  <c r="AM201" i="13"/>
  <c r="AL201" i="13"/>
  <c r="AK201" i="13"/>
  <c r="AI201" i="13"/>
  <c r="AH201" i="13"/>
  <c r="AG201" i="13"/>
  <c r="AE201" i="13"/>
  <c r="AD201" i="13"/>
  <c r="AC201" i="13"/>
  <c r="AB201" i="13"/>
  <c r="AW201" i="13" s="1"/>
  <c r="Y201" i="13"/>
  <c r="X201" i="13"/>
  <c r="W201" i="13"/>
  <c r="U201" i="13"/>
  <c r="T201" i="13"/>
  <c r="S201" i="13"/>
  <c r="Q201" i="13"/>
  <c r="P201" i="13"/>
  <c r="O201" i="13"/>
  <c r="M201" i="13"/>
  <c r="L201" i="13"/>
  <c r="K201" i="13"/>
  <c r="I201" i="13"/>
  <c r="G201" i="13"/>
  <c r="E201" i="13"/>
  <c r="AU200" i="13"/>
  <c r="AT200" i="13"/>
  <c r="AS200" i="13"/>
  <c r="AQ200" i="13"/>
  <c r="AP200" i="13"/>
  <c r="AO200" i="13"/>
  <c r="AM200" i="13"/>
  <c r="AL200" i="13"/>
  <c r="AK200" i="13"/>
  <c r="AI200" i="13"/>
  <c r="AH200" i="13"/>
  <c r="AG200" i="13"/>
  <c r="AE200" i="13"/>
  <c r="AD200" i="13"/>
  <c r="AC200" i="13"/>
  <c r="AB200" i="13"/>
  <c r="AW200" i="13" s="1"/>
  <c r="Y200" i="13"/>
  <c r="X200" i="13"/>
  <c r="W200" i="13"/>
  <c r="U200" i="13"/>
  <c r="T200" i="13"/>
  <c r="S200" i="13"/>
  <c r="Q200" i="13"/>
  <c r="P200" i="13"/>
  <c r="O200" i="13"/>
  <c r="M200" i="13"/>
  <c r="L200" i="13"/>
  <c r="K200" i="13"/>
  <c r="I200" i="13"/>
  <c r="G200" i="13"/>
  <c r="E200" i="13"/>
  <c r="AU199" i="13"/>
  <c r="AT199" i="13"/>
  <c r="AS199" i="13"/>
  <c r="AQ199" i="13"/>
  <c r="AP199" i="13"/>
  <c r="AO199" i="13"/>
  <c r="AM199" i="13"/>
  <c r="AL199" i="13"/>
  <c r="AK199" i="13"/>
  <c r="AI199" i="13"/>
  <c r="AH199" i="13"/>
  <c r="AG199" i="13"/>
  <c r="AE199" i="13"/>
  <c r="AD199" i="13"/>
  <c r="AC199" i="13"/>
  <c r="AB199" i="13"/>
  <c r="AW199" i="13" s="1"/>
  <c r="Y199" i="13"/>
  <c r="X199" i="13"/>
  <c r="W199" i="13"/>
  <c r="U199" i="13"/>
  <c r="T199" i="13"/>
  <c r="S199" i="13"/>
  <c r="Q199" i="13"/>
  <c r="P199" i="13"/>
  <c r="O199" i="13"/>
  <c r="M199" i="13"/>
  <c r="L199" i="13"/>
  <c r="K199" i="13"/>
  <c r="I199" i="13"/>
  <c r="G199" i="13"/>
  <c r="E199" i="13"/>
  <c r="AU198" i="13"/>
  <c r="AT198" i="13"/>
  <c r="AS198" i="13"/>
  <c r="AQ198" i="13"/>
  <c r="AP198" i="13"/>
  <c r="AO198" i="13"/>
  <c r="AM198" i="13"/>
  <c r="AL198" i="13"/>
  <c r="AK198" i="13"/>
  <c r="AI198" i="13"/>
  <c r="AH198" i="13"/>
  <c r="AG198" i="13"/>
  <c r="AE198" i="13"/>
  <c r="AD198" i="13"/>
  <c r="AC198" i="13"/>
  <c r="AB198" i="13"/>
  <c r="AW198" i="13" s="1"/>
  <c r="Y198" i="13"/>
  <c r="X198" i="13"/>
  <c r="W198" i="13"/>
  <c r="U198" i="13"/>
  <c r="T198" i="13"/>
  <c r="S198" i="13"/>
  <c r="Q198" i="13"/>
  <c r="P198" i="13"/>
  <c r="O198" i="13"/>
  <c r="M198" i="13"/>
  <c r="L198" i="13"/>
  <c r="K198" i="13"/>
  <c r="I198" i="13"/>
  <c r="G198" i="13"/>
  <c r="E198" i="13"/>
  <c r="AU197" i="13"/>
  <c r="AT197" i="13"/>
  <c r="AS197" i="13"/>
  <c r="AQ197" i="13"/>
  <c r="AP197" i="13"/>
  <c r="AO197" i="13"/>
  <c r="AM197" i="13"/>
  <c r="AL197" i="13"/>
  <c r="AK197" i="13"/>
  <c r="AI197" i="13"/>
  <c r="AH197" i="13"/>
  <c r="AG197" i="13"/>
  <c r="AE197" i="13"/>
  <c r="AD197" i="13"/>
  <c r="AC197" i="13"/>
  <c r="AB197" i="13"/>
  <c r="AW197" i="13" s="1"/>
  <c r="Y197" i="13"/>
  <c r="X197" i="13"/>
  <c r="W197" i="13"/>
  <c r="U197" i="13"/>
  <c r="T197" i="13"/>
  <c r="S197" i="13"/>
  <c r="Q197" i="13"/>
  <c r="P197" i="13"/>
  <c r="O197" i="13"/>
  <c r="M197" i="13"/>
  <c r="L197" i="13"/>
  <c r="K197" i="13"/>
  <c r="I197" i="13"/>
  <c r="G197" i="13"/>
  <c r="E197" i="13"/>
  <c r="AU196" i="13"/>
  <c r="AT196" i="13"/>
  <c r="AS196" i="13"/>
  <c r="AQ196" i="13"/>
  <c r="AP196" i="13"/>
  <c r="AO196" i="13"/>
  <c r="AM196" i="13"/>
  <c r="AL196" i="13"/>
  <c r="AK196" i="13"/>
  <c r="AI196" i="13"/>
  <c r="AH196" i="13"/>
  <c r="AG196" i="13"/>
  <c r="AE196" i="13"/>
  <c r="AD196" i="13"/>
  <c r="AC196" i="13"/>
  <c r="AB196" i="13"/>
  <c r="AW196" i="13" s="1"/>
  <c r="Y196" i="13"/>
  <c r="X196" i="13"/>
  <c r="W196" i="13"/>
  <c r="U196" i="13"/>
  <c r="T196" i="13"/>
  <c r="S196" i="13"/>
  <c r="Q196" i="13"/>
  <c r="P196" i="13"/>
  <c r="O196" i="13"/>
  <c r="M196" i="13"/>
  <c r="L196" i="13"/>
  <c r="K196" i="13"/>
  <c r="I196" i="13"/>
  <c r="G196" i="13"/>
  <c r="E196" i="13"/>
  <c r="AU195" i="13"/>
  <c r="AT195" i="13"/>
  <c r="AS195" i="13"/>
  <c r="AQ195" i="13"/>
  <c r="AP195" i="13"/>
  <c r="AO195" i="13"/>
  <c r="AM195" i="13"/>
  <c r="AL195" i="13"/>
  <c r="AK195" i="13"/>
  <c r="AI195" i="13"/>
  <c r="AH195" i="13"/>
  <c r="AG195" i="13"/>
  <c r="AE195" i="13"/>
  <c r="AD195" i="13"/>
  <c r="AC195" i="13"/>
  <c r="AB195" i="13"/>
  <c r="AW195" i="13" s="1"/>
  <c r="Y195" i="13"/>
  <c r="X195" i="13"/>
  <c r="W195" i="13"/>
  <c r="U195" i="13"/>
  <c r="T195" i="13"/>
  <c r="S195" i="13"/>
  <c r="Q195" i="13"/>
  <c r="P195" i="13"/>
  <c r="O195" i="13"/>
  <c r="M195" i="13"/>
  <c r="L195" i="13"/>
  <c r="K195" i="13"/>
  <c r="I195" i="13"/>
  <c r="G195" i="13"/>
  <c r="E195" i="13"/>
  <c r="AU194" i="13"/>
  <c r="AT194" i="13"/>
  <c r="AS194" i="13"/>
  <c r="AQ194" i="13"/>
  <c r="AP194" i="13"/>
  <c r="AO194" i="13"/>
  <c r="AM194" i="13"/>
  <c r="AL194" i="13"/>
  <c r="AK194" i="13"/>
  <c r="AI194" i="13"/>
  <c r="AH194" i="13"/>
  <c r="AG194" i="13"/>
  <c r="AE194" i="13"/>
  <c r="AD194" i="13"/>
  <c r="AC194" i="13"/>
  <c r="AB194" i="13"/>
  <c r="AW194" i="13" s="1"/>
  <c r="Y194" i="13"/>
  <c r="X194" i="13"/>
  <c r="W194" i="13"/>
  <c r="U194" i="13"/>
  <c r="T194" i="13"/>
  <c r="S194" i="13"/>
  <c r="Q194" i="13"/>
  <c r="P194" i="13"/>
  <c r="O194" i="13"/>
  <c r="M194" i="13"/>
  <c r="L194" i="13"/>
  <c r="K194" i="13"/>
  <c r="I194" i="13"/>
  <c r="G194" i="13"/>
  <c r="E194" i="13"/>
  <c r="AU193" i="13"/>
  <c r="AT193" i="13"/>
  <c r="AS193" i="13"/>
  <c r="AQ193" i="13"/>
  <c r="AP193" i="13"/>
  <c r="AO193" i="13"/>
  <c r="AM193" i="13"/>
  <c r="AL193" i="13"/>
  <c r="AK193" i="13"/>
  <c r="AI193" i="13"/>
  <c r="AH193" i="13"/>
  <c r="AG193" i="13"/>
  <c r="AE193" i="13"/>
  <c r="AD193" i="13"/>
  <c r="AC193" i="13"/>
  <c r="AB193" i="13"/>
  <c r="AW193" i="13" s="1"/>
  <c r="Y193" i="13"/>
  <c r="X193" i="13"/>
  <c r="W193" i="13"/>
  <c r="U193" i="13"/>
  <c r="T193" i="13"/>
  <c r="S193" i="13"/>
  <c r="Q193" i="13"/>
  <c r="P193" i="13"/>
  <c r="O193" i="13"/>
  <c r="M193" i="13"/>
  <c r="L193" i="13"/>
  <c r="K193" i="13"/>
  <c r="I193" i="13"/>
  <c r="G193" i="13"/>
  <c r="E193" i="13"/>
  <c r="AU192" i="13"/>
  <c r="AT192" i="13"/>
  <c r="AS192" i="13"/>
  <c r="AQ192" i="13"/>
  <c r="AP192" i="13"/>
  <c r="AO192" i="13"/>
  <c r="AM192" i="13"/>
  <c r="AL192" i="13"/>
  <c r="AK192" i="13"/>
  <c r="AI192" i="13"/>
  <c r="AH192" i="13"/>
  <c r="AG192" i="13"/>
  <c r="AE192" i="13"/>
  <c r="AD192" i="13"/>
  <c r="AC192" i="13"/>
  <c r="AB192" i="13"/>
  <c r="AW192" i="13" s="1"/>
  <c r="Y192" i="13"/>
  <c r="X192" i="13"/>
  <c r="W192" i="13"/>
  <c r="U192" i="13"/>
  <c r="T192" i="13"/>
  <c r="S192" i="13"/>
  <c r="Q192" i="13"/>
  <c r="P192" i="13"/>
  <c r="O192" i="13"/>
  <c r="M192" i="13"/>
  <c r="L192" i="13"/>
  <c r="K192" i="13"/>
  <c r="I192" i="13"/>
  <c r="G192" i="13"/>
  <c r="E192" i="13"/>
  <c r="AU191" i="13"/>
  <c r="AT191" i="13"/>
  <c r="AS191" i="13"/>
  <c r="AQ191" i="13"/>
  <c r="AP191" i="13"/>
  <c r="AO191" i="13"/>
  <c r="AM191" i="13"/>
  <c r="AL191" i="13"/>
  <c r="AK191" i="13"/>
  <c r="AI191" i="13"/>
  <c r="AH191" i="13"/>
  <c r="AG191" i="13"/>
  <c r="AE191" i="13"/>
  <c r="AD191" i="13"/>
  <c r="AC191" i="13"/>
  <c r="AB191" i="13"/>
  <c r="AW191" i="13" s="1"/>
  <c r="Y191" i="13"/>
  <c r="X191" i="13"/>
  <c r="W191" i="13"/>
  <c r="U191" i="13"/>
  <c r="T191" i="13"/>
  <c r="S191" i="13"/>
  <c r="Q191" i="13"/>
  <c r="P191" i="13"/>
  <c r="O191" i="13"/>
  <c r="M191" i="13"/>
  <c r="L191" i="13"/>
  <c r="K191" i="13"/>
  <c r="I191" i="13"/>
  <c r="G191" i="13"/>
  <c r="E191" i="13"/>
  <c r="AU190" i="13"/>
  <c r="AT190" i="13"/>
  <c r="AS190" i="13"/>
  <c r="AQ190" i="13"/>
  <c r="AP190" i="13"/>
  <c r="AO190" i="13"/>
  <c r="AM190" i="13"/>
  <c r="AL190" i="13"/>
  <c r="AK190" i="13"/>
  <c r="AI190" i="13"/>
  <c r="AH190" i="13"/>
  <c r="AG190" i="13"/>
  <c r="AE190" i="13"/>
  <c r="AD190" i="13"/>
  <c r="AC190" i="13"/>
  <c r="AB190" i="13"/>
  <c r="AW190" i="13" s="1"/>
  <c r="Y190" i="13"/>
  <c r="X190" i="13"/>
  <c r="W190" i="13"/>
  <c r="U190" i="13"/>
  <c r="T190" i="13"/>
  <c r="S190" i="13"/>
  <c r="Q190" i="13"/>
  <c r="P190" i="13"/>
  <c r="O190" i="13"/>
  <c r="M190" i="13"/>
  <c r="L190" i="13"/>
  <c r="K190" i="13"/>
  <c r="I190" i="13"/>
  <c r="G190" i="13"/>
  <c r="E190" i="13"/>
  <c r="AU189" i="13"/>
  <c r="AT189" i="13"/>
  <c r="AS189" i="13"/>
  <c r="AQ189" i="13"/>
  <c r="AP189" i="13"/>
  <c r="AO189" i="13"/>
  <c r="AM189" i="13"/>
  <c r="AL189" i="13"/>
  <c r="AK189" i="13"/>
  <c r="AI189" i="13"/>
  <c r="AH189" i="13"/>
  <c r="AG189" i="13"/>
  <c r="AE189" i="13"/>
  <c r="AD189" i="13"/>
  <c r="AC189" i="13"/>
  <c r="AB189" i="13"/>
  <c r="AW189" i="13" s="1"/>
  <c r="Y189" i="13"/>
  <c r="X189" i="13"/>
  <c r="W189" i="13"/>
  <c r="U189" i="13"/>
  <c r="T189" i="13"/>
  <c r="S189" i="13"/>
  <c r="Q189" i="13"/>
  <c r="P189" i="13"/>
  <c r="O189" i="13"/>
  <c r="M189" i="13"/>
  <c r="L189" i="13"/>
  <c r="K189" i="13"/>
  <c r="I189" i="13"/>
  <c r="G189" i="13"/>
  <c r="E189" i="13"/>
  <c r="AU188" i="13"/>
  <c r="AT188" i="13"/>
  <c r="AS188" i="13"/>
  <c r="AQ188" i="13"/>
  <c r="AP188" i="13"/>
  <c r="AO188" i="13"/>
  <c r="AM188" i="13"/>
  <c r="AL188" i="13"/>
  <c r="AK188" i="13"/>
  <c r="AI188" i="13"/>
  <c r="AH188" i="13"/>
  <c r="AG188" i="13"/>
  <c r="AE188" i="13"/>
  <c r="AD188" i="13"/>
  <c r="AC188" i="13"/>
  <c r="AB188" i="13"/>
  <c r="AW188" i="13" s="1"/>
  <c r="Y188" i="13"/>
  <c r="X188" i="13"/>
  <c r="W188" i="13"/>
  <c r="U188" i="13"/>
  <c r="T188" i="13"/>
  <c r="S188" i="13"/>
  <c r="Q188" i="13"/>
  <c r="P188" i="13"/>
  <c r="O188" i="13"/>
  <c r="M188" i="13"/>
  <c r="L188" i="13"/>
  <c r="K188" i="13"/>
  <c r="I188" i="13"/>
  <c r="G188" i="13"/>
  <c r="E188" i="13"/>
  <c r="AU187" i="13"/>
  <c r="AT187" i="13"/>
  <c r="AS187" i="13"/>
  <c r="AQ187" i="13"/>
  <c r="AP187" i="13"/>
  <c r="AO187" i="13"/>
  <c r="AM187" i="13"/>
  <c r="AL187" i="13"/>
  <c r="AK187" i="13"/>
  <c r="AI187" i="13"/>
  <c r="AH187" i="13"/>
  <c r="AG187" i="13"/>
  <c r="AE187" i="13"/>
  <c r="AD187" i="13"/>
  <c r="AC187" i="13"/>
  <c r="AB187" i="13"/>
  <c r="AW187" i="13" s="1"/>
  <c r="Y187" i="13"/>
  <c r="X187" i="13"/>
  <c r="W187" i="13"/>
  <c r="U187" i="13"/>
  <c r="T187" i="13"/>
  <c r="S187" i="13"/>
  <c r="Q187" i="13"/>
  <c r="P187" i="13"/>
  <c r="O187" i="13"/>
  <c r="M187" i="13"/>
  <c r="L187" i="13"/>
  <c r="K187" i="13"/>
  <c r="I187" i="13"/>
  <c r="G187" i="13"/>
  <c r="E187" i="13"/>
  <c r="AU186" i="13"/>
  <c r="AT186" i="13"/>
  <c r="AS186" i="13"/>
  <c r="AQ186" i="13"/>
  <c r="AP186" i="13"/>
  <c r="AO186" i="13"/>
  <c r="AM186" i="13"/>
  <c r="AL186" i="13"/>
  <c r="AK186" i="13"/>
  <c r="AI186" i="13"/>
  <c r="AH186" i="13"/>
  <c r="AG186" i="13"/>
  <c r="AE186" i="13"/>
  <c r="AD186" i="13"/>
  <c r="AC186" i="13"/>
  <c r="AB186" i="13"/>
  <c r="AW186" i="13" s="1"/>
  <c r="Y186" i="13"/>
  <c r="X186" i="13"/>
  <c r="W186" i="13"/>
  <c r="U186" i="13"/>
  <c r="T186" i="13"/>
  <c r="S186" i="13"/>
  <c r="Q186" i="13"/>
  <c r="P186" i="13"/>
  <c r="O186" i="13"/>
  <c r="M186" i="13"/>
  <c r="L186" i="13"/>
  <c r="K186" i="13"/>
  <c r="I186" i="13"/>
  <c r="G186" i="13"/>
  <c r="E186" i="13"/>
  <c r="AU185" i="13"/>
  <c r="AT185" i="13"/>
  <c r="AS185" i="13"/>
  <c r="AQ185" i="13"/>
  <c r="AP185" i="13"/>
  <c r="AO185" i="13"/>
  <c r="AM185" i="13"/>
  <c r="AL185" i="13"/>
  <c r="AK185" i="13"/>
  <c r="AI185" i="13"/>
  <c r="AH185" i="13"/>
  <c r="AG185" i="13"/>
  <c r="AE185" i="13"/>
  <c r="AD185" i="13"/>
  <c r="AC185" i="13"/>
  <c r="AB185" i="13"/>
  <c r="AW185" i="13" s="1"/>
  <c r="Y185" i="13"/>
  <c r="X185" i="13"/>
  <c r="W185" i="13"/>
  <c r="U185" i="13"/>
  <c r="T185" i="13"/>
  <c r="S185" i="13"/>
  <c r="Q185" i="13"/>
  <c r="P185" i="13"/>
  <c r="O185" i="13"/>
  <c r="M185" i="13"/>
  <c r="AV185" i="13"/>
  <c r="L185" i="13"/>
  <c r="K185" i="13"/>
  <c r="I185" i="13"/>
  <c r="G185" i="13"/>
  <c r="E185" i="13"/>
  <c r="AU184" i="13"/>
  <c r="AT184" i="13"/>
  <c r="AS184" i="13"/>
  <c r="AQ184" i="13"/>
  <c r="AP184" i="13"/>
  <c r="AO184" i="13"/>
  <c r="AM184" i="13"/>
  <c r="AL184" i="13"/>
  <c r="AK184" i="13"/>
  <c r="AI184" i="13"/>
  <c r="AH184" i="13"/>
  <c r="AG184" i="13"/>
  <c r="AE184" i="13"/>
  <c r="AD184" i="13"/>
  <c r="AC184" i="13"/>
  <c r="AB184" i="13"/>
  <c r="AW184" i="13"/>
  <c r="Y184" i="13"/>
  <c r="X184" i="13"/>
  <c r="W184" i="13"/>
  <c r="U184" i="13"/>
  <c r="T184" i="13"/>
  <c r="S184" i="13"/>
  <c r="Q184" i="13"/>
  <c r="P184" i="13"/>
  <c r="O184" i="13"/>
  <c r="M184" i="13"/>
  <c r="L184" i="13"/>
  <c r="K184" i="13"/>
  <c r="I184" i="13"/>
  <c r="G184" i="13"/>
  <c r="E184" i="13"/>
  <c r="AU183" i="13"/>
  <c r="AT183" i="13"/>
  <c r="AS183" i="13"/>
  <c r="AQ183" i="13"/>
  <c r="AP183" i="13"/>
  <c r="AO183" i="13"/>
  <c r="AM183" i="13"/>
  <c r="AL183" i="13"/>
  <c r="AK183" i="13"/>
  <c r="AI183" i="13"/>
  <c r="AH183" i="13"/>
  <c r="AG183" i="13"/>
  <c r="AE183" i="13"/>
  <c r="AD183" i="13"/>
  <c r="AC183" i="13"/>
  <c r="AB183" i="13"/>
  <c r="AW183" i="13"/>
  <c r="Y183" i="13"/>
  <c r="X183" i="13"/>
  <c r="W183" i="13"/>
  <c r="U183" i="13"/>
  <c r="T183" i="13"/>
  <c r="S183" i="13"/>
  <c r="Q183" i="13"/>
  <c r="P183" i="13"/>
  <c r="O183" i="13"/>
  <c r="M183" i="13"/>
  <c r="L183" i="13"/>
  <c r="K183" i="13"/>
  <c r="I183" i="13"/>
  <c r="G183" i="13"/>
  <c r="E183" i="13"/>
  <c r="AU182" i="13"/>
  <c r="AT182" i="13"/>
  <c r="AS182" i="13"/>
  <c r="AQ182" i="13"/>
  <c r="AP182" i="13"/>
  <c r="AO182" i="13"/>
  <c r="AM182" i="13"/>
  <c r="AL182" i="13"/>
  <c r="AK182" i="13"/>
  <c r="AI182" i="13"/>
  <c r="AH182" i="13"/>
  <c r="AG182" i="13"/>
  <c r="AE182" i="13"/>
  <c r="AD182" i="13"/>
  <c r="AC182" i="13"/>
  <c r="AB182" i="13"/>
  <c r="AW182" i="13" s="1"/>
  <c r="Y182" i="13"/>
  <c r="X182" i="13"/>
  <c r="W182" i="13"/>
  <c r="U182" i="13"/>
  <c r="T182" i="13"/>
  <c r="S182" i="13"/>
  <c r="Q182" i="13"/>
  <c r="P182" i="13"/>
  <c r="O182" i="13"/>
  <c r="M182" i="13"/>
  <c r="L182" i="13"/>
  <c r="K182" i="13"/>
  <c r="I182" i="13"/>
  <c r="G182" i="13"/>
  <c r="E182" i="13"/>
  <c r="AU181" i="13"/>
  <c r="AT181" i="13"/>
  <c r="AS181" i="13"/>
  <c r="AQ181" i="13"/>
  <c r="AP181" i="13"/>
  <c r="AO181" i="13"/>
  <c r="AM181" i="13"/>
  <c r="AL181" i="13"/>
  <c r="AK181" i="13"/>
  <c r="AI181" i="13"/>
  <c r="AH181" i="13"/>
  <c r="AG181" i="13"/>
  <c r="AE181" i="13"/>
  <c r="AD181" i="13"/>
  <c r="AC181" i="13"/>
  <c r="AB181" i="13"/>
  <c r="AW181" i="13"/>
  <c r="Y181" i="13"/>
  <c r="X181" i="13"/>
  <c r="W181" i="13"/>
  <c r="U181" i="13"/>
  <c r="T181" i="13"/>
  <c r="S181" i="13"/>
  <c r="Q181" i="13"/>
  <c r="P181" i="13"/>
  <c r="O181" i="13"/>
  <c r="M181" i="13"/>
  <c r="L181" i="13"/>
  <c r="K181" i="13"/>
  <c r="I181" i="13"/>
  <c r="G181" i="13"/>
  <c r="E181" i="13"/>
  <c r="AU180" i="13"/>
  <c r="AT180" i="13"/>
  <c r="AS180" i="13"/>
  <c r="AQ180" i="13"/>
  <c r="AP180" i="13"/>
  <c r="AO180" i="13"/>
  <c r="AM180" i="13"/>
  <c r="AL180" i="13"/>
  <c r="AK180" i="13"/>
  <c r="AI180" i="13"/>
  <c r="AH180" i="13"/>
  <c r="AG180" i="13"/>
  <c r="AE180" i="13"/>
  <c r="AD180" i="13"/>
  <c r="AC180" i="13"/>
  <c r="AB180" i="13"/>
  <c r="AW180" i="13" s="1"/>
  <c r="Y180" i="13"/>
  <c r="X180" i="13"/>
  <c r="W180" i="13"/>
  <c r="U180" i="13"/>
  <c r="T180" i="13"/>
  <c r="S180" i="13"/>
  <c r="Q180" i="13"/>
  <c r="P180" i="13"/>
  <c r="O180" i="13"/>
  <c r="M180" i="13"/>
  <c r="L180" i="13"/>
  <c r="K180" i="13"/>
  <c r="I180" i="13"/>
  <c r="G180" i="13"/>
  <c r="E180" i="13"/>
  <c r="AU179" i="13"/>
  <c r="AT179" i="13"/>
  <c r="AS179" i="13"/>
  <c r="AQ179" i="13"/>
  <c r="AP179" i="13"/>
  <c r="AO179" i="13"/>
  <c r="AM179" i="13"/>
  <c r="AL179" i="13"/>
  <c r="AK179" i="13"/>
  <c r="AI179" i="13"/>
  <c r="AH179" i="13"/>
  <c r="AG179" i="13"/>
  <c r="AE179" i="13"/>
  <c r="AD179" i="13"/>
  <c r="AC179" i="13"/>
  <c r="AB179" i="13"/>
  <c r="AW179" i="13" s="1"/>
  <c r="Y179" i="13"/>
  <c r="X179" i="13"/>
  <c r="W179" i="13"/>
  <c r="U179" i="13"/>
  <c r="T179" i="13"/>
  <c r="S179" i="13"/>
  <c r="Q179" i="13"/>
  <c r="P179" i="13"/>
  <c r="O179" i="13"/>
  <c r="M179" i="13"/>
  <c r="L179" i="13"/>
  <c r="K179" i="13"/>
  <c r="I179" i="13"/>
  <c r="G179" i="13"/>
  <c r="E179" i="13"/>
  <c r="AU178" i="13"/>
  <c r="AT178" i="13"/>
  <c r="AS178" i="13"/>
  <c r="AQ178" i="13"/>
  <c r="AP178" i="13"/>
  <c r="AO178" i="13"/>
  <c r="AM178" i="13"/>
  <c r="AL178" i="13"/>
  <c r="AK178" i="13"/>
  <c r="AI178" i="13"/>
  <c r="AH178" i="13"/>
  <c r="AG178" i="13"/>
  <c r="AE178" i="13"/>
  <c r="AD178" i="13"/>
  <c r="AC178" i="13"/>
  <c r="AB178" i="13"/>
  <c r="AW178" i="13"/>
  <c r="Y178" i="13"/>
  <c r="X178" i="13"/>
  <c r="W178" i="13"/>
  <c r="U178" i="13"/>
  <c r="T178" i="13"/>
  <c r="S178" i="13"/>
  <c r="Q178" i="13"/>
  <c r="P178" i="13"/>
  <c r="O178" i="13"/>
  <c r="M178" i="13"/>
  <c r="L178" i="13"/>
  <c r="K178" i="13"/>
  <c r="I178" i="13"/>
  <c r="G178" i="13"/>
  <c r="E178" i="13"/>
  <c r="AU177" i="13"/>
  <c r="AT177" i="13"/>
  <c r="AS177" i="13"/>
  <c r="AQ177" i="13"/>
  <c r="AP177" i="13"/>
  <c r="AO177" i="13"/>
  <c r="AM177" i="13"/>
  <c r="AL177" i="13"/>
  <c r="AK177" i="13"/>
  <c r="AI177" i="13"/>
  <c r="AH177" i="13"/>
  <c r="AG177" i="13"/>
  <c r="AE177" i="13"/>
  <c r="AD177" i="13"/>
  <c r="AC177" i="13"/>
  <c r="AB177" i="13"/>
  <c r="AW177" i="13" s="1"/>
  <c r="Y177" i="13"/>
  <c r="X177" i="13"/>
  <c r="W177" i="13"/>
  <c r="U177" i="13"/>
  <c r="T177" i="13"/>
  <c r="S177" i="13"/>
  <c r="Q177" i="13"/>
  <c r="P177" i="13"/>
  <c r="O177" i="13"/>
  <c r="M177" i="13"/>
  <c r="L177" i="13"/>
  <c r="K177" i="13"/>
  <c r="I177" i="13"/>
  <c r="G177" i="13"/>
  <c r="E177" i="13"/>
  <c r="AU176" i="13"/>
  <c r="AT176" i="13"/>
  <c r="AS176" i="13"/>
  <c r="AQ176" i="13"/>
  <c r="AP176" i="13"/>
  <c r="AO176" i="13"/>
  <c r="AM176" i="13"/>
  <c r="AL176" i="13"/>
  <c r="AK176" i="13"/>
  <c r="AI176" i="13"/>
  <c r="AH176" i="13"/>
  <c r="AG176" i="13"/>
  <c r="AE176" i="13"/>
  <c r="AD176" i="13"/>
  <c r="AC176" i="13"/>
  <c r="AB176" i="13"/>
  <c r="AW176" i="13"/>
  <c r="Y176" i="13"/>
  <c r="X176" i="13"/>
  <c r="W176" i="13"/>
  <c r="U176" i="13"/>
  <c r="T176" i="13"/>
  <c r="S176" i="13"/>
  <c r="Q176" i="13"/>
  <c r="P176" i="13"/>
  <c r="O176" i="13"/>
  <c r="M176" i="13"/>
  <c r="L176" i="13"/>
  <c r="K176" i="13"/>
  <c r="I176" i="13"/>
  <c r="G176" i="13"/>
  <c r="E176" i="13"/>
  <c r="AU175" i="13"/>
  <c r="AT175" i="13"/>
  <c r="AS175" i="13"/>
  <c r="AQ175" i="13"/>
  <c r="AP175" i="13"/>
  <c r="AO175" i="13"/>
  <c r="AM175" i="13"/>
  <c r="AL175" i="13"/>
  <c r="AK175" i="13"/>
  <c r="AI175" i="13"/>
  <c r="AH175" i="13"/>
  <c r="AG175" i="13"/>
  <c r="AE175" i="13"/>
  <c r="AD175" i="13"/>
  <c r="AC175" i="13"/>
  <c r="AB175" i="13"/>
  <c r="AW175" i="13"/>
  <c r="Y175" i="13"/>
  <c r="X175" i="13"/>
  <c r="W175" i="13"/>
  <c r="U175" i="13"/>
  <c r="T175" i="13"/>
  <c r="S175" i="13"/>
  <c r="Q175" i="13"/>
  <c r="P175" i="13"/>
  <c r="O175" i="13"/>
  <c r="M175" i="13"/>
  <c r="L175" i="13"/>
  <c r="K175" i="13"/>
  <c r="I175" i="13"/>
  <c r="G175" i="13"/>
  <c r="E175" i="13"/>
  <c r="AU174" i="13"/>
  <c r="AT174" i="13"/>
  <c r="AS174" i="13"/>
  <c r="AQ174" i="13"/>
  <c r="AP174" i="13"/>
  <c r="AO174" i="13"/>
  <c r="AM174" i="13"/>
  <c r="AL174" i="13"/>
  <c r="AK174" i="13"/>
  <c r="AI174" i="13"/>
  <c r="AH174" i="13"/>
  <c r="AG174" i="13"/>
  <c r="AE174" i="13"/>
  <c r="AD174" i="13"/>
  <c r="AC174" i="13"/>
  <c r="AB174" i="13"/>
  <c r="AW174" i="13" s="1"/>
  <c r="Y174" i="13"/>
  <c r="X174" i="13"/>
  <c r="W174" i="13"/>
  <c r="U174" i="13"/>
  <c r="T174" i="13"/>
  <c r="S174" i="13"/>
  <c r="Q174" i="13"/>
  <c r="P174" i="13"/>
  <c r="O174" i="13"/>
  <c r="M174" i="13"/>
  <c r="L174" i="13"/>
  <c r="K174" i="13"/>
  <c r="I174" i="13"/>
  <c r="G174" i="13"/>
  <c r="E174" i="13"/>
  <c r="AU173" i="13"/>
  <c r="AT173" i="13"/>
  <c r="AS173" i="13"/>
  <c r="AQ173" i="13"/>
  <c r="AP173" i="13"/>
  <c r="AO173" i="13"/>
  <c r="AM173" i="13"/>
  <c r="AL173" i="13"/>
  <c r="AK173" i="13"/>
  <c r="AI173" i="13"/>
  <c r="AH173" i="13"/>
  <c r="AG173" i="13"/>
  <c r="AE173" i="13"/>
  <c r="AD173" i="13"/>
  <c r="AC173" i="13"/>
  <c r="AB173" i="13"/>
  <c r="AW173" i="13"/>
  <c r="Y173" i="13"/>
  <c r="X173" i="13"/>
  <c r="W173" i="13"/>
  <c r="U173" i="13"/>
  <c r="T173" i="13"/>
  <c r="S173" i="13"/>
  <c r="Q173" i="13"/>
  <c r="P173" i="13"/>
  <c r="O173" i="13"/>
  <c r="M173" i="13"/>
  <c r="L173" i="13"/>
  <c r="K173" i="13"/>
  <c r="I173" i="13"/>
  <c r="G173" i="13"/>
  <c r="E173" i="13"/>
  <c r="AU172" i="13"/>
  <c r="AT172" i="13"/>
  <c r="AS172" i="13"/>
  <c r="AQ172" i="13"/>
  <c r="AP172" i="13"/>
  <c r="AO172" i="13"/>
  <c r="AM172" i="13"/>
  <c r="AL172" i="13"/>
  <c r="AK172" i="13"/>
  <c r="AI172" i="13"/>
  <c r="AH172" i="13"/>
  <c r="AG172" i="13"/>
  <c r="AE172" i="13"/>
  <c r="AD172" i="13"/>
  <c r="AC172" i="13"/>
  <c r="AB172" i="13"/>
  <c r="AW172" i="13" s="1"/>
  <c r="Y172" i="13"/>
  <c r="X172" i="13"/>
  <c r="W172" i="13"/>
  <c r="U172" i="13"/>
  <c r="T172" i="13"/>
  <c r="S172" i="13"/>
  <c r="Q172" i="13"/>
  <c r="P172" i="13"/>
  <c r="O172" i="13"/>
  <c r="M172" i="13"/>
  <c r="L172" i="13"/>
  <c r="K172" i="13"/>
  <c r="I172" i="13"/>
  <c r="G172" i="13"/>
  <c r="E172" i="13"/>
  <c r="AU171" i="13"/>
  <c r="AT171" i="13"/>
  <c r="AS171" i="13"/>
  <c r="AQ171" i="13"/>
  <c r="AP171" i="13"/>
  <c r="AO171" i="13"/>
  <c r="AM171" i="13"/>
  <c r="AL171" i="13"/>
  <c r="AK171" i="13"/>
  <c r="AI171" i="13"/>
  <c r="AH171" i="13"/>
  <c r="AG171" i="13"/>
  <c r="AE171" i="13"/>
  <c r="AD171" i="13"/>
  <c r="AC171" i="13"/>
  <c r="AB171" i="13"/>
  <c r="AW171" i="13" s="1"/>
  <c r="Y171" i="13"/>
  <c r="X171" i="13"/>
  <c r="W171" i="13"/>
  <c r="U171" i="13"/>
  <c r="T171" i="13"/>
  <c r="S171" i="13"/>
  <c r="Q171" i="13"/>
  <c r="P171" i="13"/>
  <c r="O171" i="13"/>
  <c r="M171" i="13"/>
  <c r="L171" i="13"/>
  <c r="K171" i="13"/>
  <c r="I171" i="13"/>
  <c r="G171" i="13"/>
  <c r="E171" i="13"/>
  <c r="AU170" i="13"/>
  <c r="AT170" i="13"/>
  <c r="AS170" i="13"/>
  <c r="AQ170" i="13"/>
  <c r="AP170" i="13"/>
  <c r="AO170" i="13"/>
  <c r="AM170" i="13"/>
  <c r="AL170" i="13"/>
  <c r="AK170" i="13"/>
  <c r="AI170" i="13"/>
  <c r="AH170" i="13"/>
  <c r="AG170" i="13"/>
  <c r="AE170" i="13"/>
  <c r="AD170" i="13"/>
  <c r="AC170" i="13"/>
  <c r="AB170" i="13"/>
  <c r="AW170" i="13"/>
  <c r="Y170" i="13"/>
  <c r="X170" i="13"/>
  <c r="W170" i="13"/>
  <c r="U170" i="13"/>
  <c r="T170" i="13"/>
  <c r="S170" i="13"/>
  <c r="Q170" i="13"/>
  <c r="P170" i="13"/>
  <c r="O170" i="13"/>
  <c r="M170" i="13"/>
  <c r="L170" i="13"/>
  <c r="K170" i="13"/>
  <c r="I170" i="13"/>
  <c r="G170" i="13"/>
  <c r="E170" i="13"/>
  <c r="AU169" i="13"/>
  <c r="AT169" i="13"/>
  <c r="AS169" i="13"/>
  <c r="AQ169" i="13"/>
  <c r="AP169" i="13"/>
  <c r="AO169" i="13"/>
  <c r="AM169" i="13"/>
  <c r="AL169" i="13"/>
  <c r="AK169" i="13"/>
  <c r="AI169" i="13"/>
  <c r="AH169" i="13"/>
  <c r="AG169" i="13"/>
  <c r="AE169" i="13"/>
  <c r="AD169" i="13"/>
  <c r="AC169" i="13"/>
  <c r="AB169" i="13"/>
  <c r="AW169" i="13" s="1"/>
  <c r="Y169" i="13"/>
  <c r="X169" i="13"/>
  <c r="W169" i="13"/>
  <c r="U169" i="13"/>
  <c r="T169" i="13"/>
  <c r="S169" i="13"/>
  <c r="Q169" i="13"/>
  <c r="P169" i="13"/>
  <c r="O169" i="13"/>
  <c r="M169" i="13"/>
  <c r="L169" i="13"/>
  <c r="K169" i="13"/>
  <c r="I169" i="13"/>
  <c r="G169" i="13"/>
  <c r="E169" i="13"/>
  <c r="AU168" i="13"/>
  <c r="AT168" i="13"/>
  <c r="AS168" i="13"/>
  <c r="AQ168" i="13"/>
  <c r="AP168" i="13"/>
  <c r="AO168" i="13"/>
  <c r="AM168" i="13"/>
  <c r="AL168" i="13"/>
  <c r="AK168" i="13"/>
  <c r="AI168" i="13"/>
  <c r="AH168" i="13"/>
  <c r="AG168" i="13"/>
  <c r="AE168" i="13"/>
  <c r="AD168" i="13"/>
  <c r="AC168" i="13"/>
  <c r="AB168" i="13"/>
  <c r="AW168" i="13"/>
  <c r="Y168" i="13"/>
  <c r="X168" i="13"/>
  <c r="W168" i="13"/>
  <c r="U168" i="13"/>
  <c r="T168" i="13"/>
  <c r="S168" i="13"/>
  <c r="Q168" i="13"/>
  <c r="P168" i="13"/>
  <c r="O168" i="13"/>
  <c r="M168" i="13"/>
  <c r="L168" i="13"/>
  <c r="K168" i="13"/>
  <c r="I168" i="13"/>
  <c r="G168" i="13"/>
  <c r="E168" i="13"/>
  <c r="AU167" i="13"/>
  <c r="AT167" i="13"/>
  <c r="AS167" i="13"/>
  <c r="AQ167" i="13"/>
  <c r="AP167" i="13"/>
  <c r="AO167" i="13"/>
  <c r="AM167" i="13"/>
  <c r="AL167" i="13"/>
  <c r="AK167" i="13"/>
  <c r="AI167" i="13"/>
  <c r="AH167" i="13"/>
  <c r="AG167" i="13"/>
  <c r="AE167" i="13"/>
  <c r="AD167" i="13"/>
  <c r="AC167" i="13"/>
  <c r="AB167" i="13"/>
  <c r="AW167" i="13"/>
  <c r="Y167" i="13"/>
  <c r="X167" i="13"/>
  <c r="W167" i="13"/>
  <c r="U167" i="13"/>
  <c r="T167" i="13"/>
  <c r="S167" i="13"/>
  <c r="Q167" i="13"/>
  <c r="P167" i="13"/>
  <c r="O167" i="13"/>
  <c r="M167" i="13"/>
  <c r="L167" i="13"/>
  <c r="K167" i="13"/>
  <c r="I167" i="13"/>
  <c r="G167" i="13"/>
  <c r="E167" i="13"/>
  <c r="AU166" i="13"/>
  <c r="AT166" i="13"/>
  <c r="AS166" i="13"/>
  <c r="AQ166" i="13"/>
  <c r="AP166" i="13"/>
  <c r="AO166" i="13"/>
  <c r="AM166" i="13"/>
  <c r="AL166" i="13"/>
  <c r="AK166" i="13"/>
  <c r="AI166" i="13"/>
  <c r="AH166" i="13"/>
  <c r="AG166" i="13"/>
  <c r="AE166" i="13"/>
  <c r="AD166" i="13"/>
  <c r="AC166" i="13"/>
  <c r="AB166" i="13"/>
  <c r="AW166" i="13" s="1"/>
  <c r="Y166" i="13"/>
  <c r="X166" i="13"/>
  <c r="W166" i="13"/>
  <c r="U166" i="13"/>
  <c r="T166" i="13"/>
  <c r="S166" i="13"/>
  <c r="Q166" i="13"/>
  <c r="P166" i="13"/>
  <c r="O166" i="13"/>
  <c r="M166" i="13"/>
  <c r="L166" i="13"/>
  <c r="K166" i="13"/>
  <c r="I166" i="13"/>
  <c r="G166" i="13"/>
  <c r="E166" i="13"/>
  <c r="AU165" i="13"/>
  <c r="AT165" i="13"/>
  <c r="AS165" i="13"/>
  <c r="AQ165" i="13"/>
  <c r="AP165" i="13"/>
  <c r="AO165" i="13"/>
  <c r="AM165" i="13"/>
  <c r="AL165" i="13"/>
  <c r="AK165" i="13"/>
  <c r="AI165" i="13"/>
  <c r="AH165" i="13"/>
  <c r="AG165" i="13"/>
  <c r="AE165" i="13"/>
  <c r="AD165" i="13"/>
  <c r="AC165" i="13"/>
  <c r="AB165" i="13"/>
  <c r="AW165" i="13"/>
  <c r="Y165" i="13"/>
  <c r="X165" i="13"/>
  <c r="W165" i="13"/>
  <c r="U165" i="13"/>
  <c r="T165" i="13"/>
  <c r="S165" i="13"/>
  <c r="Q165" i="13"/>
  <c r="P165" i="13"/>
  <c r="O165" i="13"/>
  <c r="M165" i="13"/>
  <c r="L165" i="13"/>
  <c r="K165" i="13"/>
  <c r="I165" i="13"/>
  <c r="G165" i="13"/>
  <c r="E165" i="13"/>
  <c r="AU164" i="13"/>
  <c r="AT164" i="13"/>
  <c r="AS164" i="13"/>
  <c r="AQ164" i="13"/>
  <c r="AP164" i="13"/>
  <c r="AO164" i="13"/>
  <c r="AM164" i="13"/>
  <c r="AL164" i="13"/>
  <c r="AK164" i="13"/>
  <c r="AI164" i="13"/>
  <c r="AH164" i="13"/>
  <c r="AG164" i="13"/>
  <c r="AE164" i="13"/>
  <c r="AD164" i="13"/>
  <c r="AC164" i="13"/>
  <c r="AB164" i="13"/>
  <c r="AW164" i="13" s="1"/>
  <c r="Y164" i="13"/>
  <c r="X164" i="13"/>
  <c r="W164" i="13"/>
  <c r="U164" i="13"/>
  <c r="T164" i="13"/>
  <c r="S164" i="13"/>
  <c r="Q164" i="13"/>
  <c r="P164" i="13"/>
  <c r="O164" i="13"/>
  <c r="M164" i="13"/>
  <c r="L164" i="13"/>
  <c r="K164" i="13"/>
  <c r="I164" i="13"/>
  <c r="G164" i="13"/>
  <c r="E164" i="13"/>
  <c r="AU163" i="13"/>
  <c r="AT163" i="13"/>
  <c r="AS163" i="13"/>
  <c r="AQ163" i="13"/>
  <c r="AP163" i="13"/>
  <c r="AO163" i="13"/>
  <c r="AM163" i="13"/>
  <c r="AL163" i="13"/>
  <c r="AK163" i="13"/>
  <c r="AI163" i="13"/>
  <c r="AH163" i="13"/>
  <c r="AG163" i="13"/>
  <c r="AE163" i="13"/>
  <c r="AD163" i="13"/>
  <c r="AC163" i="13"/>
  <c r="AB163" i="13"/>
  <c r="AW163" i="13" s="1"/>
  <c r="Y163" i="13"/>
  <c r="X163" i="13"/>
  <c r="W163" i="13"/>
  <c r="U163" i="13"/>
  <c r="T163" i="13"/>
  <c r="S163" i="13"/>
  <c r="Q163" i="13"/>
  <c r="P163" i="13"/>
  <c r="O163" i="13"/>
  <c r="M163" i="13"/>
  <c r="L163" i="13"/>
  <c r="K163" i="13"/>
  <c r="I163" i="13"/>
  <c r="G163" i="13"/>
  <c r="E163" i="13"/>
  <c r="AU162" i="13"/>
  <c r="AT162" i="13"/>
  <c r="AS162" i="13"/>
  <c r="AQ162" i="13"/>
  <c r="AP162" i="13"/>
  <c r="AO162" i="13"/>
  <c r="AM162" i="13"/>
  <c r="AL162" i="13"/>
  <c r="AK162" i="13"/>
  <c r="AI162" i="13"/>
  <c r="AH162" i="13"/>
  <c r="AG162" i="13"/>
  <c r="AE162" i="13"/>
  <c r="AD162" i="13"/>
  <c r="AC162" i="13"/>
  <c r="AB162" i="13"/>
  <c r="AW162" i="13"/>
  <c r="Y162" i="13"/>
  <c r="X162" i="13"/>
  <c r="W162" i="13"/>
  <c r="U162" i="13"/>
  <c r="T162" i="13"/>
  <c r="S162" i="13"/>
  <c r="Q162" i="13"/>
  <c r="P162" i="13"/>
  <c r="O162" i="13"/>
  <c r="M162" i="13"/>
  <c r="L162" i="13"/>
  <c r="K162" i="13"/>
  <c r="I162" i="13"/>
  <c r="G162" i="13"/>
  <c r="E162" i="13"/>
  <c r="AU161" i="13"/>
  <c r="AT161" i="13"/>
  <c r="AS161" i="13"/>
  <c r="AQ161" i="13"/>
  <c r="AP161" i="13"/>
  <c r="AO161" i="13"/>
  <c r="AM161" i="13"/>
  <c r="AL161" i="13"/>
  <c r="AK161" i="13"/>
  <c r="AI161" i="13"/>
  <c r="AH161" i="13"/>
  <c r="AG161" i="13"/>
  <c r="AE161" i="13"/>
  <c r="AD161" i="13"/>
  <c r="AC161" i="13"/>
  <c r="AB161" i="13"/>
  <c r="AW161" i="13" s="1"/>
  <c r="Y161" i="13"/>
  <c r="X161" i="13"/>
  <c r="W161" i="13"/>
  <c r="U161" i="13"/>
  <c r="T161" i="13"/>
  <c r="S161" i="13"/>
  <c r="Q161" i="13"/>
  <c r="P161" i="13"/>
  <c r="O161" i="13"/>
  <c r="M161" i="13"/>
  <c r="L161" i="13"/>
  <c r="K161" i="13"/>
  <c r="I161" i="13"/>
  <c r="G161" i="13"/>
  <c r="E161" i="13"/>
  <c r="AU160" i="13"/>
  <c r="AT160" i="13"/>
  <c r="AS160" i="13"/>
  <c r="AQ160" i="13"/>
  <c r="AP160" i="13"/>
  <c r="AO160" i="13"/>
  <c r="AM160" i="13"/>
  <c r="AL160" i="13"/>
  <c r="AK160" i="13"/>
  <c r="AI160" i="13"/>
  <c r="AH160" i="13"/>
  <c r="AG160" i="13"/>
  <c r="AE160" i="13"/>
  <c r="AD160" i="13"/>
  <c r="AC160" i="13"/>
  <c r="AB160" i="13"/>
  <c r="AW160" i="13"/>
  <c r="Y160" i="13"/>
  <c r="X160" i="13"/>
  <c r="W160" i="13"/>
  <c r="U160" i="13"/>
  <c r="T160" i="13"/>
  <c r="S160" i="13"/>
  <c r="Q160" i="13"/>
  <c r="P160" i="13"/>
  <c r="O160" i="13"/>
  <c r="M160" i="13"/>
  <c r="L160" i="13"/>
  <c r="K160" i="13"/>
  <c r="I160" i="13"/>
  <c r="G160" i="13"/>
  <c r="E160" i="13"/>
  <c r="AU159" i="13"/>
  <c r="AT159" i="13"/>
  <c r="AS159" i="13"/>
  <c r="AQ159" i="13"/>
  <c r="AP159" i="13"/>
  <c r="AO159" i="13"/>
  <c r="AM159" i="13"/>
  <c r="AL159" i="13"/>
  <c r="AK159" i="13"/>
  <c r="AI159" i="13"/>
  <c r="AH159" i="13"/>
  <c r="AG159" i="13"/>
  <c r="AE159" i="13"/>
  <c r="AD159" i="13"/>
  <c r="AC159" i="13"/>
  <c r="AB159" i="13"/>
  <c r="AW159" i="13"/>
  <c r="Y159" i="13"/>
  <c r="X159" i="13"/>
  <c r="W159" i="13"/>
  <c r="U159" i="13"/>
  <c r="T159" i="13"/>
  <c r="S159" i="13"/>
  <c r="Q159" i="13"/>
  <c r="P159" i="13"/>
  <c r="O159" i="13"/>
  <c r="M159" i="13"/>
  <c r="L159" i="13"/>
  <c r="K159" i="13"/>
  <c r="I159" i="13"/>
  <c r="G159" i="13"/>
  <c r="E159" i="13"/>
  <c r="AU158" i="13"/>
  <c r="AT158" i="13"/>
  <c r="AS158" i="13"/>
  <c r="AQ158" i="13"/>
  <c r="AP158" i="13"/>
  <c r="AO158" i="13"/>
  <c r="AM158" i="13"/>
  <c r="AL158" i="13"/>
  <c r="AK158" i="13"/>
  <c r="AI158" i="13"/>
  <c r="AH158" i="13"/>
  <c r="AG158" i="13"/>
  <c r="AE158" i="13"/>
  <c r="AD158" i="13"/>
  <c r="AC158" i="13"/>
  <c r="AB158" i="13"/>
  <c r="AW158" i="13" s="1"/>
  <c r="Y158" i="13"/>
  <c r="X158" i="13"/>
  <c r="W158" i="13"/>
  <c r="U158" i="13"/>
  <c r="T158" i="13"/>
  <c r="S158" i="13"/>
  <c r="Q158" i="13"/>
  <c r="P158" i="13"/>
  <c r="O158" i="13"/>
  <c r="M158" i="13"/>
  <c r="L158" i="13"/>
  <c r="K158" i="13"/>
  <c r="I158" i="13"/>
  <c r="G158" i="13"/>
  <c r="E158" i="13"/>
  <c r="AU157" i="13"/>
  <c r="AT157" i="13"/>
  <c r="AS157" i="13"/>
  <c r="AQ157" i="13"/>
  <c r="AP157" i="13"/>
  <c r="AO157" i="13"/>
  <c r="AM157" i="13"/>
  <c r="AL157" i="13"/>
  <c r="AK157" i="13"/>
  <c r="AI157" i="13"/>
  <c r="AH157" i="13"/>
  <c r="AG157" i="13"/>
  <c r="AE157" i="13"/>
  <c r="AD157" i="13"/>
  <c r="AC157" i="13"/>
  <c r="AB157" i="13"/>
  <c r="AW157" i="13"/>
  <c r="Y157" i="13"/>
  <c r="X157" i="13"/>
  <c r="W157" i="13"/>
  <c r="U157" i="13"/>
  <c r="T157" i="13"/>
  <c r="S157" i="13"/>
  <c r="Q157" i="13"/>
  <c r="P157" i="13"/>
  <c r="O157" i="13"/>
  <c r="M157" i="13"/>
  <c r="L157" i="13"/>
  <c r="K157" i="13"/>
  <c r="I157" i="13"/>
  <c r="G157" i="13"/>
  <c r="E157" i="13"/>
  <c r="AU156" i="13"/>
  <c r="AT156" i="13"/>
  <c r="AS156" i="13"/>
  <c r="AQ156" i="13"/>
  <c r="AP156" i="13"/>
  <c r="AO156" i="13"/>
  <c r="AM156" i="13"/>
  <c r="AL156" i="13"/>
  <c r="AK156" i="13"/>
  <c r="AI156" i="13"/>
  <c r="AH156" i="13"/>
  <c r="AG156" i="13"/>
  <c r="AE156" i="13"/>
  <c r="AD156" i="13"/>
  <c r="AC156" i="13"/>
  <c r="AB156" i="13"/>
  <c r="AW156" i="13" s="1"/>
  <c r="Y156" i="13"/>
  <c r="X156" i="13"/>
  <c r="W156" i="13"/>
  <c r="U156" i="13"/>
  <c r="T156" i="13"/>
  <c r="S156" i="13"/>
  <c r="Q156" i="13"/>
  <c r="P156" i="13"/>
  <c r="O156" i="13"/>
  <c r="M156" i="13"/>
  <c r="L156" i="13"/>
  <c r="K156" i="13"/>
  <c r="I156" i="13"/>
  <c r="G156" i="13"/>
  <c r="E156" i="13"/>
  <c r="AU155" i="13"/>
  <c r="AT155" i="13"/>
  <c r="AS155" i="13"/>
  <c r="AQ155" i="13"/>
  <c r="AP155" i="13"/>
  <c r="AO155" i="13"/>
  <c r="AM155" i="13"/>
  <c r="AL155" i="13"/>
  <c r="AK155" i="13"/>
  <c r="AI155" i="13"/>
  <c r="AH155" i="13"/>
  <c r="AG155" i="13"/>
  <c r="AE155" i="13"/>
  <c r="AD155" i="13"/>
  <c r="AC155" i="13"/>
  <c r="AB155" i="13"/>
  <c r="AW155" i="13" s="1"/>
  <c r="Y155" i="13"/>
  <c r="X155" i="13"/>
  <c r="W155" i="13"/>
  <c r="U155" i="13"/>
  <c r="T155" i="13"/>
  <c r="S155" i="13"/>
  <c r="Q155" i="13"/>
  <c r="P155" i="13"/>
  <c r="O155" i="13"/>
  <c r="M155" i="13"/>
  <c r="L155" i="13"/>
  <c r="K155" i="13"/>
  <c r="I155" i="13"/>
  <c r="G155" i="13"/>
  <c r="E155" i="13"/>
  <c r="AU154" i="13"/>
  <c r="AT154" i="13"/>
  <c r="AS154" i="13"/>
  <c r="AQ154" i="13"/>
  <c r="AP154" i="13"/>
  <c r="AO154" i="13"/>
  <c r="AM154" i="13"/>
  <c r="AL154" i="13"/>
  <c r="AK154" i="13"/>
  <c r="AI154" i="13"/>
  <c r="AH154" i="13"/>
  <c r="AG154" i="13"/>
  <c r="AE154" i="13"/>
  <c r="AD154" i="13"/>
  <c r="AC154" i="13"/>
  <c r="AB154" i="13"/>
  <c r="AW154" i="13"/>
  <c r="Y154" i="13"/>
  <c r="X154" i="13"/>
  <c r="W154" i="13"/>
  <c r="U154" i="13"/>
  <c r="T154" i="13"/>
  <c r="S154" i="13"/>
  <c r="Q154" i="13"/>
  <c r="P154" i="13"/>
  <c r="O154" i="13"/>
  <c r="M154" i="13"/>
  <c r="L154" i="13"/>
  <c r="K154" i="13"/>
  <c r="I154" i="13"/>
  <c r="G154" i="13"/>
  <c r="E154" i="13"/>
  <c r="AU153" i="13"/>
  <c r="AT153" i="13"/>
  <c r="AS153" i="13"/>
  <c r="AQ153" i="13"/>
  <c r="AP153" i="13"/>
  <c r="AO153" i="13"/>
  <c r="AM153" i="13"/>
  <c r="AL153" i="13"/>
  <c r="AK153" i="13"/>
  <c r="AI153" i="13"/>
  <c r="AH153" i="13"/>
  <c r="AG153" i="13"/>
  <c r="AE153" i="13"/>
  <c r="AD153" i="13"/>
  <c r="AC153" i="13"/>
  <c r="AB153" i="13"/>
  <c r="AW153" i="13" s="1"/>
  <c r="Y153" i="13"/>
  <c r="X153" i="13"/>
  <c r="W153" i="13"/>
  <c r="U153" i="13"/>
  <c r="T153" i="13"/>
  <c r="S153" i="13"/>
  <c r="Q153" i="13"/>
  <c r="P153" i="13"/>
  <c r="O153" i="13"/>
  <c r="M153" i="13"/>
  <c r="L153" i="13"/>
  <c r="K153" i="13"/>
  <c r="I153" i="13"/>
  <c r="G153" i="13"/>
  <c r="E153" i="13"/>
  <c r="AU152" i="13"/>
  <c r="AT152" i="13"/>
  <c r="AS152" i="13"/>
  <c r="AQ152" i="13"/>
  <c r="AP152" i="13"/>
  <c r="AO152" i="13"/>
  <c r="AM152" i="13"/>
  <c r="AL152" i="13"/>
  <c r="AK152" i="13"/>
  <c r="AI152" i="13"/>
  <c r="AH152" i="13"/>
  <c r="AG152" i="13"/>
  <c r="AE152" i="13"/>
  <c r="AD152" i="13"/>
  <c r="AC152" i="13"/>
  <c r="AB152" i="13"/>
  <c r="AW152" i="13"/>
  <c r="Y152" i="13"/>
  <c r="X152" i="13"/>
  <c r="W152" i="13"/>
  <c r="U152" i="13"/>
  <c r="T152" i="13"/>
  <c r="S152" i="13"/>
  <c r="Q152" i="13"/>
  <c r="P152" i="13"/>
  <c r="O152" i="13"/>
  <c r="M152" i="13"/>
  <c r="L152" i="13"/>
  <c r="K152" i="13"/>
  <c r="I152" i="13"/>
  <c r="G152" i="13"/>
  <c r="E152" i="13"/>
  <c r="AU151" i="13"/>
  <c r="AT151" i="13"/>
  <c r="AS151" i="13"/>
  <c r="AQ151" i="13"/>
  <c r="AP151" i="13"/>
  <c r="AO151" i="13"/>
  <c r="AM151" i="13"/>
  <c r="AL151" i="13"/>
  <c r="AK151" i="13"/>
  <c r="AI151" i="13"/>
  <c r="AH151" i="13"/>
  <c r="AG151" i="13"/>
  <c r="AE151" i="13"/>
  <c r="AD151" i="13"/>
  <c r="AC151" i="13"/>
  <c r="AB151" i="13"/>
  <c r="AW151" i="13"/>
  <c r="Y151" i="13"/>
  <c r="X151" i="13"/>
  <c r="W151" i="13"/>
  <c r="U151" i="13"/>
  <c r="T151" i="13"/>
  <c r="S151" i="13"/>
  <c r="Q151" i="13"/>
  <c r="P151" i="13"/>
  <c r="O151" i="13"/>
  <c r="M151" i="13"/>
  <c r="L151" i="13"/>
  <c r="K151" i="13"/>
  <c r="I151" i="13"/>
  <c r="G151" i="13"/>
  <c r="E151" i="13"/>
  <c r="AU150" i="13"/>
  <c r="AT150" i="13"/>
  <c r="AS150" i="13"/>
  <c r="AQ150" i="13"/>
  <c r="AP150" i="13"/>
  <c r="AO150" i="13"/>
  <c r="AM150" i="13"/>
  <c r="AL150" i="13"/>
  <c r="AK150" i="13"/>
  <c r="AI150" i="13"/>
  <c r="AH150" i="13"/>
  <c r="AG150" i="13"/>
  <c r="AE150" i="13"/>
  <c r="AD150" i="13"/>
  <c r="AC150" i="13"/>
  <c r="AB150" i="13"/>
  <c r="AW150" i="13" s="1"/>
  <c r="Y150" i="13"/>
  <c r="X150" i="13"/>
  <c r="W150" i="13"/>
  <c r="U150" i="13"/>
  <c r="T150" i="13"/>
  <c r="S150" i="13"/>
  <c r="Q150" i="13"/>
  <c r="P150" i="13"/>
  <c r="O150" i="13"/>
  <c r="M150" i="13"/>
  <c r="L150" i="13"/>
  <c r="K150" i="13"/>
  <c r="I150" i="13"/>
  <c r="G150" i="13"/>
  <c r="E150" i="13"/>
  <c r="AU149" i="13"/>
  <c r="AT149" i="13"/>
  <c r="AS149" i="13"/>
  <c r="AQ149" i="13"/>
  <c r="AP149" i="13"/>
  <c r="AO149" i="13"/>
  <c r="AM149" i="13"/>
  <c r="AL149" i="13"/>
  <c r="AK149" i="13"/>
  <c r="AI149" i="13"/>
  <c r="AH149" i="13"/>
  <c r="AG149" i="13"/>
  <c r="AE149" i="13"/>
  <c r="AD149" i="13"/>
  <c r="AC149" i="13"/>
  <c r="AB149" i="13"/>
  <c r="AW149" i="13"/>
  <c r="Y149" i="13"/>
  <c r="X149" i="13"/>
  <c r="W149" i="13"/>
  <c r="U149" i="13"/>
  <c r="T149" i="13"/>
  <c r="S149" i="13"/>
  <c r="Q149" i="13"/>
  <c r="P149" i="13"/>
  <c r="O149" i="13"/>
  <c r="M149" i="13"/>
  <c r="L149" i="13"/>
  <c r="K149" i="13"/>
  <c r="I149" i="13"/>
  <c r="G149" i="13"/>
  <c r="E149" i="13"/>
  <c r="AU148" i="13"/>
  <c r="AT148" i="13"/>
  <c r="AS148" i="13"/>
  <c r="AQ148" i="13"/>
  <c r="AP148" i="13"/>
  <c r="AO148" i="13"/>
  <c r="AM148" i="13"/>
  <c r="AL148" i="13"/>
  <c r="AK148" i="13"/>
  <c r="AI148" i="13"/>
  <c r="AH148" i="13"/>
  <c r="AG148" i="13"/>
  <c r="AE148" i="13"/>
  <c r="AD148" i="13"/>
  <c r="AC148" i="13"/>
  <c r="AB148" i="13"/>
  <c r="AW148" i="13" s="1"/>
  <c r="Y148" i="13"/>
  <c r="X148" i="13"/>
  <c r="W148" i="13"/>
  <c r="U148" i="13"/>
  <c r="T148" i="13"/>
  <c r="S148" i="13"/>
  <c r="Q148" i="13"/>
  <c r="P148" i="13"/>
  <c r="O148" i="13"/>
  <c r="M148" i="13"/>
  <c r="L148" i="13"/>
  <c r="K148" i="13"/>
  <c r="I148" i="13"/>
  <c r="G148" i="13"/>
  <c r="E148" i="13"/>
  <c r="AU147" i="13"/>
  <c r="AT147" i="13"/>
  <c r="AS147" i="13"/>
  <c r="AQ147" i="13"/>
  <c r="AP147" i="13"/>
  <c r="AO147" i="13"/>
  <c r="AM147" i="13"/>
  <c r="AL147" i="13"/>
  <c r="AK147" i="13"/>
  <c r="AI147" i="13"/>
  <c r="AH147" i="13"/>
  <c r="AG147" i="13"/>
  <c r="AE147" i="13"/>
  <c r="AD147" i="13"/>
  <c r="AC147" i="13"/>
  <c r="AB147" i="13"/>
  <c r="AW147" i="13" s="1"/>
  <c r="Y147" i="13"/>
  <c r="X147" i="13"/>
  <c r="W147" i="13"/>
  <c r="U147" i="13"/>
  <c r="T147" i="13"/>
  <c r="S147" i="13"/>
  <c r="Q147" i="13"/>
  <c r="P147" i="13"/>
  <c r="O147" i="13"/>
  <c r="M147" i="13"/>
  <c r="L147" i="13"/>
  <c r="K147" i="13"/>
  <c r="I147" i="13"/>
  <c r="G147" i="13"/>
  <c r="E147" i="13"/>
  <c r="AU146" i="13"/>
  <c r="AT146" i="13"/>
  <c r="AS146" i="13"/>
  <c r="AQ146" i="13"/>
  <c r="AP146" i="13"/>
  <c r="AO146" i="13"/>
  <c r="AM146" i="13"/>
  <c r="AL146" i="13"/>
  <c r="AK146" i="13"/>
  <c r="AI146" i="13"/>
  <c r="AH146" i="13"/>
  <c r="AG146" i="13"/>
  <c r="AE146" i="13"/>
  <c r="AD146" i="13"/>
  <c r="AC146" i="13"/>
  <c r="AB146" i="13"/>
  <c r="AW146" i="13"/>
  <c r="Y146" i="13"/>
  <c r="X146" i="13"/>
  <c r="W146" i="13"/>
  <c r="U146" i="13"/>
  <c r="T146" i="13"/>
  <c r="S146" i="13"/>
  <c r="Q146" i="13"/>
  <c r="P146" i="13"/>
  <c r="O146" i="13"/>
  <c r="M146" i="13"/>
  <c r="L146" i="13"/>
  <c r="K146" i="13"/>
  <c r="I146" i="13"/>
  <c r="G146" i="13"/>
  <c r="E146" i="13"/>
  <c r="AU145" i="13"/>
  <c r="AT145" i="13"/>
  <c r="AS145" i="13"/>
  <c r="AQ145" i="13"/>
  <c r="AP145" i="13"/>
  <c r="AO145" i="13"/>
  <c r="AM145" i="13"/>
  <c r="AL145" i="13"/>
  <c r="AK145" i="13"/>
  <c r="AI145" i="13"/>
  <c r="AH145" i="13"/>
  <c r="AG145" i="13"/>
  <c r="AE145" i="13"/>
  <c r="AD145" i="13"/>
  <c r="AC145" i="13"/>
  <c r="AB145" i="13"/>
  <c r="AW145" i="13" s="1"/>
  <c r="Y145" i="13"/>
  <c r="X145" i="13"/>
  <c r="W145" i="13"/>
  <c r="U145" i="13"/>
  <c r="T145" i="13"/>
  <c r="S145" i="13"/>
  <c r="Q145" i="13"/>
  <c r="P145" i="13"/>
  <c r="O145" i="13"/>
  <c r="M145" i="13"/>
  <c r="L145" i="13"/>
  <c r="K145" i="13"/>
  <c r="I145" i="13"/>
  <c r="G145" i="13"/>
  <c r="E145" i="13"/>
  <c r="AU144" i="13"/>
  <c r="AT144" i="13"/>
  <c r="AS144" i="13"/>
  <c r="AQ144" i="13"/>
  <c r="AP144" i="13"/>
  <c r="AO144" i="13"/>
  <c r="AM144" i="13"/>
  <c r="AL144" i="13"/>
  <c r="AK144" i="13"/>
  <c r="AI144" i="13"/>
  <c r="AH144" i="13"/>
  <c r="AG144" i="13"/>
  <c r="AE144" i="13"/>
  <c r="AD144" i="13"/>
  <c r="AC144" i="13"/>
  <c r="AB144" i="13"/>
  <c r="AW144" i="13"/>
  <c r="Y144" i="13"/>
  <c r="X144" i="13"/>
  <c r="W144" i="13"/>
  <c r="U144" i="13"/>
  <c r="T144" i="13"/>
  <c r="S144" i="13"/>
  <c r="Q144" i="13"/>
  <c r="P144" i="13"/>
  <c r="O144" i="13"/>
  <c r="M144" i="13"/>
  <c r="L144" i="13"/>
  <c r="K144" i="13"/>
  <c r="I144" i="13"/>
  <c r="G144" i="13"/>
  <c r="E144" i="13"/>
  <c r="AU143" i="13"/>
  <c r="AT143" i="13"/>
  <c r="AS143" i="13"/>
  <c r="AQ143" i="13"/>
  <c r="AP143" i="13"/>
  <c r="AO143" i="13"/>
  <c r="AM143" i="13"/>
  <c r="AL143" i="13"/>
  <c r="AK143" i="13"/>
  <c r="AI143" i="13"/>
  <c r="AH143" i="13"/>
  <c r="AG143" i="13"/>
  <c r="AE143" i="13"/>
  <c r="AD143" i="13"/>
  <c r="AC143" i="13"/>
  <c r="AB143" i="13"/>
  <c r="AW143" i="13" s="1"/>
  <c r="Y143" i="13"/>
  <c r="X143" i="13"/>
  <c r="W143" i="13"/>
  <c r="U143" i="13"/>
  <c r="T143" i="13"/>
  <c r="S143" i="13"/>
  <c r="Q143" i="13"/>
  <c r="P143" i="13"/>
  <c r="O143" i="13"/>
  <c r="M143" i="13"/>
  <c r="L143" i="13"/>
  <c r="K143" i="13"/>
  <c r="I143" i="13"/>
  <c r="G143" i="13"/>
  <c r="E143" i="13"/>
  <c r="AU142" i="13"/>
  <c r="AT142" i="13"/>
  <c r="AS142" i="13"/>
  <c r="AQ142" i="13"/>
  <c r="AP142" i="13"/>
  <c r="AO142" i="13"/>
  <c r="AM142" i="13"/>
  <c r="AL142" i="13"/>
  <c r="AK142" i="13"/>
  <c r="AI142" i="13"/>
  <c r="AH142" i="13"/>
  <c r="AG142" i="13"/>
  <c r="AE142" i="13"/>
  <c r="AD142" i="13"/>
  <c r="AC142" i="13"/>
  <c r="AB142" i="13"/>
  <c r="AW142" i="13" s="1"/>
  <c r="Y142" i="13"/>
  <c r="X142" i="13"/>
  <c r="W142" i="13"/>
  <c r="U142" i="13"/>
  <c r="T142" i="13"/>
  <c r="S142" i="13"/>
  <c r="Q142" i="13"/>
  <c r="P142" i="13"/>
  <c r="O142" i="13"/>
  <c r="M142" i="13"/>
  <c r="L142" i="13"/>
  <c r="K142" i="13"/>
  <c r="I142" i="13"/>
  <c r="G142" i="13"/>
  <c r="E142" i="13"/>
  <c r="AU141" i="13"/>
  <c r="AT141" i="13"/>
  <c r="AS141" i="13"/>
  <c r="AQ141" i="13"/>
  <c r="AP141" i="13"/>
  <c r="AO141" i="13"/>
  <c r="AM141" i="13"/>
  <c r="AL141" i="13"/>
  <c r="AK141" i="13"/>
  <c r="AI141" i="13"/>
  <c r="AH141" i="13"/>
  <c r="AG141" i="13"/>
  <c r="AE141" i="13"/>
  <c r="AD141" i="13"/>
  <c r="AC141" i="13"/>
  <c r="AB141" i="13"/>
  <c r="AW141" i="13"/>
  <c r="Y141" i="13"/>
  <c r="X141" i="13"/>
  <c r="W141" i="13"/>
  <c r="U141" i="13"/>
  <c r="T141" i="13"/>
  <c r="S141" i="13"/>
  <c r="Q141" i="13"/>
  <c r="P141" i="13"/>
  <c r="O141" i="13"/>
  <c r="M141" i="13"/>
  <c r="L141" i="13"/>
  <c r="K141" i="13"/>
  <c r="I141" i="13"/>
  <c r="G141" i="13"/>
  <c r="E141" i="13"/>
  <c r="AU140" i="13"/>
  <c r="AT140" i="13"/>
  <c r="AS140" i="13"/>
  <c r="AQ140" i="13"/>
  <c r="AP140" i="13"/>
  <c r="AO140" i="13"/>
  <c r="AM140" i="13"/>
  <c r="AL140" i="13"/>
  <c r="AK140" i="13"/>
  <c r="AI140" i="13"/>
  <c r="AH140" i="13"/>
  <c r="AG140" i="13"/>
  <c r="AE140" i="13"/>
  <c r="AD140" i="13"/>
  <c r="AC140" i="13"/>
  <c r="AB140" i="13"/>
  <c r="AW140" i="13" s="1"/>
  <c r="Y140" i="13"/>
  <c r="X140" i="13"/>
  <c r="W140" i="13"/>
  <c r="U140" i="13"/>
  <c r="T140" i="13"/>
  <c r="S140" i="13"/>
  <c r="Q140" i="13"/>
  <c r="P140" i="13"/>
  <c r="O140" i="13"/>
  <c r="M140" i="13"/>
  <c r="L140" i="13"/>
  <c r="K140" i="13"/>
  <c r="I140" i="13"/>
  <c r="G140" i="13"/>
  <c r="E140" i="13"/>
  <c r="AU139" i="13"/>
  <c r="AT139" i="13"/>
  <c r="AS139" i="13"/>
  <c r="AQ139" i="13"/>
  <c r="AP139" i="13"/>
  <c r="AO139" i="13"/>
  <c r="AM139" i="13"/>
  <c r="AL139" i="13"/>
  <c r="AK139" i="13"/>
  <c r="AI139" i="13"/>
  <c r="AH139" i="13"/>
  <c r="AG139" i="13"/>
  <c r="AE139" i="13"/>
  <c r="AD139" i="13"/>
  <c r="AC139" i="13"/>
  <c r="AB139" i="13"/>
  <c r="AW139" i="13" s="1"/>
  <c r="Y139" i="13"/>
  <c r="X139" i="13"/>
  <c r="W139" i="13"/>
  <c r="U139" i="13"/>
  <c r="T139" i="13"/>
  <c r="S139" i="13"/>
  <c r="Q139" i="13"/>
  <c r="P139" i="13"/>
  <c r="O139" i="13"/>
  <c r="M139" i="13"/>
  <c r="L139" i="13"/>
  <c r="K139" i="13"/>
  <c r="I139" i="13"/>
  <c r="G139" i="13"/>
  <c r="E139" i="13"/>
  <c r="AU138" i="13"/>
  <c r="AT138" i="13"/>
  <c r="AS138" i="13"/>
  <c r="AQ138" i="13"/>
  <c r="AP138" i="13"/>
  <c r="AO138" i="13"/>
  <c r="AM138" i="13"/>
  <c r="AL138" i="13"/>
  <c r="AK138" i="13"/>
  <c r="AI138" i="13"/>
  <c r="AH138" i="13"/>
  <c r="AG138" i="13"/>
  <c r="AE138" i="13"/>
  <c r="AD138" i="13"/>
  <c r="AC138" i="13"/>
  <c r="AB138" i="13"/>
  <c r="AW138" i="13"/>
  <c r="Y138" i="13"/>
  <c r="X138" i="13"/>
  <c r="W138" i="13"/>
  <c r="U138" i="13"/>
  <c r="T138" i="13"/>
  <c r="S138" i="13"/>
  <c r="Q138" i="13"/>
  <c r="P138" i="13"/>
  <c r="O138" i="13"/>
  <c r="M138" i="13"/>
  <c r="L138" i="13"/>
  <c r="K138" i="13"/>
  <c r="I138" i="13"/>
  <c r="G138" i="13"/>
  <c r="E138" i="13"/>
  <c r="AU137" i="13"/>
  <c r="AT137" i="13"/>
  <c r="AS137" i="13"/>
  <c r="AQ137" i="13"/>
  <c r="AP137" i="13"/>
  <c r="AO137" i="13"/>
  <c r="AM137" i="13"/>
  <c r="AL137" i="13"/>
  <c r="AK137" i="13"/>
  <c r="AI137" i="13"/>
  <c r="AH137" i="13"/>
  <c r="AG137" i="13"/>
  <c r="AE137" i="13"/>
  <c r="AD137" i="13"/>
  <c r="AC137" i="13"/>
  <c r="AB137" i="13"/>
  <c r="AW137" i="13" s="1"/>
  <c r="Y137" i="13"/>
  <c r="X137" i="13"/>
  <c r="W137" i="13"/>
  <c r="U137" i="13"/>
  <c r="T137" i="13"/>
  <c r="S137" i="13"/>
  <c r="Q137" i="13"/>
  <c r="P137" i="13"/>
  <c r="O137" i="13"/>
  <c r="M137" i="13"/>
  <c r="L137" i="13"/>
  <c r="K137" i="13"/>
  <c r="I137" i="13"/>
  <c r="G137" i="13"/>
  <c r="E137" i="13"/>
  <c r="AU136" i="13"/>
  <c r="AT136" i="13"/>
  <c r="AS136" i="13"/>
  <c r="AQ136" i="13"/>
  <c r="AP136" i="13"/>
  <c r="AO136" i="13"/>
  <c r="AM136" i="13"/>
  <c r="AL136" i="13"/>
  <c r="AK136" i="13"/>
  <c r="AI136" i="13"/>
  <c r="AH136" i="13"/>
  <c r="AG136" i="13"/>
  <c r="AE136" i="13"/>
  <c r="AD136" i="13"/>
  <c r="AC136" i="13"/>
  <c r="AB136" i="13"/>
  <c r="AW136" i="13"/>
  <c r="Y136" i="13"/>
  <c r="X136" i="13"/>
  <c r="W136" i="13"/>
  <c r="U136" i="13"/>
  <c r="T136" i="13"/>
  <c r="S136" i="13"/>
  <c r="Q136" i="13"/>
  <c r="P136" i="13"/>
  <c r="O136" i="13"/>
  <c r="M136" i="13"/>
  <c r="L136" i="13"/>
  <c r="K136" i="13"/>
  <c r="I136" i="13"/>
  <c r="G136" i="13"/>
  <c r="E136" i="13"/>
  <c r="AU135" i="13"/>
  <c r="AT135" i="13"/>
  <c r="AS135" i="13"/>
  <c r="AQ135" i="13"/>
  <c r="AP135" i="13"/>
  <c r="AO135" i="13"/>
  <c r="AM135" i="13"/>
  <c r="AL135" i="13"/>
  <c r="AK135" i="13"/>
  <c r="AI135" i="13"/>
  <c r="AH135" i="13"/>
  <c r="AG135" i="13"/>
  <c r="AE135" i="13"/>
  <c r="AD135" i="13"/>
  <c r="AC135" i="13"/>
  <c r="AB135" i="13"/>
  <c r="AW135" i="13" s="1"/>
  <c r="Y135" i="13"/>
  <c r="X135" i="13"/>
  <c r="W135" i="13"/>
  <c r="U135" i="13"/>
  <c r="T135" i="13"/>
  <c r="S135" i="13"/>
  <c r="Q135" i="13"/>
  <c r="P135" i="13"/>
  <c r="O135" i="13"/>
  <c r="M135" i="13"/>
  <c r="L135" i="13"/>
  <c r="K135" i="13"/>
  <c r="I135" i="13"/>
  <c r="G135" i="13"/>
  <c r="E135" i="13"/>
  <c r="AU134" i="13"/>
  <c r="AT134" i="13"/>
  <c r="AS134" i="13"/>
  <c r="AQ134" i="13"/>
  <c r="AP134" i="13"/>
  <c r="AO134" i="13"/>
  <c r="AM134" i="13"/>
  <c r="AL134" i="13"/>
  <c r="AK134" i="13"/>
  <c r="AI134" i="13"/>
  <c r="AH134" i="13"/>
  <c r="AG134" i="13"/>
  <c r="AE134" i="13"/>
  <c r="AD134" i="13"/>
  <c r="AC134" i="13"/>
  <c r="AB134" i="13"/>
  <c r="AW134" i="13" s="1"/>
  <c r="Y134" i="13"/>
  <c r="X134" i="13"/>
  <c r="W134" i="13"/>
  <c r="U134" i="13"/>
  <c r="T134" i="13"/>
  <c r="S134" i="13"/>
  <c r="Q134" i="13"/>
  <c r="P134" i="13"/>
  <c r="O134" i="13"/>
  <c r="M134" i="13"/>
  <c r="AV134" i="13" s="1"/>
  <c r="L134" i="13"/>
  <c r="K134" i="13"/>
  <c r="I134" i="13"/>
  <c r="G134" i="13"/>
  <c r="E134" i="13"/>
  <c r="AU133" i="13"/>
  <c r="AT133" i="13"/>
  <c r="AS133" i="13"/>
  <c r="AQ133" i="13"/>
  <c r="AP133" i="13"/>
  <c r="AO133" i="13"/>
  <c r="AM133" i="13"/>
  <c r="AL133" i="13"/>
  <c r="AK133" i="13"/>
  <c r="AI133" i="13"/>
  <c r="AH133" i="13"/>
  <c r="AG133" i="13"/>
  <c r="AE133" i="13"/>
  <c r="AD133" i="13"/>
  <c r="AC133" i="13"/>
  <c r="AB133" i="13"/>
  <c r="AW133" i="13" s="1"/>
  <c r="Y133" i="13"/>
  <c r="X133" i="13"/>
  <c r="W133" i="13"/>
  <c r="U133" i="13"/>
  <c r="T133" i="13"/>
  <c r="S133" i="13"/>
  <c r="Q133" i="13"/>
  <c r="P133" i="13"/>
  <c r="O133" i="13"/>
  <c r="M133" i="13"/>
  <c r="L133" i="13"/>
  <c r="K133" i="13"/>
  <c r="I133" i="13"/>
  <c r="G133" i="13"/>
  <c r="E133" i="13"/>
  <c r="AU132" i="13"/>
  <c r="AT132" i="13"/>
  <c r="AS132" i="13"/>
  <c r="AQ132" i="13"/>
  <c r="AP132" i="13"/>
  <c r="AO132" i="13"/>
  <c r="AM132" i="13"/>
  <c r="AL132" i="13"/>
  <c r="AK132" i="13"/>
  <c r="AI132" i="13"/>
  <c r="AH132" i="13"/>
  <c r="AG132" i="13"/>
  <c r="AE132" i="13"/>
  <c r="AD132" i="13"/>
  <c r="AC132" i="13"/>
  <c r="AB132" i="13"/>
  <c r="AW132" i="13" s="1"/>
  <c r="Y132" i="13"/>
  <c r="X132" i="13"/>
  <c r="W132" i="13"/>
  <c r="U132" i="13"/>
  <c r="T132" i="13"/>
  <c r="S132" i="13"/>
  <c r="Q132" i="13"/>
  <c r="P132" i="13"/>
  <c r="O132" i="13"/>
  <c r="M132" i="13"/>
  <c r="L132" i="13"/>
  <c r="K132" i="13"/>
  <c r="I132" i="13"/>
  <c r="G132" i="13"/>
  <c r="E132" i="13"/>
  <c r="AU131" i="13"/>
  <c r="AT131" i="13"/>
  <c r="AS131" i="13"/>
  <c r="AQ131" i="13"/>
  <c r="AP131" i="13"/>
  <c r="AO131" i="13"/>
  <c r="AM131" i="13"/>
  <c r="AL131" i="13"/>
  <c r="AK131" i="13"/>
  <c r="AI131" i="13"/>
  <c r="AH131" i="13"/>
  <c r="AG131" i="13"/>
  <c r="AE131" i="13"/>
  <c r="AD131" i="13"/>
  <c r="AC131" i="13"/>
  <c r="AB131" i="13"/>
  <c r="AW131" i="13" s="1"/>
  <c r="Y131" i="13"/>
  <c r="X131" i="13"/>
  <c r="W131" i="13"/>
  <c r="U131" i="13"/>
  <c r="T131" i="13"/>
  <c r="S131" i="13"/>
  <c r="Q131" i="13"/>
  <c r="P131" i="13"/>
  <c r="O131" i="13"/>
  <c r="M131" i="13"/>
  <c r="L131" i="13"/>
  <c r="K131" i="13"/>
  <c r="I131" i="13"/>
  <c r="G131" i="13"/>
  <c r="E131" i="13"/>
  <c r="AU130" i="13"/>
  <c r="AT130" i="13"/>
  <c r="AS130" i="13"/>
  <c r="AQ130" i="13"/>
  <c r="AP130" i="13"/>
  <c r="AO130" i="13"/>
  <c r="AM130" i="13"/>
  <c r="AL130" i="13"/>
  <c r="AK130" i="13"/>
  <c r="AI130" i="13"/>
  <c r="AH130" i="13"/>
  <c r="AG130" i="13"/>
  <c r="AE130" i="13"/>
  <c r="AD130" i="13"/>
  <c r="AC130" i="13"/>
  <c r="AB130" i="13"/>
  <c r="AW130" i="13" s="1"/>
  <c r="Y130" i="13"/>
  <c r="X130" i="13"/>
  <c r="W130" i="13"/>
  <c r="U130" i="13"/>
  <c r="T130" i="13"/>
  <c r="S130" i="13"/>
  <c r="Q130" i="13"/>
  <c r="P130" i="13"/>
  <c r="O130" i="13"/>
  <c r="M130" i="13"/>
  <c r="L130" i="13"/>
  <c r="K130" i="13"/>
  <c r="I130" i="13"/>
  <c r="G130" i="13"/>
  <c r="E130" i="13"/>
  <c r="AU129" i="13"/>
  <c r="AT129" i="13"/>
  <c r="AS129" i="13"/>
  <c r="AQ129" i="13"/>
  <c r="AP129" i="13"/>
  <c r="AO129" i="13"/>
  <c r="AM129" i="13"/>
  <c r="AL129" i="13"/>
  <c r="AK129" i="13"/>
  <c r="AI129" i="13"/>
  <c r="AH129" i="13"/>
  <c r="AG129" i="13"/>
  <c r="AE129" i="13"/>
  <c r="AD129" i="13"/>
  <c r="AC129" i="13"/>
  <c r="AB129" i="13"/>
  <c r="AW129" i="13" s="1"/>
  <c r="Y129" i="13"/>
  <c r="X129" i="13"/>
  <c r="W129" i="13"/>
  <c r="U129" i="13"/>
  <c r="T129" i="13"/>
  <c r="S129" i="13"/>
  <c r="Q129" i="13"/>
  <c r="P129" i="13"/>
  <c r="O129" i="13"/>
  <c r="M129" i="13"/>
  <c r="L129" i="13"/>
  <c r="K129" i="13"/>
  <c r="I129" i="13"/>
  <c r="G129" i="13"/>
  <c r="E129" i="13"/>
  <c r="AU128" i="13"/>
  <c r="AT128" i="13"/>
  <c r="AS128" i="13"/>
  <c r="AQ128" i="13"/>
  <c r="AP128" i="13"/>
  <c r="AO128" i="13"/>
  <c r="AM128" i="13"/>
  <c r="AL128" i="13"/>
  <c r="AK128" i="13"/>
  <c r="AI128" i="13"/>
  <c r="AH128" i="13"/>
  <c r="AG128" i="13"/>
  <c r="AE128" i="13"/>
  <c r="AD128" i="13"/>
  <c r="AC128" i="13"/>
  <c r="AB128" i="13"/>
  <c r="AW128" i="13" s="1"/>
  <c r="Y128" i="13"/>
  <c r="X128" i="13"/>
  <c r="W128" i="13"/>
  <c r="U128" i="13"/>
  <c r="T128" i="13"/>
  <c r="S128" i="13"/>
  <c r="Q128" i="13"/>
  <c r="P128" i="13"/>
  <c r="O128" i="13"/>
  <c r="M128" i="13"/>
  <c r="L128" i="13"/>
  <c r="K128" i="13"/>
  <c r="I128" i="13"/>
  <c r="G128" i="13"/>
  <c r="E128" i="13"/>
  <c r="AU127" i="13"/>
  <c r="AT127" i="13"/>
  <c r="AS127" i="13"/>
  <c r="AQ127" i="13"/>
  <c r="AP127" i="13"/>
  <c r="AO127" i="13"/>
  <c r="AM127" i="13"/>
  <c r="AL127" i="13"/>
  <c r="AK127" i="13"/>
  <c r="AI127" i="13"/>
  <c r="AH127" i="13"/>
  <c r="AG127" i="13"/>
  <c r="AE127" i="13"/>
  <c r="AD127" i="13"/>
  <c r="AC127" i="13"/>
  <c r="AB127" i="13"/>
  <c r="AW127" i="13" s="1"/>
  <c r="Y127" i="13"/>
  <c r="X127" i="13"/>
  <c r="W127" i="13"/>
  <c r="U127" i="13"/>
  <c r="T127" i="13"/>
  <c r="S127" i="13"/>
  <c r="Q127" i="13"/>
  <c r="P127" i="13"/>
  <c r="O127" i="13"/>
  <c r="M127" i="13"/>
  <c r="L127" i="13"/>
  <c r="K127" i="13"/>
  <c r="I127" i="13"/>
  <c r="G127" i="13"/>
  <c r="E127" i="13"/>
  <c r="AU126" i="13"/>
  <c r="AT126" i="13"/>
  <c r="AS126" i="13"/>
  <c r="AQ126" i="13"/>
  <c r="AP126" i="13"/>
  <c r="AO126" i="13"/>
  <c r="AM126" i="13"/>
  <c r="AL126" i="13"/>
  <c r="AK126" i="13"/>
  <c r="AI126" i="13"/>
  <c r="AH126" i="13"/>
  <c r="AG126" i="13"/>
  <c r="AE126" i="13"/>
  <c r="AD126" i="13"/>
  <c r="AC126" i="13"/>
  <c r="AB126" i="13"/>
  <c r="AW126" i="13" s="1"/>
  <c r="Y126" i="13"/>
  <c r="X126" i="13"/>
  <c r="W126" i="13"/>
  <c r="U126" i="13"/>
  <c r="T126" i="13"/>
  <c r="S126" i="13"/>
  <c r="Q126" i="13"/>
  <c r="P126" i="13"/>
  <c r="O126" i="13"/>
  <c r="M126" i="13"/>
  <c r="L126" i="13"/>
  <c r="K126" i="13"/>
  <c r="I126" i="13"/>
  <c r="G126" i="13"/>
  <c r="E126" i="13"/>
  <c r="AU125" i="13"/>
  <c r="AT125" i="13"/>
  <c r="AS125" i="13"/>
  <c r="AQ125" i="13"/>
  <c r="AP125" i="13"/>
  <c r="AO125" i="13"/>
  <c r="AM125" i="13"/>
  <c r="AL125" i="13"/>
  <c r="AK125" i="13"/>
  <c r="AI125" i="13"/>
  <c r="AH125" i="13"/>
  <c r="AG125" i="13"/>
  <c r="AE125" i="13"/>
  <c r="AD125" i="13"/>
  <c r="AC125" i="13"/>
  <c r="AB125" i="13"/>
  <c r="AW125" i="13" s="1"/>
  <c r="Y125" i="13"/>
  <c r="X125" i="13"/>
  <c r="W125" i="13"/>
  <c r="U125" i="13"/>
  <c r="T125" i="13"/>
  <c r="S125" i="13"/>
  <c r="Q125" i="13"/>
  <c r="P125" i="13"/>
  <c r="O125" i="13"/>
  <c r="M125" i="13"/>
  <c r="L125" i="13"/>
  <c r="K125" i="13"/>
  <c r="I125" i="13"/>
  <c r="G125" i="13"/>
  <c r="E125" i="13"/>
  <c r="AU124" i="13"/>
  <c r="AT124" i="13"/>
  <c r="AS124" i="13"/>
  <c r="AQ124" i="13"/>
  <c r="AP124" i="13"/>
  <c r="AO124" i="13"/>
  <c r="AM124" i="13"/>
  <c r="AL124" i="13"/>
  <c r="AK124" i="13"/>
  <c r="AI124" i="13"/>
  <c r="AH124" i="13"/>
  <c r="AG124" i="13"/>
  <c r="AE124" i="13"/>
  <c r="AD124" i="13"/>
  <c r="AC124" i="13"/>
  <c r="AB124" i="13"/>
  <c r="AW124" i="13" s="1"/>
  <c r="Y124" i="13"/>
  <c r="X124" i="13"/>
  <c r="W124" i="13"/>
  <c r="U124" i="13"/>
  <c r="T124" i="13"/>
  <c r="S124" i="13"/>
  <c r="Q124" i="13"/>
  <c r="P124" i="13"/>
  <c r="O124" i="13"/>
  <c r="M124" i="13"/>
  <c r="L124" i="13"/>
  <c r="K124" i="13"/>
  <c r="I124" i="13"/>
  <c r="G124" i="13"/>
  <c r="E124" i="13"/>
  <c r="AU123" i="13"/>
  <c r="AT123" i="13"/>
  <c r="AS123" i="13"/>
  <c r="AQ123" i="13"/>
  <c r="AP123" i="13"/>
  <c r="AO123" i="13"/>
  <c r="AM123" i="13"/>
  <c r="AL123" i="13"/>
  <c r="AK123" i="13"/>
  <c r="AI123" i="13"/>
  <c r="AH123" i="13"/>
  <c r="AG123" i="13"/>
  <c r="AE123" i="13"/>
  <c r="AD123" i="13"/>
  <c r="AC123" i="13"/>
  <c r="AB123" i="13"/>
  <c r="AW123" i="13" s="1"/>
  <c r="Y123" i="13"/>
  <c r="X123" i="13"/>
  <c r="W123" i="13"/>
  <c r="U123" i="13"/>
  <c r="T123" i="13"/>
  <c r="S123" i="13"/>
  <c r="Q123" i="13"/>
  <c r="P123" i="13"/>
  <c r="O123" i="13"/>
  <c r="M123" i="13"/>
  <c r="L123" i="13"/>
  <c r="K123" i="13"/>
  <c r="I123" i="13"/>
  <c r="G123" i="13"/>
  <c r="E123" i="13"/>
  <c r="AU122" i="13"/>
  <c r="AT122" i="13"/>
  <c r="AS122" i="13"/>
  <c r="AQ122" i="13"/>
  <c r="AP122" i="13"/>
  <c r="AO122" i="13"/>
  <c r="AM122" i="13"/>
  <c r="AL122" i="13"/>
  <c r="AK122" i="13"/>
  <c r="AI122" i="13"/>
  <c r="AH122" i="13"/>
  <c r="AG122" i="13"/>
  <c r="AE122" i="13"/>
  <c r="AD122" i="13"/>
  <c r="AC122" i="13"/>
  <c r="AB122" i="13"/>
  <c r="AW122" i="13" s="1"/>
  <c r="Y122" i="13"/>
  <c r="X122" i="13"/>
  <c r="W122" i="13"/>
  <c r="U122" i="13"/>
  <c r="T122" i="13"/>
  <c r="S122" i="13"/>
  <c r="Q122" i="13"/>
  <c r="P122" i="13"/>
  <c r="O122" i="13"/>
  <c r="M122" i="13"/>
  <c r="L122" i="13"/>
  <c r="K122" i="13"/>
  <c r="I122" i="13"/>
  <c r="G122" i="13"/>
  <c r="E122" i="13"/>
  <c r="AU121" i="13"/>
  <c r="AT121" i="13"/>
  <c r="AS121" i="13"/>
  <c r="AQ121" i="13"/>
  <c r="AP121" i="13"/>
  <c r="AO121" i="13"/>
  <c r="AM121" i="13"/>
  <c r="AL121" i="13"/>
  <c r="AK121" i="13"/>
  <c r="AI121" i="13"/>
  <c r="AH121" i="13"/>
  <c r="AG121" i="13"/>
  <c r="AE121" i="13"/>
  <c r="AD121" i="13"/>
  <c r="AC121" i="13"/>
  <c r="AB121" i="13"/>
  <c r="AW121" i="13" s="1"/>
  <c r="Y121" i="13"/>
  <c r="X121" i="13"/>
  <c r="W121" i="13"/>
  <c r="U121" i="13"/>
  <c r="T121" i="13"/>
  <c r="S121" i="13"/>
  <c r="Q121" i="13"/>
  <c r="P121" i="13"/>
  <c r="O121" i="13"/>
  <c r="M121" i="13"/>
  <c r="L121" i="13"/>
  <c r="K121" i="13"/>
  <c r="I121" i="13"/>
  <c r="G121" i="13"/>
  <c r="E121" i="13"/>
  <c r="AU120" i="13"/>
  <c r="AT120" i="13"/>
  <c r="AS120" i="13"/>
  <c r="AQ120" i="13"/>
  <c r="AP120" i="13"/>
  <c r="AO120" i="13"/>
  <c r="AM120" i="13"/>
  <c r="AL120" i="13"/>
  <c r="AK120" i="13"/>
  <c r="AI120" i="13"/>
  <c r="AH120" i="13"/>
  <c r="AG120" i="13"/>
  <c r="AE120" i="13"/>
  <c r="AD120" i="13"/>
  <c r="AC120" i="13"/>
  <c r="AB120" i="13"/>
  <c r="AW120" i="13" s="1"/>
  <c r="Y120" i="13"/>
  <c r="X120" i="13"/>
  <c r="W120" i="13"/>
  <c r="U120" i="13"/>
  <c r="T120" i="13"/>
  <c r="S120" i="13"/>
  <c r="Q120" i="13"/>
  <c r="P120" i="13"/>
  <c r="O120" i="13"/>
  <c r="M120" i="13"/>
  <c r="L120" i="13"/>
  <c r="K120" i="13"/>
  <c r="I120" i="13"/>
  <c r="G120" i="13"/>
  <c r="E120" i="13"/>
  <c r="AU119" i="13"/>
  <c r="AT119" i="13"/>
  <c r="AS119" i="13"/>
  <c r="AQ119" i="13"/>
  <c r="AP119" i="13"/>
  <c r="AO119" i="13"/>
  <c r="AM119" i="13"/>
  <c r="AL119" i="13"/>
  <c r="AK119" i="13"/>
  <c r="AI119" i="13"/>
  <c r="AH119" i="13"/>
  <c r="AG119" i="13"/>
  <c r="AE119" i="13"/>
  <c r="AD119" i="13"/>
  <c r="AC119" i="13"/>
  <c r="AB119" i="13"/>
  <c r="AW119" i="13" s="1"/>
  <c r="Y119" i="13"/>
  <c r="X119" i="13"/>
  <c r="W119" i="13"/>
  <c r="U119" i="13"/>
  <c r="T119" i="13"/>
  <c r="S119" i="13"/>
  <c r="Q119" i="13"/>
  <c r="P119" i="13"/>
  <c r="O119" i="13"/>
  <c r="M119" i="13"/>
  <c r="L119" i="13"/>
  <c r="K119" i="13"/>
  <c r="I119" i="13"/>
  <c r="G119" i="13"/>
  <c r="E119" i="13"/>
  <c r="AU118" i="13"/>
  <c r="AT118" i="13"/>
  <c r="AS118" i="13"/>
  <c r="AQ118" i="13"/>
  <c r="AP118" i="13"/>
  <c r="AO118" i="13"/>
  <c r="AM118" i="13"/>
  <c r="AL118" i="13"/>
  <c r="AK118" i="13"/>
  <c r="AI118" i="13"/>
  <c r="AH118" i="13"/>
  <c r="AG118" i="13"/>
  <c r="AE118" i="13"/>
  <c r="AD118" i="13"/>
  <c r="AC118" i="13"/>
  <c r="AB118" i="13"/>
  <c r="AW118" i="13" s="1"/>
  <c r="Y118" i="13"/>
  <c r="X118" i="13"/>
  <c r="W118" i="13"/>
  <c r="U118" i="13"/>
  <c r="T118" i="13"/>
  <c r="S118" i="13"/>
  <c r="Q118" i="13"/>
  <c r="P118" i="13"/>
  <c r="O118" i="13"/>
  <c r="M118" i="13"/>
  <c r="L118" i="13"/>
  <c r="K118" i="13"/>
  <c r="I118" i="13"/>
  <c r="G118" i="13"/>
  <c r="E118" i="13"/>
  <c r="AU117" i="13"/>
  <c r="AT117" i="13"/>
  <c r="AS117" i="13"/>
  <c r="AQ117" i="13"/>
  <c r="AP117" i="13"/>
  <c r="AO117" i="13"/>
  <c r="AM117" i="13"/>
  <c r="AL117" i="13"/>
  <c r="AK117" i="13"/>
  <c r="AI117" i="13"/>
  <c r="AH117" i="13"/>
  <c r="AG117" i="13"/>
  <c r="AE117" i="13"/>
  <c r="AD117" i="13"/>
  <c r="AC117" i="13"/>
  <c r="AB117" i="13"/>
  <c r="AW117" i="13" s="1"/>
  <c r="Y117" i="13"/>
  <c r="X117" i="13"/>
  <c r="W117" i="13"/>
  <c r="U117" i="13"/>
  <c r="T117" i="13"/>
  <c r="S117" i="13"/>
  <c r="Q117" i="13"/>
  <c r="P117" i="13"/>
  <c r="O117" i="13"/>
  <c r="M117" i="13"/>
  <c r="L117" i="13"/>
  <c r="K117" i="13"/>
  <c r="I117" i="13"/>
  <c r="G117" i="13"/>
  <c r="E117" i="13"/>
  <c r="AU116" i="13"/>
  <c r="AT116" i="13"/>
  <c r="AS116" i="13"/>
  <c r="AQ116" i="13"/>
  <c r="AP116" i="13"/>
  <c r="AO116" i="13"/>
  <c r="AM116" i="13"/>
  <c r="AL116" i="13"/>
  <c r="AK116" i="13"/>
  <c r="AI116" i="13"/>
  <c r="AH116" i="13"/>
  <c r="AG116" i="13"/>
  <c r="AE116" i="13"/>
  <c r="AD116" i="13"/>
  <c r="AC116" i="13"/>
  <c r="AB116" i="13"/>
  <c r="AW116" i="13" s="1"/>
  <c r="Y116" i="13"/>
  <c r="X116" i="13"/>
  <c r="W116" i="13"/>
  <c r="U116" i="13"/>
  <c r="T116" i="13"/>
  <c r="S116" i="13"/>
  <c r="Q116" i="13"/>
  <c r="P116" i="13"/>
  <c r="O116" i="13"/>
  <c r="M116" i="13"/>
  <c r="L116" i="13"/>
  <c r="K116" i="13"/>
  <c r="I116" i="13"/>
  <c r="G116" i="13"/>
  <c r="E116" i="13"/>
  <c r="AU115" i="13"/>
  <c r="AT115" i="13"/>
  <c r="AS115" i="13"/>
  <c r="AQ115" i="13"/>
  <c r="AP115" i="13"/>
  <c r="AO115" i="13"/>
  <c r="AM115" i="13"/>
  <c r="AL115" i="13"/>
  <c r="AK115" i="13"/>
  <c r="AI115" i="13"/>
  <c r="AH115" i="13"/>
  <c r="AG115" i="13"/>
  <c r="AE115" i="13"/>
  <c r="AD115" i="13"/>
  <c r="AC115" i="13"/>
  <c r="AB115" i="13"/>
  <c r="AW115" i="13" s="1"/>
  <c r="Y115" i="13"/>
  <c r="X115" i="13"/>
  <c r="W115" i="13"/>
  <c r="U115" i="13"/>
  <c r="T115" i="13"/>
  <c r="S115" i="13"/>
  <c r="Q115" i="13"/>
  <c r="P115" i="13"/>
  <c r="O115" i="13"/>
  <c r="M115" i="13"/>
  <c r="L115" i="13"/>
  <c r="K115" i="13"/>
  <c r="I115" i="13"/>
  <c r="G115" i="13"/>
  <c r="E115" i="13"/>
  <c r="AU114" i="13"/>
  <c r="AT114" i="13"/>
  <c r="AS114" i="13"/>
  <c r="AQ114" i="13"/>
  <c r="AP114" i="13"/>
  <c r="AO114" i="13"/>
  <c r="AM114" i="13"/>
  <c r="AL114" i="13"/>
  <c r="AK114" i="13"/>
  <c r="AI114" i="13"/>
  <c r="AH114" i="13"/>
  <c r="AG114" i="13"/>
  <c r="AE114" i="13"/>
  <c r="AD114" i="13"/>
  <c r="AC114" i="13"/>
  <c r="AB114" i="13"/>
  <c r="AW114" i="13" s="1"/>
  <c r="Y114" i="13"/>
  <c r="X114" i="13"/>
  <c r="W114" i="13"/>
  <c r="U114" i="13"/>
  <c r="T114" i="13"/>
  <c r="S114" i="13"/>
  <c r="Q114" i="13"/>
  <c r="P114" i="13"/>
  <c r="O114" i="13"/>
  <c r="M114" i="13"/>
  <c r="L114" i="13"/>
  <c r="K114" i="13"/>
  <c r="I114" i="13"/>
  <c r="G114" i="13"/>
  <c r="E114" i="13"/>
  <c r="AU113" i="13"/>
  <c r="AT113" i="13"/>
  <c r="AS113" i="13"/>
  <c r="AQ113" i="13"/>
  <c r="AP113" i="13"/>
  <c r="AO113" i="13"/>
  <c r="AM113" i="13"/>
  <c r="AL113" i="13"/>
  <c r="AK113" i="13"/>
  <c r="AI113" i="13"/>
  <c r="AH113" i="13"/>
  <c r="AG113" i="13"/>
  <c r="AE113" i="13"/>
  <c r="AD113" i="13"/>
  <c r="AC113" i="13"/>
  <c r="AB113" i="13"/>
  <c r="AW113" i="13" s="1"/>
  <c r="Y113" i="13"/>
  <c r="X113" i="13"/>
  <c r="W113" i="13"/>
  <c r="U113" i="13"/>
  <c r="T113" i="13"/>
  <c r="S113" i="13"/>
  <c r="Q113" i="13"/>
  <c r="P113" i="13"/>
  <c r="O113" i="13"/>
  <c r="M113" i="13"/>
  <c r="L113" i="13"/>
  <c r="K113" i="13"/>
  <c r="I113" i="13"/>
  <c r="G113" i="13"/>
  <c r="E113" i="13"/>
  <c r="AU112" i="13"/>
  <c r="AT112" i="13"/>
  <c r="AS112" i="13"/>
  <c r="AQ112" i="13"/>
  <c r="AP112" i="13"/>
  <c r="AO112" i="13"/>
  <c r="AM112" i="13"/>
  <c r="AL112" i="13"/>
  <c r="AK112" i="13"/>
  <c r="AI112" i="13"/>
  <c r="AH112" i="13"/>
  <c r="AG112" i="13"/>
  <c r="AE112" i="13"/>
  <c r="AD112" i="13"/>
  <c r="AC112" i="13"/>
  <c r="AB112" i="13"/>
  <c r="AW112" i="13" s="1"/>
  <c r="Y112" i="13"/>
  <c r="X112" i="13"/>
  <c r="W112" i="13"/>
  <c r="U112" i="13"/>
  <c r="T112" i="13"/>
  <c r="S112" i="13"/>
  <c r="Q112" i="13"/>
  <c r="P112" i="13"/>
  <c r="O112" i="13"/>
  <c r="M112" i="13"/>
  <c r="L112" i="13"/>
  <c r="K112" i="13"/>
  <c r="I112" i="13"/>
  <c r="G112" i="13"/>
  <c r="E112" i="13"/>
  <c r="AU111" i="13"/>
  <c r="AT111" i="13"/>
  <c r="AS111" i="13"/>
  <c r="AQ111" i="13"/>
  <c r="AP111" i="13"/>
  <c r="AO111" i="13"/>
  <c r="AM111" i="13"/>
  <c r="AL111" i="13"/>
  <c r="AK111" i="13"/>
  <c r="AI111" i="13"/>
  <c r="AH111" i="13"/>
  <c r="AG111" i="13"/>
  <c r="AE111" i="13"/>
  <c r="AD111" i="13"/>
  <c r="AC111" i="13"/>
  <c r="AB111" i="13"/>
  <c r="AW111" i="13" s="1"/>
  <c r="Y111" i="13"/>
  <c r="X111" i="13"/>
  <c r="W111" i="13"/>
  <c r="U111" i="13"/>
  <c r="T111" i="13"/>
  <c r="S111" i="13"/>
  <c r="Q111" i="13"/>
  <c r="P111" i="13"/>
  <c r="O111" i="13"/>
  <c r="M111" i="13"/>
  <c r="L111" i="13"/>
  <c r="K111" i="13"/>
  <c r="I111" i="13"/>
  <c r="G111" i="13"/>
  <c r="E111" i="13"/>
  <c r="AU110" i="13"/>
  <c r="AT110" i="13"/>
  <c r="AS110" i="13"/>
  <c r="AQ110" i="13"/>
  <c r="AP110" i="13"/>
  <c r="AO110" i="13"/>
  <c r="AM110" i="13"/>
  <c r="AL110" i="13"/>
  <c r="AK110" i="13"/>
  <c r="AI110" i="13"/>
  <c r="AH110" i="13"/>
  <c r="AG110" i="13"/>
  <c r="AE110" i="13"/>
  <c r="AD110" i="13"/>
  <c r="AC110" i="13"/>
  <c r="AB110" i="13"/>
  <c r="AW110" i="13" s="1"/>
  <c r="Y110" i="13"/>
  <c r="X110" i="13"/>
  <c r="W110" i="13"/>
  <c r="U110" i="13"/>
  <c r="T110" i="13"/>
  <c r="S110" i="13"/>
  <c r="Q110" i="13"/>
  <c r="P110" i="13"/>
  <c r="O110" i="13"/>
  <c r="M110" i="13"/>
  <c r="L110" i="13"/>
  <c r="K110" i="13"/>
  <c r="I110" i="13"/>
  <c r="G110" i="13"/>
  <c r="E110" i="13"/>
  <c r="AU109" i="13"/>
  <c r="AT109" i="13"/>
  <c r="AS109" i="13"/>
  <c r="AQ109" i="13"/>
  <c r="AP109" i="13"/>
  <c r="AO109" i="13"/>
  <c r="AM109" i="13"/>
  <c r="AL109" i="13"/>
  <c r="AK109" i="13"/>
  <c r="AI109" i="13"/>
  <c r="AH109" i="13"/>
  <c r="AG109" i="13"/>
  <c r="AE109" i="13"/>
  <c r="AD109" i="13"/>
  <c r="AC109" i="13"/>
  <c r="AB109" i="13"/>
  <c r="AW109" i="13" s="1"/>
  <c r="Y109" i="13"/>
  <c r="X109" i="13"/>
  <c r="W109" i="13"/>
  <c r="U109" i="13"/>
  <c r="T109" i="13"/>
  <c r="S109" i="13"/>
  <c r="Q109" i="13"/>
  <c r="P109" i="13"/>
  <c r="O109" i="13"/>
  <c r="M109" i="13"/>
  <c r="L109" i="13"/>
  <c r="K109" i="13"/>
  <c r="I109" i="13"/>
  <c r="G109" i="13"/>
  <c r="E109" i="13"/>
  <c r="AU108" i="13"/>
  <c r="AT108" i="13"/>
  <c r="AS108" i="13"/>
  <c r="AQ108" i="13"/>
  <c r="AP108" i="13"/>
  <c r="AO108" i="13"/>
  <c r="AM108" i="13"/>
  <c r="AL108" i="13"/>
  <c r="AK108" i="13"/>
  <c r="AI108" i="13"/>
  <c r="AH108" i="13"/>
  <c r="AG108" i="13"/>
  <c r="AE108" i="13"/>
  <c r="AD108" i="13"/>
  <c r="AC108" i="13"/>
  <c r="AB108" i="13"/>
  <c r="AW108" i="13" s="1"/>
  <c r="Y108" i="13"/>
  <c r="X108" i="13"/>
  <c r="W108" i="13"/>
  <c r="U108" i="13"/>
  <c r="T108" i="13"/>
  <c r="S108" i="13"/>
  <c r="Q108" i="13"/>
  <c r="P108" i="13"/>
  <c r="O108" i="13"/>
  <c r="M108" i="13"/>
  <c r="L108" i="13"/>
  <c r="K108" i="13"/>
  <c r="I108" i="13"/>
  <c r="G108" i="13"/>
  <c r="E108" i="13"/>
  <c r="AU107" i="13"/>
  <c r="AT107" i="13"/>
  <c r="AS107" i="13"/>
  <c r="AQ107" i="13"/>
  <c r="AP107" i="13"/>
  <c r="AO107" i="13"/>
  <c r="AM107" i="13"/>
  <c r="AL107" i="13"/>
  <c r="AK107" i="13"/>
  <c r="AI107" i="13"/>
  <c r="AH107" i="13"/>
  <c r="AG107" i="13"/>
  <c r="AE107" i="13"/>
  <c r="AD107" i="13"/>
  <c r="AC107" i="13"/>
  <c r="AB107" i="13"/>
  <c r="AW107" i="13" s="1"/>
  <c r="Y107" i="13"/>
  <c r="X107" i="13"/>
  <c r="W107" i="13"/>
  <c r="U107" i="13"/>
  <c r="T107" i="13"/>
  <c r="S107" i="13"/>
  <c r="Q107" i="13"/>
  <c r="P107" i="13"/>
  <c r="O107" i="13"/>
  <c r="M107" i="13"/>
  <c r="L107" i="13"/>
  <c r="K107" i="13"/>
  <c r="I107" i="13"/>
  <c r="G107" i="13"/>
  <c r="E107" i="13"/>
  <c r="AU106" i="13"/>
  <c r="AT106" i="13"/>
  <c r="AS106" i="13"/>
  <c r="AQ106" i="13"/>
  <c r="AP106" i="13"/>
  <c r="AO106" i="13"/>
  <c r="AM106" i="13"/>
  <c r="AL106" i="13"/>
  <c r="AK106" i="13"/>
  <c r="AI106" i="13"/>
  <c r="AH106" i="13"/>
  <c r="AG106" i="13"/>
  <c r="AE106" i="13"/>
  <c r="AD106" i="13"/>
  <c r="AC106" i="13"/>
  <c r="AB106" i="13"/>
  <c r="AW106" i="13" s="1"/>
  <c r="Y106" i="13"/>
  <c r="X106" i="13"/>
  <c r="W106" i="13"/>
  <c r="U106" i="13"/>
  <c r="T106" i="13"/>
  <c r="S106" i="13"/>
  <c r="Q106" i="13"/>
  <c r="P106" i="13"/>
  <c r="O106" i="13"/>
  <c r="M106" i="13"/>
  <c r="L106" i="13"/>
  <c r="K106" i="13"/>
  <c r="I106" i="13"/>
  <c r="G106" i="13"/>
  <c r="E106" i="13"/>
  <c r="AU105" i="13"/>
  <c r="AT105" i="13"/>
  <c r="AS105" i="13"/>
  <c r="AQ105" i="13"/>
  <c r="AP105" i="13"/>
  <c r="AO105" i="13"/>
  <c r="AM105" i="13"/>
  <c r="AL105" i="13"/>
  <c r="AK105" i="13"/>
  <c r="AI105" i="13"/>
  <c r="AH105" i="13"/>
  <c r="AG105" i="13"/>
  <c r="AE105" i="13"/>
  <c r="AD105" i="13"/>
  <c r="AC105" i="13"/>
  <c r="AB105" i="13"/>
  <c r="AW105" i="13" s="1"/>
  <c r="Y105" i="13"/>
  <c r="X105" i="13"/>
  <c r="W105" i="13"/>
  <c r="U105" i="13"/>
  <c r="T105" i="13"/>
  <c r="S105" i="13"/>
  <c r="Q105" i="13"/>
  <c r="P105" i="13"/>
  <c r="O105" i="13"/>
  <c r="M105" i="13"/>
  <c r="L105" i="13"/>
  <c r="K105" i="13"/>
  <c r="I105" i="13"/>
  <c r="G105" i="13"/>
  <c r="E105" i="13"/>
  <c r="AU104" i="13"/>
  <c r="AT104" i="13"/>
  <c r="AS104" i="13"/>
  <c r="AQ104" i="13"/>
  <c r="AP104" i="13"/>
  <c r="AO104" i="13"/>
  <c r="AM104" i="13"/>
  <c r="AL104" i="13"/>
  <c r="AK104" i="13"/>
  <c r="AI104" i="13"/>
  <c r="AH104" i="13"/>
  <c r="AG104" i="13"/>
  <c r="AE104" i="13"/>
  <c r="AD104" i="13"/>
  <c r="AC104" i="13"/>
  <c r="AB104" i="13"/>
  <c r="AW104" i="13" s="1"/>
  <c r="Y104" i="13"/>
  <c r="X104" i="13"/>
  <c r="W104" i="13"/>
  <c r="U104" i="13"/>
  <c r="T104" i="13"/>
  <c r="S104" i="13"/>
  <c r="Q104" i="13"/>
  <c r="P104" i="13"/>
  <c r="O104" i="13"/>
  <c r="M104" i="13"/>
  <c r="L104" i="13"/>
  <c r="K104" i="13"/>
  <c r="I104" i="13"/>
  <c r="G104" i="13"/>
  <c r="E104" i="13"/>
  <c r="AU103" i="13"/>
  <c r="AT103" i="13"/>
  <c r="AS103" i="13"/>
  <c r="AQ103" i="13"/>
  <c r="AP103" i="13"/>
  <c r="AO103" i="13"/>
  <c r="AM103" i="13"/>
  <c r="AL103" i="13"/>
  <c r="AK103" i="13"/>
  <c r="AI103" i="13"/>
  <c r="AH103" i="13"/>
  <c r="AG103" i="13"/>
  <c r="AE103" i="13"/>
  <c r="AD103" i="13"/>
  <c r="AC103" i="13"/>
  <c r="AB103" i="13"/>
  <c r="AW103" i="13" s="1"/>
  <c r="Y103" i="13"/>
  <c r="X103" i="13"/>
  <c r="W103" i="13"/>
  <c r="U103" i="13"/>
  <c r="T103" i="13"/>
  <c r="S103" i="13"/>
  <c r="Q103" i="13"/>
  <c r="P103" i="13"/>
  <c r="O103" i="13"/>
  <c r="M103" i="13"/>
  <c r="L103" i="13"/>
  <c r="K103" i="13"/>
  <c r="I103" i="13"/>
  <c r="G103" i="13"/>
  <c r="E103" i="13"/>
  <c r="AU102" i="13"/>
  <c r="AT102" i="13"/>
  <c r="AS102" i="13"/>
  <c r="AQ102" i="13"/>
  <c r="AP102" i="13"/>
  <c r="AO102" i="13"/>
  <c r="AM102" i="13"/>
  <c r="AL102" i="13"/>
  <c r="AK102" i="13"/>
  <c r="AI102" i="13"/>
  <c r="AH102" i="13"/>
  <c r="AG102" i="13"/>
  <c r="AE102" i="13"/>
  <c r="AD102" i="13"/>
  <c r="AC102" i="13"/>
  <c r="AB102" i="13"/>
  <c r="AW102" i="13" s="1"/>
  <c r="Y102" i="13"/>
  <c r="X102" i="13"/>
  <c r="W102" i="13"/>
  <c r="U102" i="13"/>
  <c r="T102" i="13"/>
  <c r="S102" i="13"/>
  <c r="Q102" i="13"/>
  <c r="P102" i="13"/>
  <c r="O102" i="13"/>
  <c r="M102" i="13"/>
  <c r="L102" i="13"/>
  <c r="K102" i="13"/>
  <c r="I102" i="13"/>
  <c r="G102" i="13"/>
  <c r="E102" i="13"/>
  <c r="AU101" i="13"/>
  <c r="AT101" i="13"/>
  <c r="AS101" i="13"/>
  <c r="AQ101" i="13"/>
  <c r="AP101" i="13"/>
  <c r="AO101" i="13"/>
  <c r="AM101" i="13"/>
  <c r="AL101" i="13"/>
  <c r="AK101" i="13"/>
  <c r="AI101" i="13"/>
  <c r="AH101" i="13"/>
  <c r="AG101" i="13"/>
  <c r="AE101" i="13"/>
  <c r="AD101" i="13"/>
  <c r="AC101" i="13"/>
  <c r="AB101" i="13"/>
  <c r="AW101" i="13" s="1"/>
  <c r="Y101" i="13"/>
  <c r="X101" i="13"/>
  <c r="W101" i="13"/>
  <c r="U101" i="13"/>
  <c r="T101" i="13"/>
  <c r="S101" i="13"/>
  <c r="Q101" i="13"/>
  <c r="P101" i="13"/>
  <c r="O101" i="13"/>
  <c r="M101" i="13"/>
  <c r="L101" i="13"/>
  <c r="K101" i="13"/>
  <c r="I101" i="13"/>
  <c r="G101" i="13"/>
  <c r="E101" i="13"/>
  <c r="AU100" i="13"/>
  <c r="AT100" i="13"/>
  <c r="AS100" i="13"/>
  <c r="AQ100" i="13"/>
  <c r="AP100" i="13"/>
  <c r="AO100" i="13"/>
  <c r="AM100" i="13"/>
  <c r="AL100" i="13"/>
  <c r="AK100" i="13"/>
  <c r="AI100" i="13"/>
  <c r="AH100" i="13"/>
  <c r="AG100" i="13"/>
  <c r="AE100" i="13"/>
  <c r="AD100" i="13"/>
  <c r="AC100" i="13"/>
  <c r="AB100" i="13"/>
  <c r="AW100" i="13" s="1"/>
  <c r="Y100" i="13"/>
  <c r="X100" i="13"/>
  <c r="W100" i="13"/>
  <c r="U100" i="13"/>
  <c r="T100" i="13"/>
  <c r="S100" i="13"/>
  <c r="Q100" i="13"/>
  <c r="P100" i="13"/>
  <c r="O100" i="13"/>
  <c r="M100" i="13"/>
  <c r="L100" i="13"/>
  <c r="K100" i="13"/>
  <c r="I100" i="13"/>
  <c r="G100" i="13"/>
  <c r="E100" i="13"/>
  <c r="AU99" i="13"/>
  <c r="AT99" i="13"/>
  <c r="AS99" i="13"/>
  <c r="AQ99" i="13"/>
  <c r="AP99" i="13"/>
  <c r="AO99" i="13"/>
  <c r="AM99" i="13"/>
  <c r="AL99" i="13"/>
  <c r="AK99" i="13"/>
  <c r="AI99" i="13"/>
  <c r="AH99" i="13"/>
  <c r="AG99" i="13"/>
  <c r="AE99" i="13"/>
  <c r="AD99" i="13"/>
  <c r="AC99" i="13"/>
  <c r="AB99" i="13"/>
  <c r="AW99" i="13" s="1"/>
  <c r="Y99" i="13"/>
  <c r="X99" i="13"/>
  <c r="W99" i="13"/>
  <c r="U99" i="13"/>
  <c r="T99" i="13"/>
  <c r="S99" i="13"/>
  <c r="Q99" i="13"/>
  <c r="P99" i="13"/>
  <c r="O99" i="13"/>
  <c r="M99" i="13"/>
  <c r="L99" i="13"/>
  <c r="K99" i="13"/>
  <c r="I99" i="13"/>
  <c r="G99" i="13"/>
  <c r="E99" i="13"/>
  <c r="AU98" i="13"/>
  <c r="AT98" i="13"/>
  <c r="AS98" i="13"/>
  <c r="AQ98" i="13"/>
  <c r="AP98" i="13"/>
  <c r="AO98" i="13"/>
  <c r="AM98" i="13"/>
  <c r="AL98" i="13"/>
  <c r="AK98" i="13"/>
  <c r="AI98" i="13"/>
  <c r="AH98" i="13"/>
  <c r="AG98" i="13"/>
  <c r="AE98" i="13"/>
  <c r="AD98" i="13"/>
  <c r="AC98" i="13"/>
  <c r="AB98" i="13"/>
  <c r="AW98" i="13" s="1"/>
  <c r="Y98" i="13"/>
  <c r="X98" i="13"/>
  <c r="W98" i="13"/>
  <c r="U98" i="13"/>
  <c r="T98" i="13"/>
  <c r="S98" i="13"/>
  <c r="Q98" i="13"/>
  <c r="P98" i="13"/>
  <c r="O98" i="13"/>
  <c r="M98" i="13"/>
  <c r="L98" i="13"/>
  <c r="K98" i="13"/>
  <c r="I98" i="13"/>
  <c r="G98" i="13"/>
  <c r="E98" i="13"/>
  <c r="AU97" i="13"/>
  <c r="AT97" i="13"/>
  <c r="AS97" i="13"/>
  <c r="AQ97" i="13"/>
  <c r="AP97" i="13"/>
  <c r="AO97" i="13"/>
  <c r="AM97" i="13"/>
  <c r="AL97" i="13"/>
  <c r="AK97" i="13"/>
  <c r="AI97" i="13"/>
  <c r="AH97" i="13"/>
  <c r="AG97" i="13"/>
  <c r="AE97" i="13"/>
  <c r="AD97" i="13"/>
  <c r="AC97" i="13"/>
  <c r="AB97" i="13"/>
  <c r="AW97" i="13" s="1"/>
  <c r="Y97" i="13"/>
  <c r="X97" i="13"/>
  <c r="W97" i="13"/>
  <c r="U97" i="13"/>
  <c r="T97" i="13"/>
  <c r="S97" i="13"/>
  <c r="Q97" i="13"/>
  <c r="P97" i="13"/>
  <c r="O97" i="13"/>
  <c r="M97" i="13"/>
  <c r="L97" i="13"/>
  <c r="K97" i="13"/>
  <c r="I97" i="13"/>
  <c r="G97" i="13"/>
  <c r="E97" i="13"/>
  <c r="AU96" i="13"/>
  <c r="AT96" i="13"/>
  <c r="AS96" i="13"/>
  <c r="AQ96" i="13"/>
  <c r="AP96" i="13"/>
  <c r="AO96" i="13"/>
  <c r="AM96" i="13"/>
  <c r="AL96" i="13"/>
  <c r="AK96" i="13"/>
  <c r="AI96" i="13"/>
  <c r="AH96" i="13"/>
  <c r="AG96" i="13"/>
  <c r="AE96" i="13"/>
  <c r="AD96" i="13"/>
  <c r="AC96" i="13"/>
  <c r="AB96" i="13"/>
  <c r="AW96" i="13" s="1"/>
  <c r="Y96" i="13"/>
  <c r="X96" i="13"/>
  <c r="W96" i="13"/>
  <c r="U96" i="13"/>
  <c r="T96" i="13"/>
  <c r="S96" i="13"/>
  <c r="Q96" i="13"/>
  <c r="P96" i="13"/>
  <c r="O96" i="13"/>
  <c r="M96" i="13"/>
  <c r="L96" i="13"/>
  <c r="K96" i="13"/>
  <c r="I96" i="13"/>
  <c r="G96" i="13"/>
  <c r="E96" i="13"/>
  <c r="AU95" i="13"/>
  <c r="AT95" i="13"/>
  <c r="AS95" i="13"/>
  <c r="AQ95" i="13"/>
  <c r="AP95" i="13"/>
  <c r="AO95" i="13"/>
  <c r="AM95" i="13"/>
  <c r="AL95" i="13"/>
  <c r="AK95" i="13"/>
  <c r="AI95" i="13"/>
  <c r="AH95" i="13"/>
  <c r="AG95" i="13"/>
  <c r="AE95" i="13"/>
  <c r="AD95" i="13"/>
  <c r="AC95" i="13"/>
  <c r="AB95" i="13"/>
  <c r="AW95" i="13" s="1"/>
  <c r="Y95" i="13"/>
  <c r="X95" i="13"/>
  <c r="W95" i="13"/>
  <c r="U95" i="13"/>
  <c r="T95" i="13"/>
  <c r="S95" i="13"/>
  <c r="Q95" i="13"/>
  <c r="P95" i="13"/>
  <c r="O95" i="13"/>
  <c r="M95" i="13"/>
  <c r="L95" i="13"/>
  <c r="K95" i="13"/>
  <c r="I95" i="13"/>
  <c r="G95" i="13"/>
  <c r="E95" i="13"/>
  <c r="AU94" i="13"/>
  <c r="AT94" i="13"/>
  <c r="AS94" i="13"/>
  <c r="AQ94" i="13"/>
  <c r="AP94" i="13"/>
  <c r="AO94" i="13"/>
  <c r="AM94" i="13"/>
  <c r="AL94" i="13"/>
  <c r="AK94" i="13"/>
  <c r="AI94" i="13"/>
  <c r="AH94" i="13"/>
  <c r="AG94" i="13"/>
  <c r="AE94" i="13"/>
  <c r="AD94" i="13"/>
  <c r="AC94" i="13"/>
  <c r="AB94" i="13"/>
  <c r="AW94" i="13" s="1"/>
  <c r="Y94" i="13"/>
  <c r="X94" i="13"/>
  <c r="W94" i="13"/>
  <c r="U94" i="13"/>
  <c r="T94" i="13"/>
  <c r="S94" i="13"/>
  <c r="Q94" i="13"/>
  <c r="P94" i="13"/>
  <c r="O94" i="13"/>
  <c r="M94" i="13"/>
  <c r="L94" i="13"/>
  <c r="K94" i="13"/>
  <c r="I94" i="13"/>
  <c r="G94" i="13"/>
  <c r="E94" i="13"/>
  <c r="AU93" i="13"/>
  <c r="AT93" i="13"/>
  <c r="AS93" i="13"/>
  <c r="AQ93" i="13"/>
  <c r="AP93" i="13"/>
  <c r="AO93" i="13"/>
  <c r="AM93" i="13"/>
  <c r="AL93" i="13"/>
  <c r="AK93" i="13"/>
  <c r="AI93" i="13"/>
  <c r="AH93" i="13"/>
  <c r="AG93" i="13"/>
  <c r="AE93" i="13"/>
  <c r="AD93" i="13"/>
  <c r="AC93" i="13"/>
  <c r="AB93" i="13"/>
  <c r="AW93" i="13" s="1"/>
  <c r="Y93" i="13"/>
  <c r="X93" i="13"/>
  <c r="W93" i="13"/>
  <c r="U93" i="13"/>
  <c r="T93" i="13"/>
  <c r="S93" i="13"/>
  <c r="Q93" i="13"/>
  <c r="P93" i="13"/>
  <c r="O93" i="13"/>
  <c r="M93" i="13"/>
  <c r="L93" i="13"/>
  <c r="K93" i="13"/>
  <c r="I93" i="13"/>
  <c r="G93" i="13"/>
  <c r="E93" i="13"/>
  <c r="AU92" i="13"/>
  <c r="AT92" i="13"/>
  <c r="AS92" i="13"/>
  <c r="AQ92" i="13"/>
  <c r="AP92" i="13"/>
  <c r="AO92" i="13"/>
  <c r="AM92" i="13"/>
  <c r="AL92" i="13"/>
  <c r="AK92" i="13"/>
  <c r="AI92" i="13"/>
  <c r="AH92" i="13"/>
  <c r="AG92" i="13"/>
  <c r="AE92" i="13"/>
  <c r="AD92" i="13"/>
  <c r="AC92" i="13"/>
  <c r="AB92" i="13"/>
  <c r="AW92" i="13" s="1"/>
  <c r="Y92" i="13"/>
  <c r="X92" i="13"/>
  <c r="W92" i="13"/>
  <c r="U92" i="13"/>
  <c r="T92" i="13"/>
  <c r="S92" i="13"/>
  <c r="Q92" i="13"/>
  <c r="P92" i="13"/>
  <c r="O92" i="13"/>
  <c r="M92" i="13"/>
  <c r="L92" i="13"/>
  <c r="K92" i="13"/>
  <c r="I92" i="13"/>
  <c r="G92" i="13"/>
  <c r="E92" i="13"/>
  <c r="AU91" i="13"/>
  <c r="AT91" i="13"/>
  <c r="AS91" i="13"/>
  <c r="AQ91" i="13"/>
  <c r="AP91" i="13"/>
  <c r="AO91" i="13"/>
  <c r="AM91" i="13"/>
  <c r="AL91" i="13"/>
  <c r="AK91" i="13"/>
  <c r="AI91" i="13"/>
  <c r="AH91" i="13"/>
  <c r="AG91" i="13"/>
  <c r="AE91" i="13"/>
  <c r="AD91" i="13"/>
  <c r="AC91" i="13"/>
  <c r="AB91" i="13"/>
  <c r="AW91" i="13" s="1"/>
  <c r="Y91" i="13"/>
  <c r="X91" i="13"/>
  <c r="W91" i="13"/>
  <c r="U91" i="13"/>
  <c r="T91" i="13"/>
  <c r="S91" i="13"/>
  <c r="Q91" i="13"/>
  <c r="P91" i="13"/>
  <c r="O91" i="13"/>
  <c r="M91" i="13"/>
  <c r="L91" i="13"/>
  <c r="K91" i="13"/>
  <c r="I91" i="13"/>
  <c r="G91" i="13"/>
  <c r="E91" i="13"/>
  <c r="AU90" i="13"/>
  <c r="AT90" i="13"/>
  <c r="AS90" i="13"/>
  <c r="AQ90" i="13"/>
  <c r="AP90" i="13"/>
  <c r="AO90" i="13"/>
  <c r="AM90" i="13"/>
  <c r="AL90" i="13"/>
  <c r="AK90" i="13"/>
  <c r="AI90" i="13"/>
  <c r="AH90" i="13"/>
  <c r="AG90" i="13"/>
  <c r="AE90" i="13"/>
  <c r="AD90" i="13"/>
  <c r="AC90" i="13"/>
  <c r="AB90" i="13"/>
  <c r="AW90" i="13" s="1"/>
  <c r="Y90" i="13"/>
  <c r="X90" i="13"/>
  <c r="W90" i="13"/>
  <c r="U90" i="13"/>
  <c r="T90" i="13"/>
  <c r="S90" i="13"/>
  <c r="Q90" i="13"/>
  <c r="P90" i="13"/>
  <c r="O90" i="13"/>
  <c r="M90" i="13"/>
  <c r="L90" i="13"/>
  <c r="K90" i="13"/>
  <c r="I90" i="13"/>
  <c r="G90" i="13"/>
  <c r="E90" i="13"/>
  <c r="AU89" i="13"/>
  <c r="AT89" i="13"/>
  <c r="AS89" i="13"/>
  <c r="AQ89" i="13"/>
  <c r="AP89" i="13"/>
  <c r="AO89" i="13"/>
  <c r="AM89" i="13"/>
  <c r="AL89" i="13"/>
  <c r="AK89" i="13"/>
  <c r="AI89" i="13"/>
  <c r="AH89" i="13"/>
  <c r="AG89" i="13"/>
  <c r="AE89" i="13"/>
  <c r="AD89" i="13"/>
  <c r="AC89" i="13"/>
  <c r="AB89" i="13"/>
  <c r="AW89" i="13" s="1"/>
  <c r="Y89" i="13"/>
  <c r="X89" i="13"/>
  <c r="W89" i="13"/>
  <c r="U89" i="13"/>
  <c r="T89" i="13"/>
  <c r="S89" i="13"/>
  <c r="Q89" i="13"/>
  <c r="P89" i="13"/>
  <c r="O89" i="13"/>
  <c r="M89" i="13"/>
  <c r="L89" i="13"/>
  <c r="K89" i="13"/>
  <c r="I89" i="13"/>
  <c r="G89" i="13"/>
  <c r="E89" i="13"/>
  <c r="AU88" i="13"/>
  <c r="AT88" i="13"/>
  <c r="AS88" i="13"/>
  <c r="AQ88" i="13"/>
  <c r="AP88" i="13"/>
  <c r="AO88" i="13"/>
  <c r="AM88" i="13"/>
  <c r="AL88" i="13"/>
  <c r="AK88" i="13"/>
  <c r="AI88" i="13"/>
  <c r="AH88" i="13"/>
  <c r="AG88" i="13"/>
  <c r="AE88" i="13"/>
  <c r="AD88" i="13"/>
  <c r="AC88" i="13"/>
  <c r="AB88" i="13"/>
  <c r="AW88" i="13" s="1"/>
  <c r="Y88" i="13"/>
  <c r="X88" i="13"/>
  <c r="W88" i="13"/>
  <c r="U88" i="13"/>
  <c r="T88" i="13"/>
  <c r="S88" i="13"/>
  <c r="Q88" i="13"/>
  <c r="P88" i="13"/>
  <c r="O88" i="13"/>
  <c r="M88" i="13"/>
  <c r="L88" i="13"/>
  <c r="K88" i="13"/>
  <c r="I88" i="13"/>
  <c r="G88" i="13"/>
  <c r="E88" i="13"/>
  <c r="AU87" i="13"/>
  <c r="AT87" i="13"/>
  <c r="AS87" i="13"/>
  <c r="AQ87" i="13"/>
  <c r="AP87" i="13"/>
  <c r="AO87" i="13"/>
  <c r="AM87" i="13"/>
  <c r="AL87" i="13"/>
  <c r="AK87" i="13"/>
  <c r="AI87" i="13"/>
  <c r="AH87" i="13"/>
  <c r="AG87" i="13"/>
  <c r="AE87" i="13"/>
  <c r="AD87" i="13"/>
  <c r="AC87" i="13"/>
  <c r="AB87" i="13"/>
  <c r="AW87" i="13" s="1"/>
  <c r="Y87" i="13"/>
  <c r="X87" i="13"/>
  <c r="W87" i="13"/>
  <c r="U87" i="13"/>
  <c r="T87" i="13"/>
  <c r="S87" i="13"/>
  <c r="Q87" i="13"/>
  <c r="P87" i="13"/>
  <c r="O87" i="13"/>
  <c r="M87" i="13"/>
  <c r="L87" i="13"/>
  <c r="K87" i="13"/>
  <c r="I87" i="13"/>
  <c r="G87" i="13"/>
  <c r="E87" i="13"/>
  <c r="AU86" i="13"/>
  <c r="AT86" i="13"/>
  <c r="AS86" i="13"/>
  <c r="AQ86" i="13"/>
  <c r="AP86" i="13"/>
  <c r="AO86" i="13"/>
  <c r="AM86" i="13"/>
  <c r="AL86" i="13"/>
  <c r="AK86" i="13"/>
  <c r="AI86" i="13"/>
  <c r="AH86" i="13"/>
  <c r="AG86" i="13"/>
  <c r="AE86" i="13"/>
  <c r="AD86" i="13"/>
  <c r="AC86" i="13"/>
  <c r="AB86" i="13"/>
  <c r="AW86" i="13" s="1"/>
  <c r="Y86" i="13"/>
  <c r="X86" i="13"/>
  <c r="W86" i="13"/>
  <c r="U86" i="13"/>
  <c r="T86" i="13"/>
  <c r="S86" i="13"/>
  <c r="Q86" i="13"/>
  <c r="P86" i="13"/>
  <c r="O86" i="13"/>
  <c r="M86" i="13"/>
  <c r="L86" i="13"/>
  <c r="K86" i="13"/>
  <c r="I86" i="13"/>
  <c r="G86" i="13"/>
  <c r="E86" i="13"/>
  <c r="AU85" i="13"/>
  <c r="AT85" i="13"/>
  <c r="AS85" i="13"/>
  <c r="AQ85" i="13"/>
  <c r="AP85" i="13"/>
  <c r="AO85" i="13"/>
  <c r="AM85" i="13"/>
  <c r="AL85" i="13"/>
  <c r="AK85" i="13"/>
  <c r="AI85" i="13"/>
  <c r="AH85" i="13"/>
  <c r="AG85" i="13"/>
  <c r="AE85" i="13"/>
  <c r="AD85" i="13"/>
  <c r="AC85" i="13"/>
  <c r="AB85" i="13"/>
  <c r="AW85" i="13" s="1"/>
  <c r="Y85" i="13"/>
  <c r="X85" i="13"/>
  <c r="W85" i="13"/>
  <c r="U85" i="13"/>
  <c r="T85" i="13"/>
  <c r="S85" i="13"/>
  <c r="Q85" i="13"/>
  <c r="P85" i="13"/>
  <c r="O85" i="13"/>
  <c r="M85" i="13"/>
  <c r="L85" i="13"/>
  <c r="K85" i="13"/>
  <c r="I85" i="13"/>
  <c r="G85" i="13"/>
  <c r="E85" i="13"/>
  <c r="AU84" i="13"/>
  <c r="AT84" i="13"/>
  <c r="AS84" i="13"/>
  <c r="AQ84" i="13"/>
  <c r="AP84" i="13"/>
  <c r="AO84" i="13"/>
  <c r="AM84" i="13"/>
  <c r="AL84" i="13"/>
  <c r="AK84" i="13"/>
  <c r="AI84" i="13"/>
  <c r="AH84" i="13"/>
  <c r="AG84" i="13"/>
  <c r="AE84" i="13"/>
  <c r="AD84" i="13"/>
  <c r="AC84" i="13"/>
  <c r="AB84" i="13"/>
  <c r="AW84" i="13" s="1"/>
  <c r="Y84" i="13"/>
  <c r="X84" i="13"/>
  <c r="W84" i="13"/>
  <c r="U84" i="13"/>
  <c r="T84" i="13"/>
  <c r="S84" i="13"/>
  <c r="Q84" i="13"/>
  <c r="P84" i="13"/>
  <c r="O84" i="13"/>
  <c r="M84" i="13"/>
  <c r="L84" i="13"/>
  <c r="K84" i="13"/>
  <c r="I84" i="13"/>
  <c r="G84" i="13"/>
  <c r="E84" i="13"/>
  <c r="AU83" i="13"/>
  <c r="AT83" i="13"/>
  <c r="AS83" i="13"/>
  <c r="AQ83" i="13"/>
  <c r="AP83" i="13"/>
  <c r="AO83" i="13"/>
  <c r="AM83" i="13"/>
  <c r="AL83" i="13"/>
  <c r="AK83" i="13"/>
  <c r="AI83" i="13"/>
  <c r="AH83" i="13"/>
  <c r="AG83" i="13"/>
  <c r="AE83" i="13"/>
  <c r="AD83" i="13"/>
  <c r="AC83" i="13"/>
  <c r="AB83" i="13"/>
  <c r="AW83" i="13" s="1"/>
  <c r="Y83" i="13"/>
  <c r="X83" i="13"/>
  <c r="W83" i="13"/>
  <c r="U83" i="13"/>
  <c r="T83" i="13"/>
  <c r="S83" i="13"/>
  <c r="Q83" i="13"/>
  <c r="P83" i="13"/>
  <c r="O83" i="13"/>
  <c r="M83" i="13"/>
  <c r="L83" i="13"/>
  <c r="K83" i="13"/>
  <c r="I83" i="13"/>
  <c r="G83" i="13"/>
  <c r="E83" i="13"/>
  <c r="AU82" i="13"/>
  <c r="AT82" i="13"/>
  <c r="AS82" i="13"/>
  <c r="AQ82" i="13"/>
  <c r="AP82" i="13"/>
  <c r="AO82" i="13"/>
  <c r="AM82" i="13"/>
  <c r="AL82" i="13"/>
  <c r="AK82" i="13"/>
  <c r="AI82" i="13"/>
  <c r="AH82" i="13"/>
  <c r="AG82" i="13"/>
  <c r="AE82" i="13"/>
  <c r="AD82" i="13"/>
  <c r="AC82" i="13"/>
  <c r="AB82" i="13"/>
  <c r="AW82" i="13" s="1"/>
  <c r="Y82" i="13"/>
  <c r="X82" i="13"/>
  <c r="W82" i="13"/>
  <c r="U82" i="13"/>
  <c r="T82" i="13"/>
  <c r="S82" i="13"/>
  <c r="Q82" i="13"/>
  <c r="P82" i="13"/>
  <c r="O82" i="13"/>
  <c r="M82" i="13"/>
  <c r="L82" i="13"/>
  <c r="K82" i="13"/>
  <c r="I82" i="13"/>
  <c r="G82" i="13"/>
  <c r="E82" i="13"/>
  <c r="AU81" i="13"/>
  <c r="AT81" i="13"/>
  <c r="AS81" i="13"/>
  <c r="AQ81" i="13"/>
  <c r="AP81" i="13"/>
  <c r="AO81" i="13"/>
  <c r="AM81" i="13"/>
  <c r="AL81" i="13"/>
  <c r="AK81" i="13"/>
  <c r="AI81" i="13"/>
  <c r="AH81" i="13"/>
  <c r="AG81" i="13"/>
  <c r="AE81" i="13"/>
  <c r="AD81" i="13"/>
  <c r="AC81" i="13"/>
  <c r="AB81" i="13"/>
  <c r="AW81" i="13" s="1"/>
  <c r="Y81" i="13"/>
  <c r="X81" i="13"/>
  <c r="W81" i="13"/>
  <c r="U81" i="13"/>
  <c r="T81" i="13"/>
  <c r="S81" i="13"/>
  <c r="Q81" i="13"/>
  <c r="P81" i="13"/>
  <c r="O81" i="13"/>
  <c r="M81" i="13"/>
  <c r="L81" i="13"/>
  <c r="K81" i="13"/>
  <c r="I81" i="13"/>
  <c r="G81" i="13"/>
  <c r="E81" i="13"/>
  <c r="AU80" i="13"/>
  <c r="AT80" i="13"/>
  <c r="AS80" i="13"/>
  <c r="AQ80" i="13"/>
  <c r="AP80" i="13"/>
  <c r="AO80" i="13"/>
  <c r="AM80" i="13"/>
  <c r="AL80" i="13"/>
  <c r="AK80" i="13"/>
  <c r="AI80" i="13"/>
  <c r="AH80" i="13"/>
  <c r="AG80" i="13"/>
  <c r="AE80" i="13"/>
  <c r="AD80" i="13"/>
  <c r="AC80" i="13"/>
  <c r="AB80" i="13"/>
  <c r="AW80" i="13" s="1"/>
  <c r="Y80" i="13"/>
  <c r="X80" i="13"/>
  <c r="W80" i="13"/>
  <c r="U80" i="13"/>
  <c r="T80" i="13"/>
  <c r="S80" i="13"/>
  <c r="Q80" i="13"/>
  <c r="P80" i="13"/>
  <c r="O80" i="13"/>
  <c r="M80" i="13"/>
  <c r="L80" i="13"/>
  <c r="K80" i="13"/>
  <c r="I80" i="13"/>
  <c r="G80" i="13"/>
  <c r="E80" i="13"/>
  <c r="AU79" i="13"/>
  <c r="AT79" i="13"/>
  <c r="AS79" i="13"/>
  <c r="AQ79" i="13"/>
  <c r="AP79" i="13"/>
  <c r="AO79" i="13"/>
  <c r="AM79" i="13"/>
  <c r="AL79" i="13"/>
  <c r="AK79" i="13"/>
  <c r="AI79" i="13"/>
  <c r="AH79" i="13"/>
  <c r="AG79" i="13"/>
  <c r="AE79" i="13"/>
  <c r="AD79" i="13"/>
  <c r="AC79" i="13"/>
  <c r="AB79" i="13"/>
  <c r="AW79" i="13" s="1"/>
  <c r="Y79" i="13"/>
  <c r="X79" i="13"/>
  <c r="W79" i="13"/>
  <c r="U79" i="13"/>
  <c r="T79" i="13"/>
  <c r="S79" i="13"/>
  <c r="Q79" i="13"/>
  <c r="P79" i="13"/>
  <c r="O79" i="13"/>
  <c r="M79" i="13"/>
  <c r="L79" i="13"/>
  <c r="K79" i="13"/>
  <c r="I79" i="13"/>
  <c r="G79" i="13"/>
  <c r="E79" i="13"/>
  <c r="AU78" i="13"/>
  <c r="AT78" i="13"/>
  <c r="AS78" i="13"/>
  <c r="AQ78" i="13"/>
  <c r="AP78" i="13"/>
  <c r="AO78" i="13"/>
  <c r="AM78" i="13"/>
  <c r="AL78" i="13"/>
  <c r="AK78" i="13"/>
  <c r="AI78" i="13"/>
  <c r="AH78" i="13"/>
  <c r="AG78" i="13"/>
  <c r="AE78" i="13"/>
  <c r="AD78" i="13"/>
  <c r="AC78" i="13"/>
  <c r="AB78" i="13"/>
  <c r="AW78" i="13" s="1"/>
  <c r="Y78" i="13"/>
  <c r="X78" i="13"/>
  <c r="W78" i="13"/>
  <c r="U78" i="13"/>
  <c r="T78" i="13"/>
  <c r="S78" i="13"/>
  <c r="Q78" i="13"/>
  <c r="P78" i="13"/>
  <c r="O78" i="13"/>
  <c r="M78" i="13"/>
  <c r="L78" i="13"/>
  <c r="K78" i="13"/>
  <c r="I78" i="13"/>
  <c r="G78" i="13"/>
  <c r="E78" i="13"/>
  <c r="AU77" i="13"/>
  <c r="AT77" i="13"/>
  <c r="AS77" i="13"/>
  <c r="AQ77" i="13"/>
  <c r="AP77" i="13"/>
  <c r="AO77" i="13"/>
  <c r="AM77" i="13"/>
  <c r="AL77" i="13"/>
  <c r="AK77" i="13"/>
  <c r="AI77" i="13"/>
  <c r="AH77" i="13"/>
  <c r="AG77" i="13"/>
  <c r="AE77" i="13"/>
  <c r="AD77" i="13"/>
  <c r="AC77" i="13"/>
  <c r="AB77" i="13"/>
  <c r="AW77" i="13" s="1"/>
  <c r="Y77" i="13"/>
  <c r="X77" i="13"/>
  <c r="W77" i="13"/>
  <c r="U77" i="13"/>
  <c r="T77" i="13"/>
  <c r="S77" i="13"/>
  <c r="Q77" i="13"/>
  <c r="P77" i="13"/>
  <c r="O77" i="13"/>
  <c r="M77" i="13"/>
  <c r="L77" i="13"/>
  <c r="K77" i="13"/>
  <c r="I77" i="13"/>
  <c r="G77" i="13"/>
  <c r="E77" i="13"/>
  <c r="AU76" i="13"/>
  <c r="AT76" i="13"/>
  <c r="AS76" i="13"/>
  <c r="AQ76" i="13"/>
  <c r="AP76" i="13"/>
  <c r="AO76" i="13"/>
  <c r="AM76" i="13"/>
  <c r="AL76" i="13"/>
  <c r="AK76" i="13"/>
  <c r="AI76" i="13"/>
  <c r="AH76" i="13"/>
  <c r="AG76" i="13"/>
  <c r="AE76" i="13"/>
  <c r="AD76" i="13"/>
  <c r="AC76" i="13"/>
  <c r="AB76" i="13"/>
  <c r="AW76" i="13" s="1"/>
  <c r="Y76" i="13"/>
  <c r="X76" i="13"/>
  <c r="W76" i="13"/>
  <c r="U76" i="13"/>
  <c r="T76" i="13"/>
  <c r="S76" i="13"/>
  <c r="Q76" i="13"/>
  <c r="P76" i="13"/>
  <c r="O76" i="13"/>
  <c r="M76" i="13"/>
  <c r="L76" i="13"/>
  <c r="K76" i="13"/>
  <c r="I76" i="13"/>
  <c r="G76" i="13"/>
  <c r="E76" i="13"/>
  <c r="AU75" i="13"/>
  <c r="AT75" i="13"/>
  <c r="AS75" i="13"/>
  <c r="AQ75" i="13"/>
  <c r="AP75" i="13"/>
  <c r="AO75" i="13"/>
  <c r="AM75" i="13"/>
  <c r="AL75" i="13"/>
  <c r="AK75" i="13"/>
  <c r="AI75" i="13"/>
  <c r="AH75" i="13"/>
  <c r="AG75" i="13"/>
  <c r="AE75" i="13"/>
  <c r="AD75" i="13"/>
  <c r="AC75" i="13"/>
  <c r="AB75" i="13"/>
  <c r="AW75" i="13" s="1"/>
  <c r="Y75" i="13"/>
  <c r="X75" i="13"/>
  <c r="W75" i="13"/>
  <c r="U75" i="13"/>
  <c r="T75" i="13"/>
  <c r="S75" i="13"/>
  <c r="Q75" i="13"/>
  <c r="P75" i="13"/>
  <c r="O75" i="13"/>
  <c r="M75" i="13"/>
  <c r="L75" i="13"/>
  <c r="K75" i="13"/>
  <c r="I75" i="13"/>
  <c r="G75" i="13"/>
  <c r="E75" i="13"/>
  <c r="AU74" i="13"/>
  <c r="AT74" i="13"/>
  <c r="AS74" i="13"/>
  <c r="AQ74" i="13"/>
  <c r="AP74" i="13"/>
  <c r="AO74" i="13"/>
  <c r="AM74" i="13"/>
  <c r="AL74" i="13"/>
  <c r="AK74" i="13"/>
  <c r="AI74" i="13"/>
  <c r="AH74" i="13"/>
  <c r="AG74" i="13"/>
  <c r="AE74" i="13"/>
  <c r="AD74" i="13"/>
  <c r="AC74" i="13"/>
  <c r="AB74" i="13"/>
  <c r="AW74" i="13" s="1"/>
  <c r="Y74" i="13"/>
  <c r="X74" i="13"/>
  <c r="W74" i="13"/>
  <c r="U74" i="13"/>
  <c r="T74" i="13"/>
  <c r="S74" i="13"/>
  <c r="Q74" i="13"/>
  <c r="P74" i="13"/>
  <c r="O74" i="13"/>
  <c r="M74" i="13"/>
  <c r="L74" i="13"/>
  <c r="K74" i="13"/>
  <c r="I74" i="13"/>
  <c r="G74" i="13"/>
  <c r="E74" i="13"/>
  <c r="AU73" i="13"/>
  <c r="AT73" i="13"/>
  <c r="AS73" i="13"/>
  <c r="AQ73" i="13"/>
  <c r="AP73" i="13"/>
  <c r="AO73" i="13"/>
  <c r="AM73" i="13"/>
  <c r="AL73" i="13"/>
  <c r="AK73" i="13"/>
  <c r="AI73" i="13"/>
  <c r="AH73" i="13"/>
  <c r="AG73" i="13"/>
  <c r="AE73" i="13"/>
  <c r="AD73" i="13"/>
  <c r="AC73" i="13"/>
  <c r="AB73" i="13"/>
  <c r="AW73" i="13" s="1"/>
  <c r="Y73" i="13"/>
  <c r="X73" i="13"/>
  <c r="W73" i="13"/>
  <c r="U73" i="13"/>
  <c r="T73" i="13"/>
  <c r="S73" i="13"/>
  <c r="Q73" i="13"/>
  <c r="P73" i="13"/>
  <c r="O73" i="13"/>
  <c r="M73" i="13"/>
  <c r="L73" i="13"/>
  <c r="K73" i="13"/>
  <c r="I73" i="13"/>
  <c r="G73" i="13"/>
  <c r="E73" i="13"/>
  <c r="AU72" i="13"/>
  <c r="AT72" i="13"/>
  <c r="AS72" i="13"/>
  <c r="AQ72" i="13"/>
  <c r="AP72" i="13"/>
  <c r="AO72" i="13"/>
  <c r="AM72" i="13"/>
  <c r="AL72" i="13"/>
  <c r="AK72" i="13"/>
  <c r="AI72" i="13"/>
  <c r="AH72" i="13"/>
  <c r="AG72" i="13"/>
  <c r="AE72" i="13"/>
  <c r="AD72" i="13"/>
  <c r="AC72" i="13"/>
  <c r="AB72" i="13"/>
  <c r="AW72" i="13" s="1"/>
  <c r="Y72" i="13"/>
  <c r="X72" i="13"/>
  <c r="W72" i="13"/>
  <c r="U72" i="13"/>
  <c r="T72" i="13"/>
  <c r="S72" i="13"/>
  <c r="Q72" i="13"/>
  <c r="P72" i="13"/>
  <c r="O72" i="13"/>
  <c r="M72" i="13"/>
  <c r="L72" i="13"/>
  <c r="K72" i="13"/>
  <c r="I72" i="13"/>
  <c r="G72" i="13"/>
  <c r="E72" i="13"/>
  <c r="AU71" i="13"/>
  <c r="AT71" i="13"/>
  <c r="AS71" i="13"/>
  <c r="AQ71" i="13"/>
  <c r="AP71" i="13"/>
  <c r="AO71" i="13"/>
  <c r="AM71" i="13"/>
  <c r="AL71" i="13"/>
  <c r="AK71" i="13"/>
  <c r="AI71" i="13"/>
  <c r="AH71" i="13"/>
  <c r="AG71" i="13"/>
  <c r="AE71" i="13"/>
  <c r="AD71" i="13"/>
  <c r="AC71" i="13"/>
  <c r="AB71" i="13"/>
  <c r="AW71" i="13" s="1"/>
  <c r="Y71" i="13"/>
  <c r="X71" i="13"/>
  <c r="W71" i="13"/>
  <c r="U71" i="13"/>
  <c r="T71" i="13"/>
  <c r="S71" i="13"/>
  <c r="Q71" i="13"/>
  <c r="P71" i="13"/>
  <c r="O71" i="13"/>
  <c r="M71" i="13"/>
  <c r="L71" i="13"/>
  <c r="K71" i="13"/>
  <c r="I71" i="13"/>
  <c r="G71" i="13"/>
  <c r="E71" i="13"/>
  <c r="AU70" i="13"/>
  <c r="AT70" i="13"/>
  <c r="AS70" i="13"/>
  <c r="AQ70" i="13"/>
  <c r="AP70" i="13"/>
  <c r="AO70" i="13"/>
  <c r="AM70" i="13"/>
  <c r="AL70" i="13"/>
  <c r="AK70" i="13"/>
  <c r="AI70" i="13"/>
  <c r="AH70" i="13"/>
  <c r="AG70" i="13"/>
  <c r="AE70" i="13"/>
  <c r="AD70" i="13"/>
  <c r="AC70" i="13"/>
  <c r="AB70" i="13"/>
  <c r="AW70" i="13" s="1"/>
  <c r="Y70" i="13"/>
  <c r="X70" i="13"/>
  <c r="W70" i="13"/>
  <c r="U70" i="13"/>
  <c r="T70" i="13"/>
  <c r="S70" i="13"/>
  <c r="Q70" i="13"/>
  <c r="P70" i="13"/>
  <c r="O70" i="13"/>
  <c r="M70" i="13"/>
  <c r="L70" i="13"/>
  <c r="K70" i="13"/>
  <c r="I70" i="13"/>
  <c r="G70" i="13"/>
  <c r="E70" i="13"/>
  <c r="AU69" i="13"/>
  <c r="AT69" i="13"/>
  <c r="AS69" i="13"/>
  <c r="AQ69" i="13"/>
  <c r="AP69" i="13"/>
  <c r="AO69" i="13"/>
  <c r="AM69" i="13"/>
  <c r="AL69" i="13"/>
  <c r="AK69" i="13"/>
  <c r="AI69" i="13"/>
  <c r="AH69" i="13"/>
  <c r="AG69" i="13"/>
  <c r="AE69" i="13"/>
  <c r="AD69" i="13"/>
  <c r="AC69" i="13"/>
  <c r="AB69" i="13"/>
  <c r="AW69" i="13" s="1"/>
  <c r="Y69" i="13"/>
  <c r="X69" i="13"/>
  <c r="W69" i="13"/>
  <c r="U69" i="13"/>
  <c r="T69" i="13"/>
  <c r="S69" i="13"/>
  <c r="Q69" i="13"/>
  <c r="P69" i="13"/>
  <c r="O69" i="13"/>
  <c r="M69" i="13"/>
  <c r="L69" i="13"/>
  <c r="K69" i="13"/>
  <c r="I69" i="13"/>
  <c r="G69" i="13"/>
  <c r="E69" i="13"/>
  <c r="AU68" i="13"/>
  <c r="AT68" i="13"/>
  <c r="AS68" i="13"/>
  <c r="AQ68" i="13"/>
  <c r="AP68" i="13"/>
  <c r="AO68" i="13"/>
  <c r="AM68" i="13"/>
  <c r="AL68" i="13"/>
  <c r="AK68" i="13"/>
  <c r="AI68" i="13"/>
  <c r="AH68" i="13"/>
  <c r="AG68" i="13"/>
  <c r="AE68" i="13"/>
  <c r="AD68" i="13"/>
  <c r="AC68" i="13"/>
  <c r="AB68" i="13"/>
  <c r="AW68" i="13" s="1"/>
  <c r="Y68" i="13"/>
  <c r="X68" i="13"/>
  <c r="W68" i="13"/>
  <c r="U68" i="13"/>
  <c r="T68" i="13"/>
  <c r="S68" i="13"/>
  <c r="Q68" i="13"/>
  <c r="P68" i="13"/>
  <c r="O68" i="13"/>
  <c r="M68" i="13"/>
  <c r="L68" i="13"/>
  <c r="K68" i="13"/>
  <c r="I68" i="13"/>
  <c r="G68" i="13"/>
  <c r="E68" i="13"/>
  <c r="AU67" i="13"/>
  <c r="AT67" i="13"/>
  <c r="AS67" i="13"/>
  <c r="AQ67" i="13"/>
  <c r="AP67" i="13"/>
  <c r="AO67" i="13"/>
  <c r="AM67" i="13"/>
  <c r="AL67" i="13"/>
  <c r="AK67" i="13"/>
  <c r="AI67" i="13"/>
  <c r="AH67" i="13"/>
  <c r="AG67" i="13"/>
  <c r="AE67" i="13"/>
  <c r="AD67" i="13"/>
  <c r="AC67" i="13"/>
  <c r="AB67" i="13"/>
  <c r="AW67" i="13" s="1"/>
  <c r="Y67" i="13"/>
  <c r="X67" i="13"/>
  <c r="W67" i="13"/>
  <c r="U67" i="13"/>
  <c r="T67" i="13"/>
  <c r="S67" i="13"/>
  <c r="Q67" i="13"/>
  <c r="P67" i="13"/>
  <c r="O67" i="13"/>
  <c r="M67" i="13"/>
  <c r="L67" i="13"/>
  <c r="K67" i="13"/>
  <c r="I67" i="13"/>
  <c r="G67" i="13"/>
  <c r="E67" i="13"/>
  <c r="AU66" i="13"/>
  <c r="AT66" i="13"/>
  <c r="AS66" i="13"/>
  <c r="AQ66" i="13"/>
  <c r="AP66" i="13"/>
  <c r="AO66" i="13"/>
  <c r="AM66" i="13"/>
  <c r="AL66" i="13"/>
  <c r="AK66" i="13"/>
  <c r="AI66" i="13"/>
  <c r="AH66" i="13"/>
  <c r="AG66" i="13"/>
  <c r="AE66" i="13"/>
  <c r="AD66" i="13"/>
  <c r="AC66" i="13"/>
  <c r="AB66" i="13"/>
  <c r="AW66" i="13" s="1"/>
  <c r="Y66" i="13"/>
  <c r="X66" i="13"/>
  <c r="W66" i="13"/>
  <c r="U66" i="13"/>
  <c r="T66" i="13"/>
  <c r="S66" i="13"/>
  <c r="Q66" i="13"/>
  <c r="P66" i="13"/>
  <c r="O66" i="13"/>
  <c r="M66" i="13"/>
  <c r="L66" i="13"/>
  <c r="K66" i="13"/>
  <c r="I66" i="13"/>
  <c r="G66" i="13"/>
  <c r="E66" i="13"/>
  <c r="AU65" i="13"/>
  <c r="AT65" i="13"/>
  <c r="AS65" i="13"/>
  <c r="AQ65" i="13"/>
  <c r="AP65" i="13"/>
  <c r="AO65" i="13"/>
  <c r="AM65" i="13"/>
  <c r="AL65" i="13"/>
  <c r="AK65" i="13"/>
  <c r="AI65" i="13"/>
  <c r="AH65" i="13"/>
  <c r="AG65" i="13"/>
  <c r="AE65" i="13"/>
  <c r="AD65" i="13"/>
  <c r="AC65" i="13"/>
  <c r="AB65" i="13"/>
  <c r="AW65" i="13" s="1"/>
  <c r="Y65" i="13"/>
  <c r="X65" i="13"/>
  <c r="W65" i="13"/>
  <c r="U65" i="13"/>
  <c r="T65" i="13"/>
  <c r="S65" i="13"/>
  <c r="Q65" i="13"/>
  <c r="P65" i="13"/>
  <c r="O65" i="13"/>
  <c r="M65" i="13"/>
  <c r="L65" i="13"/>
  <c r="K65" i="13"/>
  <c r="I65" i="13"/>
  <c r="G65" i="13"/>
  <c r="E65" i="13"/>
  <c r="AU64" i="13"/>
  <c r="AT64" i="13"/>
  <c r="AS64" i="13"/>
  <c r="AQ64" i="13"/>
  <c r="AP64" i="13"/>
  <c r="AO64" i="13"/>
  <c r="AM64" i="13"/>
  <c r="AL64" i="13"/>
  <c r="AK64" i="13"/>
  <c r="AI64" i="13"/>
  <c r="AH64" i="13"/>
  <c r="AG64" i="13"/>
  <c r="AE64" i="13"/>
  <c r="AD64" i="13"/>
  <c r="AC64" i="13"/>
  <c r="AB64" i="13"/>
  <c r="AW64" i="13" s="1"/>
  <c r="Y64" i="13"/>
  <c r="X64" i="13"/>
  <c r="W64" i="13"/>
  <c r="U64" i="13"/>
  <c r="T64" i="13"/>
  <c r="S64" i="13"/>
  <c r="Q64" i="13"/>
  <c r="P64" i="13"/>
  <c r="O64" i="13"/>
  <c r="M64" i="13"/>
  <c r="L64" i="13"/>
  <c r="K64" i="13"/>
  <c r="I64" i="13"/>
  <c r="G64" i="13"/>
  <c r="E64" i="13"/>
  <c r="AU63" i="13"/>
  <c r="AT63" i="13"/>
  <c r="AS63" i="13"/>
  <c r="AQ63" i="13"/>
  <c r="AP63" i="13"/>
  <c r="AO63" i="13"/>
  <c r="AM63" i="13"/>
  <c r="AL63" i="13"/>
  <c r="AK63" i="13"/>
  <c r="AI63" i="13"/>
  <c r="AH63" i="13"/>
  <c r="AG63" i="13"/>
  <c r="AE63" i="13"/>
  <c r="AD63" i="13"/>
  <c r="AC63" i="13"/>
  <c r="AB63" i="13"/>
  <c r="AW63" i="13" s="1"/>
  <c r="Y63" i="13"/>
  <c r="X63" i="13"/>
  <c r="W63" i="13"/>
  <c r="U63" i="13"/>
  <c r="T63" i="13"/>
  <c r="S63" i="13"/>
  <c r="Q63" i="13"/>
  <c r="P63" i="13"/>
  <c r="O63" i="13"/>
  <c r="M63" i="13"/>
  <c r="L63" i="13"/>
  <c r="K63" i="13"/>
  <c r="I63" i="13"/>
  <c r="G63" i="13"/>
  <c r="E63" i="13"/>
  <c r="AU62" i="13"/>
  <c r="AT62" i="13"/>
  <c r="AS62" i="13"/>
  <c r="AQ62" i="13"/>
  <c r="AP62" i="13"/>
  <c r="AO62" i="13"/>
  <c r="AM62" i="13"/>
  <c r="AL62" i="13"/>
  <c r="AK62" i="13"/>
  <c r="AI62" i="13"/>
  <c r="AH62" i="13"/>
  <c r="AG62" i="13"/>
  <c r="AE62" i="13"/>
  <c r="AD62" i="13"/>
  <c r="AC62" i="13"/>
  <c r="AB62" i="13"/>
  <c r="AW62" i="13" s="1"/>
  <c r="Y62" i="13"/>
  <c r="X62" i="13"/>
  <c r="W62" i="13"/>
  <c r="U62" i="13"/>
  <c r="T62" i="13"/>
  <c r="S62" i="13"/>
  <c r="Q62" i="13"/>
  <c r="P62" i="13"/>
  <c r="O62" i="13"/>
  <c r="M62" i="13"/>
  <c r="L62" i="13"/>
  <c r="K62" i="13"/>
  <c r="I62" i="13"/>
  <c r="G62" i="13"/>
  <c r="E62" i="13"/>
  <c r="AU61" i="13"/>
  <c r="AT61" i="13"/>
  <c r="AS61" i="13"/>
  <c r="AQ61" i="13"/>
  <c r="AP61" i="13"/>
  <c r="AO61" i="13"/>
  <c r="AM61" i="13"/>
  <c r="AL61" i="13"/>
  <c r="AK61" i="13"/>
  <c r="AI61" i="13"/>
  <c r="AH61" i="13"/>
  <c r="AG61" i="13"/>
  <c r="AE61" i="13"/>
  <c r="AD61" i="13"/>
  <c r="AC61" i="13"/>
  <c r="AB61" i="13"/>
  <c r="AW61" i="13" s="1"/>
  <c r="Y61" i="13"/>
  <c r="X61" i="13"/>
  <c r="W61" i="13"/>
  <c r="U61" i="13"/>
  <c r="T61" i="13"/>
  <c r="S61" i="13"/>
  <c r="Q61" i="13"/>
  <c r="P61" i="13"/>
  <c r="O61" i="13"/>
  <c r="M61" i="13"/>
  <c r="L61" i="13"/>
  <c r="K61" i="13"/>
  <c r="I61" i="13"/>
  <c r="G61" i="13"/>
  <c r="E61" i="13"/>
  <c r="AU60" i="13"/>
  <c r="AT60" i="13"/>
  <c r="AS60" i="13"/>
  <c r="AQ60" i="13"/>
  <c r="AP60" i="13"/>
  <c r="AO60" i="13"/>
  <c r="AM60" i="13"/>
  <c r="AL60" i="13"/>
  <c r="AK60" i="13"/>
  <c r="AI60" i="13"/>
  <c r="AH60" i="13"/>
  <c r="AG60" i="13"/>
  <c r="AE60" i="13"/>
  <c r="AD60" i="13"/>
  <c r="AC60" i="13"/>
  <c r="AB60" i="13"/>
  <c r="AW60" i="13" s="1"/>
  <c r="Y60" i="13"/>
  <c r="X60" i="13"/>
  <c r="W60" i="13"/>
  <c r="U60" i="13"/>
  <c r="T60" i="13"/>
  <c r="S60" i="13"/>
  <c r="Q60" i="13"/>
  <c r="P60" i="13"/>
  <c r="O60" i="13"/>
  <c r="M60" i="13"/>
  <c r="L60" i="13"/>
  <c r="K60" i="13"/>
  <c r="I60" i="13"/>
  <c r="G60" i="13"/>
  <c r="E60" i="13"/>
  <c r="AU59" i="13"/>
  <c r="AT59" i="13"/>
  <c r="AS59" i="13"/>
  <c r="AQ59" i="13"/>
  <c r="AP59" i="13"/>
  <c r="AO59" i="13"/>
  <c r="AM59" i="13"/>
  <c r="AL59" i="13"/>
  <c r="AK59" i="13"/>
  <c r="AI59" i="13"/>
  <c r="AH59" i="13"/>
  <c r="AG59" i="13"/>
  <c r="AE59" i="13"/>
  <c r="AD59" i="13"/>
  <c r="AC59" i="13"/>
  <c r="AB59" i="13"/>
  <c r="AW59" i="13" s="1"/>
  <c r="Y59" i="13"/>
  <c r="X59" i="13"/>
  <c r="W59" i="13"/>
  <c r="U59" i="13"/>
  <c r="T59" i="13"/>
  <c r="S59" i="13"/>
  <c r="Q59" i="13"/>
  <c r="P59" i="13"/>
  <c r="O59" i="13"/>
  <c r="M59" i="13"/>
  <c r="L59" i="13"/>
  <c r="K59" i="13"/>
  <c r="I59" i="13"/>
  <c r="G59" i="13"/>
  <c r="E59" i="13"/>
  <c r="AU58" i="13"/>
  <c r="AT58" i="13"/>
  <c r="AS58" i="13"/>
  <c r="AQ58" i="13"/>
  <c r="AP58" i="13"/>
  <c r="AO58" i="13"/>
  <c r="AM58" i="13"/>
  <c r="AL58" i="13"/>
  <c r="AK58" i="13"/>
  <c r="AI58" i="13"/>
  <c r="AH58" i="13"/>
  <c r="AG58" i="13"/>
  <c r="AE58" i="13"/>
  <c r="AD58" i="13"/>
  <c r="AC58" i="13"/>
  <c r="AB58" i="13"/>
  <c r="AW58" i="13" s="1"/>
  <c r="Y58" i="13"/>
  <c r="X58" i="13"/>
  <c r="W58" i="13"/>
  <c r="U58" i="13"/>
  <c r="T58" i="13"/>
  <c r="S58" i="13"/>
  <c r="Q58" i="13"/>
  <c r="P58" i="13"/>
  <c r="O58" i="13"/>
  <c r="M58" i="13"/>
  <c r="L58" i="13"/>
  <c r="K58" i="13"/>
  <c r="I58" i="13"/>
  <c r="G58" i="13"/>
  <c r="E58" i="13"/>
  <c r="AU57" i="13"/>
  <c r="AT57" i="13"/>
  <c r="AS57" i="13"/>
  <c r="AQ57" i="13"/>
  <c r="AP57" i="13"/>
  <c r="AO57" i="13"/>
  <c r="AM57" i="13"/>
  <c r="AL57" i="13"/>
  <c r="AK57" i="13"/>
  <c r="AI57" i="13"/>
  <c r="AH57" i="13"/>
  <c r="AG57" i="13"/>
  <c r="AE57" i="13"/>
  <c r="AD57" i="13"/>
  <c r="AC57" i="13"/>
  <c r="AB57" i="13"/>
  <c r="AW57" i="13" s="1"/>
  <c r="Y57" i="13"/>
  <c r="X57" i="13"/>
  <c r="W57" i="13"/>
  <c r="U57" i="13"/>
  <c r="T57" i="13"/>
  <c r="S57" i="13"/>
  <c r="Q57" i="13"/>
  <c r="P57" i="13"/>
  <c r="O57" i="13"/>
  <c r="M57" i="13"/>
  <c r="L57" i="13"/>
  <c r="K57" i="13"/>
  <c r="I57" i="13"/>
  <c r="G57" i="13"/>
  <c r="E57" i="13"/>
  <c r="AU56" i="13"/>
  <c r="AT56" i="13"/>
  <c r="AS56" i="13"/>
  <c r="AQ56" i="13"/>
  <c r="AP56" i="13"/>
  <c r="AO56" i="13"/>
  <c r="AM56" i="13"/>
  <c r="AL56" i="13"/>
  <c r="AK56" i="13"/>
  <c r="AI56" i="13"/>
  <c r="AH56" i="13"/>
  <c r="AG56" i="13"/>
  <c r="AE56" i="13"/>
  <c r="AD56" i="13"/>
  <c r="AC56" i="13"/>
  <c r="AB56" i="13"/>
  <c r="AW56" i="13" s="1"/>
  <c r="Y56" i="13"/>
  <c r="X56" i="13"/>
  <c r="W56" i="13"/>
  <c r="U56" i="13"/>
  <c r="T56" i="13"/>
  <c r="S56" i="13"/>
  <c r="Q56" i="13"/>
  <c r="P56" i="13"/>
  <c r="O56" i="13"/>
  <c r="M56" i="13"/>
  <c r="L56" i="13"/>
  <c r="K56" i="13"/>
  <c r="I56" i="13"/>
  <c r="G56" i="13"/>
  <c r="E56" i="13"/>
  <c r="AU55" i="13"/>
  <c r="AT55" i="13"/>
  <c r="AS55" i="13"/>
  <c r="AQ55" i="13"/>
  <c r="AP55" i="13"/>
  <c r="AO55" i="13"/>
  <c r="AM55" i="13"/>
  <c r="AL55" i="13"/>
  <c r="AK55" i="13"/>
  <c r="AI55" i="13"/>
  <c r="AH55" i="13"/>
  <c r="AG55" i="13"/>
  <c r="AE55" i="13"/>
  <c r="AD55" i="13"/>
  <c r="AC55" i="13"/>
  <c r="AB55" i="13"/>
  <c r="AW55" i="13" s="1"/>
  <c r="Y55" i="13"/>
  <c r="X55" i="13"/>
  <c r="W55" i="13"/>
  <c r="U55" i="13"/>
  <c r="T55" i="13"/>
  <c r="S55" i="13"/>
  <c r="Q55" i="13"/>
  <c r="P55" i="13"/>
  <c r="O55" i="13"/>
  <c r="M55" i="13"/>
  <c r="L55" i="13"/>
  <c r="K55" i="13"/>
  <c r="I55" i="13"/>
  <c r="G55" i="13"/>
  <c r="E55" i="13"/>
  <c r="AU54" i="13"/>
  <c r="AT54" i="13"/>
  <c r="AS54" i="13"/>
  <c r="AQ54" i="13"/>
  <c r="AP54" i="13"/>
  <c r="AO54" i="13"/>
  <c r="AM54" i="13"/>
  <c r="AL54" i="13"/>
  <c r="AK54" i="13"/>
  <c r="AI54" i="13"/>
  <c r="AH54" i="13"/>
  <c r="AG54" i="13"/>
  <c r="AE54" i="13"/>
  <c r="AD54" i="13"/>
  <c r="AC54" i="13"/>
  <c r="AB54" i="13"/>
  <c r="AW54" i="13" s="1"/>
  <c r="Y54" i="13"/>
  <c r="X54" i="13"/>
  <c r="W54" i="13"/>
  <c r="U54" i="13"/>
  <c r="T54" i="13"/>
  <c r="S54" i="13"/>
  <c r="Q54" i="13"/>
  <c r="P54" i="13"/>
  <c r="O54" i="13"/>
  <c r="M54" i="13"/>
  <c r="L54" i="13"/>
  <c r="K54" i="13"/>
  <c r="I54" i="13"/>
  <c r="G54" i="13"/>
  <c r="E54" i="13"/>
  <c r="AU53" i="13"/>
  <c r="AT53" i="13"/>
  <c r="AS53" i="13"/>
  <c r="AQ53" i="13"/>
  <c r="AP53" i="13"/>
  <c r="AO53" i="13"/>
  <c r="AM53" i="13"/>
  <c r="AL53" i="13"/>
  <c r="AK53" i="13"/>
  <c r="AI53" i="13"/>
  <c r="AH53" i="13"/>
  <c r="AG53" i="13"/>
  <c r="AE53" i="13"/>
  <c r="AD53" i="13"/>
  <c r="AC53" i="13"/>
  <c r="AB53" i="13"/>
  <c r="AW53" i="13" s="1"/>
  <c r="Y53" i="13"/>
  <c r="X53" i="13"/>
  <c r="W53" i="13"/>
  <c r="U53" i="13"/>
  <c r="T53" i="13"/>
  <c r="S53" i="13"/>
  <c r="Q53" i="13"/>
  <c r="P53" i="13"/>
  <c r="O53" i="13"/>
  <c r="M53" i="13"/>
  <c r="L53" i="13"/>
  <c r="K53" i="13"/>
  <c r="I53" i="13"/>
  <c r="G53" i="13"/>
  <c r="E53" i="13"/>
  <c r="AU52" i="13"/>
  <c r="AT52" i="13"/>
  <c r="AS52" i="13"/>
  <c r="AQ52" i="13"/>
  <c r="AP52" i="13"/>
  <c r="AO52" i="13"/>
  <c r="AM52" i="13"/>
  <c r="AL52" i="13"/>
  <c r="AK52" i="13"/>
  <c r="AI52" i="13"/>
  <c r="AH52" i="13"/>
  <c r="AG52" i="13"/>
  <c r="AE52" i="13"/>
  <c r="AD52" i="13"/>
  <c r="AC52" i="13"/>
  <c r="AB52" i="13"/>
  <c r="AW52" i="13" s="1"/>
  <c r="Y52" i="13"/>
  <c r="X52" i="13"/>
  <c r="W52" i="13"/>
  <c r="U52" i="13"/>
  <c r="T52" i="13"/>
  <c r="S52" i="13"/>
  <c r="Q52" i="13"/>
  <c r="P52" i="13"/>
  <c r="O52" i="13"/>
  <c r="M52" i="13"/>
  <c r="L52" i="13"/>
  <c r="K52" i="13"/>
  <c r="I52" i="13"/>
  <c r="G52" i="13"/>
  <c r="E52" i="13"/>
  <c r="AU51" i="13"/>
  <c r="AT51" i="13"/>
  <c r="AS51" i="13"/>
  <c r="AQ51" i="13"/>
  <c r="AP51" i="13"/>
  <c r="AO51" i="13"/>
  <c r="AM51" i="13"/>
  <c r="AL51" i="13"/>
  <c r="AK51" i="13"/>
  <c r="AI51" i="13"/>
  <c r="AH51" i="13"/>
  <c r="AG51" i="13"/>
  <c r="AE51" i="13"/>
  <c r="AD51" i="13"/>
  <c r="AC51" i="13"/>
  <c r="AB51" i="13"/>
  <c r="AW51" i="13" s="1"/>
  <c r="Y51" i="13"/>
  <c r="X51" i="13"/>
  <c r="W51" i="13"/>
  <c r="U51" i="13"/>
  <c r="T51" i="13"/>
  <c r="S51" i="13"/>
  <c r="Q51" i="13"/>
  <c r="P51" i="13"/>
  <c r="O51" i="13"/>
  <c r="M51" i="13"/>
  <c r="L51" i="13"/>
  <c r="K51" i="13"/>
  <c r="I51" i="13"/>
  <c r="G51" i="13"/>
  <c r="E51" i="13"/>
  <c r="AU50" i="13"/>
  <c r="AT50" i="13"/>
  <c r="AS50" i="13"/>
  <c r="AQ50" i="13"/>
  <c r="AP50" i="13"/>
  <c r="AO50" i="13"/>
  <c r="AM50" i="13"/>
  <c r="AL50" i="13"/>
  <c r="AK50" i="13"/>
  <c r="AI50" i="13"/>
  <c r="AH50" i="13"/>
  <c r="AG50" i="13"/>
  <c r="AE50" i="13"/>
  <c r="AD50" i="13"/>
  <c r="AC50" i="13"/>
  <c r="AB50" i="13"/>
  <c r="AW50" i="13" s="1"/>
  <c r="Y50" i="13"/>
  <c r="X50" i="13"/>
  <c r="W50" i="13"/>
  <c r="U50" i="13"/>
  <c r="T50" i="13"/>
  <c r="S50" i="13"/>
  <c r="Q50" i="13"/>
  <c r="P50" i="13"/>
  <c r="O50" i="13"/>
  <c r="M50" i="13"/>
  <c r="L50" i="13"/>
  <c r="K50" i="13"/>
  <c r="I50" i="13"/>
  <c r="G50" i="13"/>
  <c r="E50" i="13"/>
  <c r="AU49" i="13"/>
  <c r="AT49" i="13"/>
  <c r="AS49" i="13"/>
  <c r="AQ49" i="13"/>
  <c r="AP49" i="13"/>
  <c r="AO49" i="13"/>
  <c r="AM49" i="13"/>
  <c r="AL49" i="13"/>
  <c r="AK49" i="13"/>
  <c r="AI49" i="13"/>
  <c r="AH49" i="13"/>
  <c r="AG49" i="13"/>
  <c r="AE49" i="13"/>
  <c r="AD49" i="13"/>
  <c r="AC49" i="13"/>
  <c r="AB49" i="13"/>
  <c r="AW49" i="13" s="1"/>
  <c r="Y49" i="13"/>
  <c r="X49" i="13"/>
  <c r="W49" i="13"/>
  <c r="U49" i="13"/>
  <c r="T49" i="13"/>
  <c r="S49" i="13"/>
  <c r="Q49" i="13"/>
  <c r="P49" i="13"/>
  <c r="O49" i="13"/>
  <c r="M49" i="13"/>
  <c r="L49" i="13"/>
  <c r="K49" i="13"/>
  <c r="I49" i="13"/>
  <c r="G49" i="13"/>
  <c r="E49" i="13"/>
  <c r="AU48" i="13"/>
  <c r="AT48" i="13"/>
  <c r="AS48" i="13"/>
  <c r="AQ48" i="13"/>
  <c r="AP48" i="13"/>
  <c r="AO48" i="13"/>
  <c r="AM48" i="13"/>
  <c r="AL48" i="13"/>
  <c r="AK48" i="13"/>
  <c r="AI48" i="13"/>
  <c r="AH48" i="13"/>
  <c r="AG48" i="13"/>
  <c r="AE48" i="13"/>
  <c r="AD48" i="13"/>
  <c r="AC48" i="13"/>
  <c r="AB48" i="13"/>
  <c r="AW48" i="13" s="1"/>
  <c r="Y48" i="13"/>
  <c r="X48" i="13"/>
  <c r="W48" i="13"/>
  <c r="U48" i="13"/>
  <c r="T48" i="13"/>
  <c r="S48" i="13"/>
  <c r="Q48" i="13"/>
  <c r="P48" i="13"/>
  <c r="O48" i="13"/>
  <c r="M48" i="13"/>
  <c r="L48" i="13"/>
  <c r="K48" i="13"/>
  <c r="I48" i="13"/>
  <c r="G48" i="13"/>
  <c r="E48" i="13"/>
  <c r="AU47" i="13"/>
  <c r="AT47" i="13"/>
  <c r="AS47" i="13"/>
  <c r="AQ47" i="13"/>
  <c r="AP47" i="13"/>
  <c r="AO47" i="13"/>
  <c r="AM47" i="13"/>
  <c r="AL47" i="13"/>
  <c r="AK47" i="13"/>
  <c r="AI47" i="13"/>
  <c r="AH47" i="13"/>
  <c r="AG47" i="13"/>
  <c r="AE47" i="13"/>
  <c r="AD47" i="13"/>
  <c r="AC47" i="13"/>
  <c r="AB47" i="13"/>
  <c r="AW47" i="13" s="1"/>
  <c r="Y47" i="13"/>
  <c r="X47" i="13"/>
  <c r="W47" i="13"/>
  <c r="U47" i="13"/>
  <c r="T47" i="13"/>
  <c r="S47" i="13"/>
  <c r="Q47" i="13"/>
  <c r="P47" i="13"/>
  <c r="O47" i="13"/>
  <c r="M47" i="13"/>
  <c r="L47" i="13"/>
  <c r="K47" i="13"/>
  <c r="I47" i="13"/>
  <c r="G47" i="13"/>
  <c r="E47" i="13"/>
  <c r="AU46" i="13"/>
  <c r="AT46" i="13"/>
  <c r="AS46" i="13"/>
  <c r="AQ46" i="13"/>
  <c r="AP46" i="13"/>
  <c r="AO46" i="13"/>
  <c r="AM46" i="13"/>
  <c r="AL46" i="13"/>
  <c r="AK46" i="13"/>
  <c r="AI46" i="13"/>
  <c r="AH46" i="13"/>
  <c r="AG46" i="13"/>
  <c r="AE46" i="13"/>
  <c r="AD46" i="13"/>
  <c r="AC46" i="13"/>
  <c r="AB46" i="13"/>
  <c r="AW46" i="13" s="1"/>
  <c r="Y46" i="13"/>
  <c r="X46" i="13"/>
  <c r="W46" i="13"/>
  <c r="U46" i="13"/>
  <c r="T46" i="13"/>
  <c r="S46" i="13"/>
  <c r="Q46" i="13"/>
  <c r="P46" i="13"/>
  <c r="O46" i="13"/>
  <c r="M46" i="13"/>
  <c r="L46" i="13"/>
  <c r="K46" i="13"/>
  <c r="I46" i="13"/>
  <c r="G46" i="13"/>
  <c r="E46" i="13"/>
  <c r="AU45" i="13"/>
  <c r="AT45" i="13"/>
  <c r="AS45" i="13"/>
  <c r="AQ45" i="13"/>
  <c r="AP45" i="13"/>
  <c r="AO45" i="13"/>
  <c r="AM45" i="13"/>
  <c r="AL45" i="13"/>
  <c r="AK45" i="13"/>
  <c r="AI45" i="13"/>
  <c r="AH45" i="13"/>
  <c r="AG45" i="13"/>
  <c r="AE45" i="13"/>
  <c r="AD45" i="13"/>
  <c r="AC45" i="13"/>
  <c r="AB45" i="13"/>
  <c r="AW45" i="13" s="1"/>
  <c r="Y45" i="13"/>
  <c r="X45" i="13"/>
  <c r="W45" i="13"/>
  <c r="U45" i="13"/>
  <c r="T45" i="13"/>
  <c r="S45" i="13"/>
  <c r="Q45" i="13"/>
  <c r="P45" i="13"/>
  <c r="O45" i="13"/>
  <c r="M45" i="13"/>
  <c r="L45" i="13"/>
  <c r="K45" i="13"/>
  <c r="I45" i="13"/>
  <c r="G45" i="13"/>
  <c r="E45" i="13"/>
  <c r="AU44" i="13"/>
  <c r="AT44" i="13"/>
  <c r="AS44" i="13"/>
  <c r="AQ44" i="13"/>
  <c r="AP44" i="13"/>
  <c r="AO44" i="13"/>
  <c r="AM44" i="13"/>
  <c r="AL44" i="13"/>
  <c r="AK44" i="13"/>
  <c r="AI44" i="13"/>
  <c r="AH44" i="13"/>
  <c r="AG44" i="13"/>
  <c r="AE44" i="13"/>
  <c r="AD44" i="13"/>
  <c r="AC44" i="13"/>
  <c r="AB44" i="13"/>
  <c r="AW44" i="13" s="1"/>
  <c r="Y44" i="13"/>
  <c r="X44" i="13"/>
  <c r="W44" i="13"/>
  <c r="U44" i="13"/>
  <c r="T44" i="13"/>
  <c r="S44" i="13"/>
  <c r="Q44" i="13"/>
  <c r="P44" i="13"/>
  <c r="O44" i="13"/>
  <c r="M44" i="13"/>
  <c r="L44" i="13"/>
  <c r="K44" i="13"/>
  <c r="I44" i="13"/>
  <c r="G44" i="13"/>
  <c r="E44" i="13"/>
  <c r="AU43" i="13"/>
  <c r="AT43" i="13"/>
  <c r="AS43" i="13"/>
  <c r="AQ43" i="13"/>
  <c r="AP43" i="13"/>
  <c r="AO43" i="13"/>
  <c r="AM43" i="13"/>
  <c r="AL43" i="13"/>
  <c r="AK43" i="13"/>
  <c r="AI43" i="13"/>
  <c r="AH43" i="13"/>
  <c r="AG43" i="13"/>
  <c r="AE43" i="13"/>
  <c r="AD43" i="13"/>
  <c r="AC43" i="13"/>
  <c r="AB43" i="13"/>
  <c r="AW43" i="13" s="1"/>
  <c r="Y43" i="13"/>
  <c r="X43" i="13"/>
  <c r="W43" i="13"/>
  <c r="U43" i="13"/>
  <c r="T43" i="13"/>
  <c r="S43" i="13"/>
  <c r="Q43" i="13"/>
  <c r="P43" i="13"/>
  <c r="O43" i="13"/>
  <c r="M43" i="13"/>
  <c r="L43" i="13"/>
  <c r="K43" i="13"/>
  <c r="I43" i="13"/>
  <c r="G43" i="13"/>
  <c r="E43" i="13"/>
  <c r="AU42" i="13"/>
  <c r="AT42" i="13"/>
  <c r="AS42" i="13"/>
  <c r="AQ42" i="13"/>
  <c r="AP42" i="13"/>
  <c r="AO42" i="13"/>
  <c r="AM42" i="13"/>
  <c r="AL42" i="13"/>
  <c r="AK42" i="13"/>
  <c r="AI42" i="13"/>
  <c r="AH42" i="13"/>
  <c r="AG42" i="13"/>
  <c r="AE42" i="13"/>
  <c r="AD42" i="13"/>
  <c r="AC42" i="13"/>
  <c r="AB42" i="13"/>
  <c r="AW42" i="13" s="1"/>
  <c r="Y42" i="13"/>
  <c r="X42" i="13"/>
  <c r="W42" i="13"/>
  <c r="U42" i="13"/>
  <c r="T42" i="13"/>
  <c r="S42" i="13"/>
  <c r="Q42" i="13"/>
  <c r="P42" i="13"/>
  <c r="O42" i="13"/>
  <c r="M42" i="13"/>
  <c r="L42" i="13"/>
  <c r="K42" i="13"/>
  <c r="I42" i="13"/>
  <c r="G42" i="13"/>
  <c r="E42" i="13"/>
  <c r="AU41" i="13"/>
  <c r="AT41" i="13"/>
  <c r="AS41" i="13"/>
  <c r="AQ41" i="13"/>
  <c r="AP41" i="13"/>
  <c r="AO41" i="13"/>
  <c r="AM41" i="13"/>
  <c r="AL41" i="13"/>
  <c r="AK41" i="13"/>
  <c r="AI41" i="13"/>
  <c r="AH41" i="13"/>
  <c r="AG41" i="13"/>
  <c r="AE41" i="13"/>
  <c r="AD41" i="13"/>
  <c r="AC41" i="13"/>
  <c r="AB41" i="13"/>
  <c r="AW41" i="13" s="1"/>
  <c r="Y41" i="13"/>
  <c r="X41" i="13"/>
  <c r="W41" i="13"/>
  <c r="U41" i="13"/>
  <c r="T41" i="13"/>
  <c r="S41" i="13"/>
  <c r="Q41" i="13"/>
  <c r="P41" i="13"/>
  <c r="O41" i="13"/>
  <c r="M41" i="13"/>
  <c r="L41" i="13"/>
  <c r="K41" i="13"/>
  <c r="I41" i="13"/>
  <c r="G41" i="13"/>
  <c r="E41" i="13"/>
  <c r="AU40" i="13"/>
  <c r="AT40" i="13"/>
  <c r="AS40" i="13"/>
  <c r="AQ40" i="13"/>
  <c r="AP40" i="13"/>
  <c r="AO40" i="13"/>
  <c r="AM40" i="13"/>
  <c r="AL40" i="13"/>
  <c r="AK40" i="13"/>
  <c r="AI40" i="13"/>
  <c r="AH40" i="13"/>
  <c r="AG40" i="13"/>
  <c r="AE40" i="13"/>
  <c r="AD40" i="13"/>
  <c r="AC40" i="13"/>
  <c r="AB40" i="13"/>
  <c r="AW40" i="13" s="1"/>
  <c r="Y40" i="13"/>
  <c r="X40" i="13"/>
  <c r="W40" i="13"/>
  <c r="U40" i="13"/>
  <c r="T40" i="13"/>
  <c r="S40" i="13"/>
  <c r="Q40" i="13"/>
  <c r="P40" i="13"/>
  <c r="O40" i="13"/>
  <c r="M40" i="13"/>
  <c r="L40" i="13"/>
  <c r="K40" i="13"/>
  <c r="I40" i="13"/>
  <c r="G40" i="13"/>
  <c r="E40" i="13"/>
  <c r="AU39" i="13"/>
  <c r="AT39" i="13"/>
  <c r="AS39" i="13"/>
  <c r="AQ39" i="13"/>
  <c r="AP39" i="13"/>
  <c r="AO39" i="13"/>
  <c r="AM39" i="13"/>
  <c r="AL39" i="13"/>
  <c r="AK39" i="13"/>
  <c r="AI39" i="13"/>
  <c r="AH39" i="13"/>
  <c r="AG39" i="13"/>
  <c r="AE39" i="13"/>
  <c r="AD39" i="13"/>
  <c r="AC39" i="13"/>
  <c r="AB39" i="13"/>
  <c r="AW39" i="13" s="1"/>
  <c r="Y39" i="13"/>
  <c r="X39" i="13"/>
  <c r="W39" i="13"/>
  <c r="U39" i="13"/>
  <c r="T39" i="13"/>
  <c r="S39" i="13"/>
  <c r="Q39" i="13"/>
  <c r="P39" i="13"/>
  <c r="O39" i="13"/>
  <c r="M39" i="13"/>
  <c r="L39" i="13"/>
  <c r="K39" i="13"/>
  <c r="I39" i="13"/>
  <c r="G39" i="13"/>
  <c r="E39" i="13"/>
  <c r="AU38" i="13"/>
  <c r="AT38" i="13"/>
  <c r="AS38" i="13"/>
  <c r="AQ38" i="13"/>
  <c r="AP38" i="13"/>
  <c r="AO38" i="13"/>
  <c r="AM38" i="13"/>
  <c r="AL38" i="13"/>
  <c r="AK38" i="13"/>
  <c r="AI38" i="13"/>
  <c r="AH38" i="13"/>
  <c r="AG38" i="13"/>
  <c r="AE38" i="13"/>
  <c r="AD38" i="13"/>
  <c r="AC38" i="13"/>
  <c r="AB38" i="13"/>
  <c r="AW38" i="13" s="1"/>
  <c r="Y38" i="13"/>
  <c r="X38" i="13"/>
  <c r="W38" i="13"/>
  <c r="U38" i="13"/>
  <c r="T38" i="13"/>
  <c r="S38" i="13"/>
  <c r="Q38" i="13"/>
  <c r="P38" i="13"/>
  <c r="O38" i="13"/>
  <c r="M38" i="13"/>
  <c r="L38" i="13"/>
  <c r="K38" i="13"/>
  <c r="I38" i="13"/>
  <c r="G38" i="13"/>
  <c r="E38" i="13"/>
  <c r="AU37" i="13"/>
  <c r="AT37" i="13"/>
  <c r="AS37" i="13"/>
  <c r="AQ37" i="13"/>
  <c r="AP37" i="13"/>
  <c r="AO37" i="13"/>
  <c r="AM37" i="13"/>
  <c r="AL37" i="13"/>
  <c r="AK37" i="13"/>
  <c r="AI37" i="13"/>
  <c r="AH37" i="13"/>
  <c r="AG37" i="13"/>
  <c r="AE37" i="13"/>
  <c r="AD37" i="13"/>
  <c r="AC37" i="13"/>
  <c r="AB37" i="13"/>
  <c r="AW37" i="13" s="1"/>
  <c r="Y37" i="13"/>
  <c r="X37" i="13"/>
  <c r="W37" i="13"/>
  <c r="U37" i="13"/>
  <c r="T37" i="13"/>
  <c r="S37" i="13"/>
  <c r="Q37" i="13"/>
  <c r="P37" i="13"/>
  <c r="O37" i="13"/>
  <c r="M37" i="13"/>
  <c r="L37" i="13"/>
  <c r="K37" i="13"/>
  <c r="I37" i="13"/>
  <c r="G37" i="13"/>
  <c r="E37" i="13"/>
  <c r="AU36" i="13"/>
  <c r="AT36" i="13"/>
  <c r="AS36" i="13"/>
  <c r="AQ36" i="13"/>
  <c r="AP36" i="13"/>
  <c r="AO36" i="13"/>
  <c r="AM36" i="13"/>
  <c r="AL36" i="13"/>
  <c r="AK36" i="13"/>
  <c r="AI36" i="13"/>
  <c r="AH36" i="13"/>
  <c r="AG36" i="13"/>
  <c r="AE36" i="13"/>
  <c r="AD36" i="13"/>
  <c r="AC36" i="13"/>
  <c r="AB36" i="13"/>
  <c r="AW36" i="13" s="1"/>
  <c r="Y36" i="13"/>
  <c r="X36" i="13"/>
  <c r="W36" i="13"/>
  <c r="U36" i="13"/>
  <c r="T36" i="13"/>
  <c r="S36" i="13"/>
  <c r="Q36" i="13"/>
  <c r="P36" i="13"/>
  <c r="O36" i="13"/>
  <c r="M36" i="13"/>
  <c r="L36" i="13"/>
  <c r="K36" i="13"/>
  <c r="I36" i="13"/>
  <c r="G36" i="13"/>
  <c r="E36" i="13"/>
  <c r="AU35" i="13"/>
  <c r="AT35" i="13"/>
  <c r="AS35" i="13"/>
  <c r="AQ35" i="13"/>
  <c r="AP35" i="13"/>
  <c r="AO35" i="13"/>
  <c r="AM35" i="13"/>
  <c r="AL35" i="13"/>
  <c r="AK35" i="13"/>
  <c r="AI35" i="13"/>
  <c r="AH35" i="13"/>
  <c r="AG35" i="13"/>
  <c r="AE35" i="13"/>
  <c r="AD35" i="13"/>
  <c r="AC35" i="13"/>
  <c r="AB35" i="13"/>
  <c r="AW35" i="13" s="1"/>
  <c r="Y35" i="13"/>
  <c r="X35" i="13"/>
  <c r="W35" i="13"/>
  <c r="U35" i="13"/>
  <c r="T35" i="13"/>
  <c r="S35" i="13"/>
  <c r="Q35" i="13"/>
  <c r="P35" i="13"/>
  <c r="O35" i="13"/>
  <c r="M35" i="13"/>
  <c r="L35" i="13"/>
  <c r="K35" i="13"/>
  <c r="I35" i="13"/>
  <c r="G35" i="13"/>
  <c r="E35" i="13"/>
  <c r="AU34" i="13"/>
  <c r="AT34" i="13"/>
  <c r="AS34" i="13"/>
  <c r="AQ34" i="13"/>
  <c r="AP34" i="13"/>
  <c r="AO34" i="13"/>
  <c r="AM34" i="13"/>
  <c r="AL34" i="13"/>
  <c r="AK34" i="13"/>
  <c r="AI34" i="13"/>
  <c r="AH34" i="13"/>
  <c r="AG34" i="13"/>
  <c r="AE34" i="13"/>
  <c r="AD34" i="13"/>
  <c r="AC34" i="13"/>
  <c r="AB34" i="13"/>
  <c r="AW34" i="13" s="1"/>
  <c r="Y34" i="13"/>
  <c r="X34" i="13"/>
  <c r="W34" i="13"/>
  <c r="U34" i="13"/>
  <c r="T34" i="13"/>
  <c r="S34" i="13"/>
  <c r="Q34" i="13"/>
  <c r="P34" i="13"/>
  <c r="O34" i="13"/>
  <c r="M34" i="13"/>
  <c r="L34" i="13"/>
  <c r="K34" i="13"/>
  <c r="I34" i="13"/>
  <c r="G34" i="13"/>
  <c r="E34" i="13"/>
  <c r="AU33" i="13"/>
  <c r="AT33" i="13"/>
  <c r="AS33" i="13"/>
  <c r="AQ33" i="13"/>
  <c r="AP33" i="13"/>
  <c r="AO33" i="13"/>
  <c r="AM33" i="13"/>
  <c r="AL33" i="13"/>
  <c r="AK33" i="13"/>
  <c r="AI33" i="13"/>
  <c r="AH33" i="13"/>
  <c r="AG33" i="13"/>
  <c r="AE33" i="13"/>
  <c r="AD33" i="13"/>
  <c r="AC33" i="13"/>
  <c r="AB33" i="13"/>
  <c r="AW33" i="13" s="1"/>
  <c r="Y33" i="13"/>
  <c r="X33" i="13"/>
  <c r="W33" i="13"/>
  <c r="U33" i="13"/>
  <c r="T33" i="13"/>
  <c r="S33" i="13"/>
  <c r="Q33" i="13"/>
  <c r="P33" i="13"/>
  <c r="O33" i="13"/>
  <c r="M33" i="13"/>
  <c r="L33" i="13"/>
  <c r="K33" i="13"/>
  <c r="I33" i="13"/>
  <c r="G33" i="13"/>
  <c r="E33" i="13"/>
  <c r="AU32" i="13"/>
  <c r="AT32" i="13"/>
  <c r="AS32" i="13"/>
  <c r="AQ32" i="13"/>
  <c r="AP32" i="13"/>
  <c r="AO32" i="13"/>
  <c r="AM32" i="13"/>
  <c r="AL32" i="13"/>
  <c r="AK32" i="13"/>
  <c r="AI32" i="13"/>
  <c r="AH32" i="13"/>
  <c r="AG32" i="13"/>
  <c r="AE32" i="13"/>
  <c r="AD32" i="13"/>
  <c r="AC32" i="13"/>
  <c r="AB32" i="13"/>
  <c r="AW32" i="13" s="1"/>
  <c r="Y32" i="13"/>
  <c r="X32" i="13"/>
  <c r="W32" i="13"/>
  <c r="U32" i="13"/>
  <c r="T32" i="13"/>
  <c r="S32" i="13"/>
  <c r="Q32" i="13"/>
  <c r="P32" i="13"/>
  <c r="O32" i="13"/>
  <c r="M32" i="13"/>
  <c r="L32" i="13"/>
  <c r="K32" i="13"/>
  <c r="I32" i="13"/>
  <c r="G32" i="13"/>
  <c r="E32" i="13"/>
  <c r="AU31" i="13"/>
  <c r="AT31" i="13"/>
  <c r="AS31" i="13"/>
  <c r="AQ31" i="13"/>
  <c r="AP31" i="13"/>
  <c r="AO31" i="13"/>
  <c r="AM31" i="13"/>
  <c r="AL31" i="13"/>
  <c r="AK31" i="13"/>
  <c r="AI31" i="13"/>
  <c r="AH31" i="13"/>
  <c r="AG31" i="13"/>
  <c r="AE31" i="13"/>
  <c r="AD31" i="13"/>
  <c r="AC31" i="13"/>
  <c r="AB31" i="13"/>
  <c r="AW31" i="13" s="1"/>
  <c r="Y31" i="13"/>
  <c r="X31" i="13"/>
  <c r="W31" i="13"/>
  <c r="U31" i="13"/>
  <c r="T31" i="13"/>
  <c r="S31" i="13"/>
  <c r="Q31" i="13"/>
  <c r="P31" i="13"/>
  <c r="O31" i="13"/>
  <c r="M31" i="13"/>
  <c r="L31" i="13"/>
  <c r="K31" i="13"/>
  <c r="I31" i="13"/>
  <c r="G31" i="13"/>
  <c r="E31" i="13"/>
  <c r="AU30" i="13"/>
  <c r="AT30" i="13"/>
  <c r="AS30" i="13"/>
  <c r="AQ30" i="13"/>
  <c r="AP30" i="13"/>
  <c r="AO30" i="13"/>
  <c r="AM30" i="13"/>
  <c r="AL30" i="13"/>
  <c r="AK30" i="13"/>
  <c r="AI30" i="13"/>
  <c r="AH30" i="13"/>
  <c r="AG30" i="13"/>
  <c r="AE30" i="13"/>
  <c r="AD30" i="13"/>
  <c r="AC30" i="13"/>
  <c r="AB30" i="13"/>
  <c r="AW30" i="13" s="1"/>
  <c r="Y30" i="13"/>
  <c r="X30" i="13"/>
  <c r="W30" i="13"/>
  <c r="U30" i="13"/>
  <c r="T30" i="13"/>
  <c r="S30" i="13"/>
  <c r="Q30" i="13"/>
  <c r="P30" i="13"/>
  <c r="O30" i="13"/>
  <c r="M30" i="13"/>
  <c r="L30" i="13"/>
  <c r="K30" i="13"/>
  <c r="I30" i="13"/>
  <c r="G30" i="13"/>
  <c r="E30" i="13"/>
  <c r="AU29" i="13"/>
  <c r="AT29" i="13"/>
  <c r="AS29" i="13"/>
  <c r="AQ29" i="13"/>
  <c r="AP29" i="13"/>
  <c r="AO29" i="13"/>
  <c r="AM29" i="13"/>
  <c r="AL29" i="13"/>
  <c r="AK29" i="13"/>
  <c r="AI29" i="13"/>
  <c r="AH29" i="13"/>
  <c r="AG29" i="13"/>
  <c r="AE29" i="13"/>
  <c r="AD29" i="13"/>
  <c r="AC29" i="13"/>
  <c r="AB29" i="13"/>
  <c r="AW29" i="13" s="1"/>
  <c r="Y29" i="13"/>
  <c r="X29" i="13"/>
  <c r="W29" i="13"/>
  <c r="U29" i="13"/>
  <c r="T29" i="13"/>
  <c r="S29" i="13"/>
  <c r="Q29" i="13"/>
  <c r="P29" i="13"/>
  <c r="O29" i="13"/>
  <c r="M29" i="13"/>
  <c r="L29" i="13"/>
  <c r="K29" i="13"/>
  <c r="I29" i="13"/>
  <c r="G29" i="13"/>
  <c r="E29" i="13"/>
  <c r="AU28" i="13"/>
  <c r="AT28" i="13"/>
  <c r="AS28" i="13"/>
  <c r="AQ28" i="13"/>
  <c r="AP28" i="13"/>
  <c r="AO28" i="13"/>
  <c r="AM28" i="13"/>
  <c r="AL28" i="13"/>
  <c r="AK28" i="13"/>
  <c r="AI28" i="13"/>
  <c r="AH28" i="13"/>
  <c r="AG28" i="13"/>
  <c r="AE28" i="13"/>
  <c r="AD28" i="13"/>
  <c r="AC28" i="13"/>
  <c r="AB28" i="13"/>
  <c r="AW28" i="13" s="1"/>
  <c r="Y28" i="13"/>
  <c r="X28" i="13"/>
  <c r="W28" i="13"/>
  <c r="U28" i="13"/>
  <c r="T28" i="13"/>
  <c r="S28" i="13"/>
  <c r="Q28" i="13"/>
  <c r="P28" i="13"/>
  <c r="O28" i="13"/>
  <c r="M28" i="13"/>
  <c r="L28" i="13"/>
  <c r="K28" i="13"/>
  <c r="I28" i="13"/>
  <c r="G28" i="13"/>
  <c r="E28" i="13"/>
  <c r="AU27" i="13"/>
  <c r="AT27" i="13"/>
  <c r="AS27" i="13"/>
  <c r="AQ27" i="13"/>
  <c r="AP27" i="13"/>
  <c r="AO27" i="13"/>
  <c r="AM27" i="13"/>
  <c r="AL27" i="13"/>
  <c r="AK27" i="13"/>
  <c r="AI27" i="13"/>
  <c r="AH27" i="13"/>
  <c r="AG27" i="13"/>
  <c r="AE27" i="13"/>
  <c r="AD27" i="13"/>
  <c r="AC27" i="13"/>
  <c r="AB27" i="13"/>
  <c r="AW27" i="13" s="1"/>
  <c r="Y27" i="13"/>
  <c r="X27" i="13"/>
  <c r="W27" i="13"/>
  <c r="U27" i="13"/>
  <c r="T27" i="13"/>
  <c r="S27" i="13"/>
  <c r="Q27" i="13"/>
  <c r="P27" i="13"/>
  <c r="O27" i="13"/>
  <c r="M27" i="13"/>
  <c r="L27" i="13"/>
  <c r="K27" i="13"/>
  <c r="I27" i="13"/>
  <c r="G27" i="13"/>
  <c r="E27" i="13"/>
  <c r="AU26" i="13"/>
  <c r="AT26" i="13"/>
  <c r="AS26" i="13"/>
  <c r="AQ26" i="13"/>
  <c r="AP26" i="13"/>
  <c r="AO26" i="13"/>
  <c r="AM26" i="13"/>
  <c r="AL26" i="13"/>
  <c r="AK26" i="13"/>
  <c r="AI26" i="13"/>
  <c r="AH26" i="13"/>
  <c r="AG26" i="13"/>
  <c r="AE26" i="13"/>
  <c r="AD26" i="13"/>
  <c r="AC26" i="13"/>
  <c r="AB26" i="13"/>
  <c r="AW26" i="13" s="1"/>
  <c r="Y26" i="13"/>
  <c r="X26" i="13"/>
  <c r="W26" i="13"/>
  <c r="U26" i="13"/>
  <c r="T26" i="13"/>
  <c r="S26" i="13"/>
  <c r="Q26" i="13"/>
  <c r="P26" i="13"/>
  <c r="O26" i="13"/>
  <c r="M26" i="13"/>
  <c r="L26" i="13"/>
  <c r="K26" i="13"/>
  <c r="I26" i="13"/>
  <c r="G26" i="13"/>
  <c r="E26" i="13"/>
  <c r="AU25" i="13"/>
  <c r="AT25" i="13"/>
  <c r="AS25" i="13"/>
  <c r="AQ25" i="13"/>
  <c r="AP25" i="13"/>
  <c r="AO25" i="13"/>
  <c r="AM25" i="13"/>
  <c r="AL25" i="13"/>
  <c r="AK25" i="13"/>
  <c r="AI25" i="13"/>
  <c r="AH25" i="13"/>
  <c r="AG25" i="13"/>
  <c r="AE25" i="13"/>
  <c r="AD25" i="13"/>
  <c r="AC25" i="13"/>
  <c r="AB25" i="13"/>
  <c r="AW25" i="13" s="1"/>
  <c r="Y25" i="13"/>
  <c r="X25" i="13"/>
  <c r="W25" i="13"/>
  <c r="U25" i="13"/>
  <c r="T25" i="13"/>
  <c r="S25" i="13"/>
  <c r="Q25" i="13"/>
  <c r="P25" i="13"/>
  <c r="O25" i="13"/>
  <c r="M25" i="13"/>
  <c r="L25" i="13"/>
  <c r="K25" i="13"/>
  <c r="I25" i="13"/>
  <c r="G25" i="13"/>
  <c r="E25" i="13"/>
  <c r="AU24" i="13"/>
  <c r="AT24" i="13"/>
  <c r="AS24" i="13"/>
  <c r="AQ24" i="13"/>
  <c r="AP24" i="13"/>
  <c r="AO24" i="13"/>
  <c r="AM24" i="13"/>
  <c r="AL24" i="13"/>
  <c r="AK24" i="13"/>
  <c r="AI24" i="13"/>
  <c r="AH24" i="13"/>
  <c r="AG24" i="13"/>
  <c r="AE24" i="13"/>
  <c r="AD24" i="13"/>
  <c r="AC24" i="13"/>
  <c r="AB24" i="13"/>
  <c r="AW24" i="13" s="1"/>
  <c r="Y24" i="13"/>
  <c r="X24" i="13"/>
  <c r="W24" i="13"/>
  <c r="U24" i="13"/>
  <c r="T24" i="13"/>
  <c r="S24" i="13"/>
  <c r="Q24" i="13"/>
  <c r="P24" i="13"/>
  <c r="O24" i="13"/>
  <c r="M24" i="13"/>
  <c r="L24" i="13"/>
  <c r="K24" i="13"/>
  <c r="I24" i="13"/>
  <c r="G24" i="13"/>
  <c r="E24" i="13"/>
  <c r="AU23" i="13"/>
  <c r="AT23" i="13"/>
  <c r="AS23" i="13"/>
  <c r="AQ23" i="13"/>
  <c r="AP23" i="13"/>
  <c r="AO23" i="13"/>
  <c r="AM23" i="13"/>
  <c r="AL23" i="13"/>
  <c r="AK23" i="13"/>
  <c r="AI23" i="13"/>
  <c r="AH23" i="13"/>
  <c r="AG23" i="13"/>
  <c r="AE23" i="13"/>
  <c r="AD23" i="13"/>
  <c r="AC23" i="13"/>
  <c r="AB23" i="13"/>
  <c r="AW23" i="13" s="1"/>
  <c r="Y23" i="13"/>
  <c r="X23" i="13"/>
  <c r="W23" i="13"/>
  <c r="U23" i="13"/>
  <c r="T23" i="13"/>
  <c r="S23" i="13"/>
  <c r="Q23" i="13"/>
  <c r="P23" i="13"/>
  <c r="O23" i="13"/>
  <c r="M23" i="13"/>
  <c r="L23" i="13"/>
  <c r="K23" i="13"/>
  <c r="I23" i="13"/>
  <c r="G23" i="13"/>
  <c r="E23" i="13"/>
  <c r="AU22" i="13"/>
  <c r="AT22" i="13"/>
  <c r="AS22" i="13"/>
  <c r="AQ22" i="13"/>
  <c r="AP22" i="13"/>
  <c r="AO22" i="13"/>
  <c r="AM22" i="13"/>
  <c r="AL22" i="13"/>
  <c r="AK22" i="13"/>
  <c r="AI22" i="13"/>
  <c r="AH22" i="13"/>
  <c r="AG22" i="13"/>
  <c r="AE22" i="13"/>
  <c r="AD22" i="13"/>
  <c r="AC22" i="13"/>
  <c r="AB22" i="13"/>
  <c r="AW22" i="13" s="1"/>
  <c r="Y22" i="13"/>
  <c r="X22" i="13"/>
  <c r="W22" i="13"/>
  <c r="U22" i="13"/>
  <c r="T22" i="13"/>
  <c r="S22" i="13"/>
  <c r="Q22" i="13"/>
  <c r="P22" i="13"/>
  <c r="O22" i="13"/>
  <c r="M22" i="13"/>
  <c r="L22" i="13"/>
  <c r="K22" i="13"/>
  <c r="I22" i="13"/>
  <c r="G22" i="13"/>
  <c r="E22" i="13"/>
  <c r="AU21" i="13"/>
  <c r="AT21" i="13"/>
  <c r="AS21" i="13"/>
  <c r="AQ21" i="13"/>
  <c r="AP21" i="13"/>
  <c r="AO21" i="13"/>
  <c r="AM21" i="13"/>
  <c r="AL21" i="13"/>
  <c r="AK21" i="13"/>
  <c r="AI21" i="13"/>
  <c r="AH21" i="13"/>
  <c r="AG21" i="13"/>
  <c r="AE21" i="13"/>
  <c r="AD21" i="13"/>
  <c r="AC21" i="13"/>
  <c r="AB21" i="13"/>
  <c r="AW21" i="13" s="1"/>
  <c r="Y21" i="13"/>
  <c r="X21" i="13"/>
  <c r="W21" i="13"/>
  <c r="U21" i="13"/>
  <c r="T21" i="13"/>
  <c r="S21" i="13"/>
  <c r="Q21" i="13"/>
  <c r="P21" i="13"/>
  <c r="O21" i="13"/>
  <c r="M21" i="13"/>
  <c r="L21" i="13"/>
  <c r="K21" i="13"/>
  <c r="I21" i="13"/>
  <c r="G21" i="13"/>
  <c r="E21" i="13"/>
  <c r="AU20" i="13"/>
  <c r="AT20" i="13"/>
  <c r="AS20" i="13"/>
  <c r="AQ20" i="13"/>
  <c r="AP20" i="13"/>
  <c r="AO20" i="13"/>
  <c r="AM20" i="13"/>
  <c r="AL20" i="13"/>
  <c r="AK20" i="13"/>
  <c r="AI20" i="13"/>
  <c r="AH20" i="13"/>
  <c r="AG20" i="13"/>
  <c r="AE20" i="13"/>
  <c r="AD20" i="13"/>
  <c r="AC20" i="13"/>
  <c r="AB20" i="13"/>
  <c r="AW20" i="13" s="1"/>
  <c r="Y20" i="13"/>
  <c r="X20" i="13"/>
  <c r="W20" i="13"/>
  <c r="U20" i="13"/>
  <c r="T20" i="13"/>
  <c r="S20" i="13"/>
  <c r="Q20" i="13"/>
  <c r="P20" i="13"/>
  <c r="O20" i="13"/>
  <c r="M20" i="13"/>
  <c r="L20" i="13"/>
  <c r="K20" i="13"/>
  <c r="I20" i="13"/>
  <c r="G20" i="13"/>
  <c r="E20" i="13"/>
  <c r="AU19" i="13"/>
  <c r="AT19" i="13"/>
  <c r="AS19" i="13"/>
  <c r="AQ19" i="13"/>
  <c r="AP19" i="13"/>
  <c r="AO19" i="13"/>
  <c r="AM19" i="13"/>
  <c r="AL19" i="13"/>
  <c r="AK19" i="13"/>
  <c r="AI19" i="13"/>
  <c r="AH19" i="13"/>
  <c r="AG19" i="13"/>
  <c r="AE19" i="13"/>
  <c r="AD19" i="13"/>
  <c r="AC19" i="13"/>
  <c r="AB19" i="13"/>
  <c r="AW19" i="13" s="1"/>
  <c r="Y19" i="13"/>
  <c r="X19" i="13"/>
  <c r="W19" i="13"/>
  <c r="U19" i="13"/>
  <c r="T19" i="13"/>
  <c r="S19" i="13"/>
  <c r="Q19" i="13"/>
  <c r="P19" i="13"/>
  <c r="O19" i="13"/>
  <c r="M19" i="13"/>
  <c r="L19" i="13"/>
  <c r="K19" i="13"/>
  <c r="I19" i="13"/>
  <c r="G19" i="13"/>
  <c r="E19" i="13"/>
  <c r="AU18" i="13"/>
  <c r="AT18" i="13"/>
  <c r="AS18" i="13"/>
  <c r="AQ18" i="13"/>
  <c r="AP18" i="13"/>
  <c r="AO18" i="13"/>
  <c r="AM18" i="13"/>
  <c r="AL18" i="13"/>
  <c r="AK18" i="13"/>
  <c r="AI18" i="13"/>
  <c r="AH18" i="13"/>
  <c r="AG18" i="13"/>
  <c r="AE18" i="13"/>
  <c r="AD18" i="13"/>
  <c r="AC18" i="13"/>
  <c r="AB18" i="13"/>
  <c r="AW18" i="13" s="1"/>
  <c r="Y18" i="13"/>
  <c r="X18" i="13"/>
  <c r="W18" i="13"/>
  <c r="U18" i="13"/>
  <c r="T18" i="13"/>
  <c r="S18" i="13"/>
  <c r="Q18" i="13"/>
  <c r="P18" i="13"/>
  <c r="O18" i="13"/>
  <c r="M18" i="13"/>
  <c r="L18" i="13"/>
  <c r="K18" i="13"/>
  <c r="I18" i="13"/>
  <c r="G18" i="13"/>
  <c r="E18" i="13"/>
  <c r="AU17" i="13"/>
  <c r="AT17" i="13"/>
  <c r="AS17" i="13"/>
  <c r="AQ17" i="13"/>
  <c r="AP17" i="13"/>
  <c r="AO17" i="13"/>
  <c r="AM17" i="13"/>
  <c r="AL17" i="13"/>
  <c r="AK17" i="13"/>
  <c r="AI17" i="13"/>
  <c r="AH17" i="13"/>
  <c r="AG17" i="13"/>
  <c r="AE17" i="13"/>
  <c r="AD17" i="13"/>
  <c r="AC17" i="13"/>
  <c r="AB17" i="13"/>
  <c r="AW17" i="13" s="1"/>
  <c r="Y17" i="13"/>
  <c r="X17" i="13"/>
  <c r="W17" i="13"/>
  <c r="U17" i="13"/>
  <c r="T17" i="13"/>
  <c r="S17" i="13"/>
  <c r="Q17" i="13"/>
  <c r="P17" i="13"/>
  <c r="O17" i="13"/>
  <c r="M17" i="13"/>
  <c r="L17" i="13"/>
  <c r="K17" i="13"/>
  <c r="I17" i="13"/>
  <c r="G17" i="13"/>
  <c r="E17" i="13"/>
  <c r="AU16" i="13"/>
  <c r="AT16" i="13"/>
  <c r="AS16" i="13"/>
  <c r="AQ16" i="13"/>
  <c r="AP16" i="13"/>
  <c r="AO16" i="13"/>
  <c r="AM16" i="13"/>
  <c r="AL16" i="13"/>
  <c r="AK16" i="13"/>
  <c r="AI16" i="13"/>
  <c r="AH16" i="13"/>
  <c r="AG16" i="13"/>
  <c r="AE16" i="13"/>
  <c r="AD16" i="13"/>
  <c r="AC16" i="13"/>
  <c r="AB16" i="13"/>
  <c r="AW16" i="13" s="1"/>
  <c r="Y16" i="13"/>
  <c r="X16" i="13"/>
  <c r="W16" i="13"/>
  <c r="U16" i="13"/>
  <c r="T16" i="13"/>
  <c r="S16" i="13"/>
  <c r="Q16" i="13"/>
  <c r="P16" i="13"/>
  <c r="O16" i="13"/>
  <c r="M16" i="13"/>
  <c r="L16" i="13"/>
  <c r="K16" i="13"/>
  <c r="I16" i="13"/>
  <c r="G16" i="13"/>
  <c r="E16" i="13"/>
  <c r="AU15" i="13"/>
  <c r="AT15" i="13"/>
  <c r="AS15" i="13"/>
  <c r="AQ15" i="13"/>
  <c r="AP15" i="13"/>
  <c r="AO15" i="13"/>
  <c r="AM15" i="13"/>
  <c r="AL15" i="13"/>
  <c r="AK15" i="13"/>
  <c r="AI15" i="13"/>
  <c r="AH15" i="13"/>
  <c r="AG15" i="13"/>
  <c r="AE15" i="13"/>
  <c r="AD15" i="13"/>
  <c r="AC15" i="13"/>
  <c r="AB15" i="13"/>
  <c r="AW15" i="13" s="1"/>
  <c r="Y15" i="13"/>
  <c r="X15" i="13"/>
  <c r="W15" i="13"/>
  <c r="U15" i="13"/>
  <c r="T15" i="13"/>
  <c r="S15" i="13"/>
  <c r="Q15" i="13"/>
  <c r="P15" i="13"/>
  <c r="O15" i="13"/>
  <c r="M15" i="13"/>
  <c r="L15" i="13"/>
  <c r="K15" i="13"/>
  <c r="I15" i="13"/>
  <c r="G15" i="13"/>
  <c r="E15" i="13"/>
  <c r="AU14" i="13"/>
  <c r="AT14" i="13"/>
  <c r="AS14" i="13"/>
  <c r="AQ14" i="13"/>
  <c r="AP14" i="13"/>
  <c r="AO14" i="13"/>
  <c r="AM14" i="13"/>
  <c r="AL14" i="13"/>
  <c r="AK14" i="13"/>
  <c r="AI14" i="13"/>
  <c r="AH14" i="13"/>
  <c r="AG14" i="13"/>
  <c r="AE14" i="13"/>
  <c r="AD14" i="13"/>
  <c r="AC14" i="13"/>
  <c r="AB14" i="13"/>
  <c r="AW14" i="13" s="1"/>
  <c r="Y14" i="13"/>
  <c r="X14" i="13"/>
  <c r="W14" i="13"/>
  <c r="U14" i="13"/>
  <c r="T14" i="13"/>
  <c r="S14" i="13"/>
  <c r="Q14" i="13"/>
  <c r="P14" i="13"/>
  <c r="O14" i="13"/>
  <c r="M14" i="13"/>
  <c r="L14" i="13"/>
  <c r="K14" i="13"/>
  <c r="I14" i="13"/>
  <c r="G14" i="13"/>
  <c r="E14" i="13"/>
  <c r="AU13" i="13"/>
  <c r="AT13" i="13"/>
  <c r="AS13" i="13"/>
  <c r="AQ13" i="13"/>
  <c r="AP13" i="13"/>
  <c r="AO13" i="13"/>
  <c r="AM13" i="13"/>
  <c r="AL13" i="13"/>
  <c r="AK13" i="13"/>
  <c r="AI13" i="13"/>
  <c r="AH13" i="13"/>
  <c r="AG13" i="13"/>
  <c r="AE13" i="13"/>
  <c r="AD13" i="13"/>
  <c r="AC13" i="13"/>
  <c r="AB13" i="13"/>
  <c r="AW13" i="13" s="1"/>
  <c r="Y13" i="13"/>
  <c r="X13" i="13"/>
  <c r="W13" i="13"/>
  <c r="U13" i="13"/>
  <c r="T13" i="13"/>
  <c r="S13" i="13"/>
  <c r="Q13" i="13"/>
  <c r="P13" i="13"/>
  <c r="O13" i="13"/>
  <c r="M13" i="13"/>
  <c r="L13" i="13"/>
  <c r="K13" i="13"/>
  <c r="I13" i="13"/>
  <c r="G13" i="13"/>
  <c r="E13" i="13"/>
  <c r="AU12" i="13"/>
  <c r="AT12" i="13"/>
  <c r="AS12" i="13"/>
  <c r="AQ12" i="13"/>
  <c r="AP12" i="13"/>
  <c r="AO12" i="13"/>
  <c r="AM12" i="13"/>
  <c r="AL12" i="13"/>
  <c r="AK12" i="13"/>
  <c r="AI12" i="13"/>
  <c r="AH12" i="13"/>
  <c r="AG12" i="13"/>
  <c r="AE12" i="13"/>
  <c r="AD12" i="13"/>
  <c r="AC12" i="13"/>
  <c r="AB12" i="13"/>
  <c r="AW12" i="13" s="1"/>
  <c r="Y12" i="13"/>
  <c r="X12" i="13"/>
  <c r="W12" i="13"/>
  <c r="U12" i="13"/>
  <c r="T12" i="13"/>
  <c r="S12" i="13"/>
  <c r="Q12" i="13"/>
  <c r="P12" i="13"/>
  <c r="O12" i="13"/>
  <c r="M12" i="13"/>
  <c r="L12" i="13"/>
  <c r="K12" i="13"/>
  <c r="I12" i="13"/>
  <c r="G12" i="13"/>
  <c r="E12" i="13"/>
  <c r="AU11" i="13"/>
  <c r="AT11" i="13"/>
  <c r="AS11" i="13"/>
  <c r="AQ11" i="13"/>
  <c r="AP11" i="13"/>
  <c r="AO11" i="13"/>
  <c r="AM11" i="13"/>
  <c r="AL11" i="13"/>
  <c r="AK11" i="13"/>
  <c r="AI11" i="13"/>
  <c r="AH11" i="13"/>
  <c r="AG11" i="13"/>
  <c r="AE11" i="13"/>
  <c r="AD11" i="13"/>
  <c r="AC11" i="13"/>
  <c r="AB11" i="13"/>
  <c r="Y11" i="13"/>
  <c r="X11" i="13"/>
  <c r="W11" i="13"/>
  <c r="U11" i="13"/>
  <c r="T11" i="13"/>
  <c r="S11" i="13"/>
  <c r="Q11" i="13"/>
  <c r="P11" i="13"/>
  <c r="O11" i="13"/>
  <c r="M11" i="13"/>
  <c r="L11" i="13"/>
  <c r="K11" i="13"/>
  <c r="I11" i="13"/>
  <c r="G11" i="13"/>
  <c r="E11" i="13"/>
  <c r="AU10" i="13"/>
  <c r="K21" i="14"/>
  <c r="AT10" i="13"/>
  <c r="AQ10" i="13"/>
  <c r="J21" i="14"/>
  <c r="AP10" i="13"/>
  <c r="AM10" i="13"/>
  <c r="I21" i="14"/>
  <c r="AI10" i="13"/>
  <c r="H21" i="14"/>
  <c r="AH10" i="13"/>
  <c r="AE10" i="13"/>
  <c r="AD10" i="13"/>
  <c r="AC10" i="13"/>
  <c r="AB10" i="13"/>
  <c r="Y10" i="13"/>
  <c r="G21" i="14"/>
  <c r="X10" i="13"/>
  <c r="U10" i="13"/>
  <c r="F21" i="14"/>
  <c r="T10" i="13"/>
  <c r="Q10" i="13"/>
  <c r="E21" i="14"/>
  <c r="P10" i="13"/>
  <c r="M10" i="13"/>
  <c r="D21" i="14"/>
  <c r="L10" i="13"/>
  <c r="I10" i="13"/>
  <c r="G10" i="13"/>
  <c r="E10" i="13"/>
  <c r="AR4" i="13"/>
  <c r="AN4" i="13"/>
  <c r="AJ4" i="13"/>
  <c r="AF4" i="13"/>
  <c r="V4" i="13"/>
  <c r="R4" i="13"/>
  <c r="N4" i="13"/>
  <c r="J4" i="13"/>
  <c r="H4" i="13"/>
  <c r="F4" i="13"/>
  <c r="D4" i="13"/>
  <c r="AR3" i="13"/>
  <c r="AR5" i="13" s="1"/>
  <c r="AN3" i="13"/>
  <c r="AN6" i="13" s="1"/>
  <c r="AJ3" i="13"/>
  <c r="AJ6" i="13" s="1"/>
  <c r="AF3" i="13"/>
  <c r="AF6" i="13" s="1"/>
  <c r="V3" i="13"/>
  <c r="V5" i="13" s="1"/>
  <c r="R3" i="13"/>
  <c r="R6" i="13" s="1"/>
  <c r="N3" i="13"/>
  <c r="N5" i="13" s="1"/>
  <c r="E15" i="14" s="1"/>
  <c r="J3" i="13"/>
  <c r="J5" i="13" s="1"/>
  <c r="H3" i="13"/>
  <c r="H5" i="13"/>
  <c r="F3" i="13"/>
  <c r="F5" i="13" s="1"/>
  <c r="F6" i="13"/>
  <c r="D3" i="13"/>
  <c r="D6" i="13"/>
  <c r="AU309" i="4"/>
  <c r="AT309" i="4"/>
  <c r="AS309" i="4"/>
  <c r="AQ309" i="4"/>
  <c r="AP309" i="4"/>
  <c r="AO309" i="4"/>
  <c r="AM309" i="4"/>
  <c r="AL309" i="4"/>
  <c r="AK309" i="4"/>
  <c r="AI309" i="4"/>
  <c r="AH309" i="4"/>
  <c r="AG309" i="4"/>
  <c r="AE309" i="4"/>
  <c r="AD309" i="4"/>
  <c r="AC309" i="4"/>
  <c r="AB309" i="4"/>
  <c r="AW309" i="4"/>
  <c r="Y309" i="4"/>
  <c r="X309" i="4"/>
  <c r="W309" i="4"/>
  <c r="U309" i="4"/>
  <c r="T309" i="4"/>
  <c r="S309" i="4"/>
  <c r="Q309" i="4"/>
  <c r="P309" i="4"/>
  <c r="O309" i="4"/>
  <c r="M309" i="4"/>
  <c r="AV309" i="4" s="1"/>
  <c r="L309" i="4"/>
  <c r="K309" i="4"/>
  <c r="I309" i="4"/>
  <c r="G309" i="4"/>
  <c r="E309" i="4"/>
  <c r="AU308" i="4"/>
  <c r="AT308" i="4"/>
  <c r="AS308" i="4"/>
  <c r="AQ308" i="4"/>
  <c r="AP308" i="4"/>
  <c r="AO308" i="4"/>
  <c r="AM308" i="4"/>
  <c r="AL308" i="4"/>
  <c r="AK308" i="4"/>
  <c r="AI308" i="4"/>
  <c r="AH308" i="4"/>
  <c r="AG308" i="4"/>
  <c r="AE308" i="4"/>
  <c r="AD308" i="4"/>
  <c r="AC308" i="4"/>
  <c r="AB308" i="4"/>
  <c r="AW308" i="4"/>
  <c r="Y308" i="4"/>
  <c r="X308" i="4"/>
  <c r="W308" i="4"/>
  <c r="U308" i="4"/>
  <c r="T308" i="4"/>
  <c r="S308" i="4"/>
  <c r="Q308" i="4"/>
  <c r="P308" i="4"/>
  <c r="O308" i="4"/>
  <c r="M308" i="4"/>
  <c r="L308" i="4"/>
  <c r="K308" i="4"/>
  <c r="I308" i="4"/>
  <c r="G308" i="4"/>
  <c r="E308" i="4"/>
  <c r="AU307" i="4"/>
  <c r="AT307" i="4"/>
  <c r="AS307" i="4"/>
  <c r="AQ307" i="4"/>
  <c r="AP307" i="4"/>
  <c r="AO307" i="4"/>
  <c r="AM307" i="4"/>
  <c r="AL307" i="4"/>
  <c r="AK307" i="4"/>
  <c r="AI307" i="4"/>
  <c r="AH307" i="4"/>
  <c r="AG307" i="4"/>
  <c r="AE307" i="4"/>
  <c r="AD307" i="4"/>
  <c r="AC307" i="4"/>
  <c r="AB307" i="4"/>
  <c r="AW307" i="4"/>
  <c r="Y307" i="4"/>
  <c r="X307" i="4"/>
  <c r="W307" i="4"/>
  <c r="U307" i="4"/>
  <c r="T307" i="4"/>
  <c r="S307" i="4"/>
  <c r="Q307" i="4"/>
  <c r="P307" i="4"/>
  <c r="O307" i="4"/>
  <c r="M307" i="4"/>
  <c r="L307" i="4"/>
  <c r="K307" i="4"/>
  <c r="I307" i="4"/>
  <c r="G307" i="4"/>
  <c r="E307" i="4"/>
  <c r="AU306" i="4"/>
  <c r="AT306" i="4"/>
  <c r="AS306" i="4"/>
  <c r="AQ306" i="4"/>
  <c r="AP306" i="4"/>
  <c r="AO306" i="4"/>
  <c r="AM306" i="4"/>
  <c r="AL306" i="4"/>
  <c r="AK306" i="4"/>
  <c r="AI306" i="4"/>
  <c r="AH306" i="4"/>
  <c r="AG306" i="4"/>
  <c r="AE306" i="4"/>
  <c r="AD306" i="4"/>
  <c r="AC306" i="4"/>
  <c r="AB306" i="4"/>
  <c r="AW306" i="4"/>
  <c r="Y306" i="4"/>
  <c r="X306" i="4"/>
  <c r="W306" i="4"/>
  <c r="U306" i="4"/>
  <c r="T306" i="4"/>
  <c r="S306" i="4"/>
  <c r="Q306" i="4"/>
  <c r="P306" i="4"/>
  <c r="O306" i="4"/>
  <c r="M306" i="4"/>
  <c r="L306" i="4"/>
  <c r="K306" i="4"/>
  <c r="I306" i="4"/>
  <c r="G306" i="4"/>
  <c r="E306" i="4"/>
  <c r="AU305" i="4"/>
  <c r="AT305" i="4"/>
  <c r="AS305" i="4"/>
  <c r="AQ305" i="4"/>
  <c r="AP305" i="4"/>
  <c r="AO305" i="4"/>
  <c r="AM305" i="4"/>
  <c r="AL305" i="4"/>
  <c r="AK305" i="4"/>
  <c r="AI305" i="4"/>
  <c r="AH305" i="4"/>
  <c r="AG305" i="4"/>
  <c r="AE305" i="4"/>
  <c r="AD305" i="4"/>
  <c r="AC305" i="4"/>
  <c r="AB305" i="4"/>
  <c r="AW305" i="4"/>
  <c r="Y305" i="4"/>
  <c r="X305" i="4"/>
  <c r="W305" i="4"/>
  <c r="U305" i="4"/>
  <c r="T305" i="4"/>
  <c r="S305" i="4"/>
  <c r="Q305" i="4"/>
  <c r="AV305" i="4"/>
  <c r="P305" i="4"/>
  <c r="O305" i="4"/>
  <c r="M305" i="4"/>
  <c r="L305" i="4"/>
  <c r="K305" i="4"/>
  <c r="I305" i="4"/>
  <c r="G305" i="4"/>
  <c r="E305" i="4"/>
  <c r="AU304" i="4"/>
  <c r="AT304" i="4"/>
  <c r="AS304" i="4"/>
  <c r="AQ304" i="4"/>
  <c r="AP304" i="4"/>
  <c r="AO304" i="4"/>
  <c r="AM304" i="4"/>
  <c r="AL304" i="4"/>
  <c r="AK304" i="4"/>
  <c r="AI304" i="4"/>
  <c r="AH304" i="4"/>
  <c r="AG304" i="4"/>
  <c r="AE304" i="4"/>
  <c r="AD304" i="4"/>
  <c r="AC304" i="4"/>
  <c r="AB304" i="4"/>
  <c r="AW304" i="4" s="1"/>
  <c r="Y304" i="4"/>
  <c r="X304" i="4"/>
  <c r="W304" i="4"/>
  <c r="U304" i="4"/>
  <c r="T304" i="4"/>
  <c r="S304" i="4"/>
  <c r="Q304" i="4"/>
  <c r="P304" i="4"/>
  <c r="O304" i="4"/>
  <c r="M304" i="4"/>
  <c r="L304" i="4"/>
  <c r="K304" i="4"/>
  <c r="I304" i="4"/>
  <c r="G304" i="4"/>
  <c r="E304" i="4"/>
  <c r="AU303" i="4"/>
  <c r="AT303" i="4"/>
  <c r="AS303" i="4"/>
  <c r="AQ303" i="4"/>
  <c r="AP303" i="4"/>
  <c r="AO303" i="4"/>
  <c r="AM303" i="4"/>
  <c r="AL303" i="4"/>
  <c r="AK303" i="4"/>
  <c r="AI303" i="4"/>
  <c r="AH303" i="4"/>
  <c r="AG303" i="4"/>
  <c r="AE303" i="4"/>
  <c r="AD303" i="4"/>
  <c r="AC303" i="4"/>
  <c r="AB303" i="4"/>
  <c r="AW303" i="4" s="1"/>
  <c r="Y303" i="4"/>
  <c r="X303" i="4"/>
  <c r="W303" i="4"/>
  <c r="U303" i="4"/>
  <c r="T303" i="4"/>
  <c r="S303" i="4"/>
  <c r="Q303" i="4"/>
  <c r="P303" i="4"/>
  <c r="O303" i="4"/>
  <c r="M303" i="4"/>
  <c r="L303" i="4"/>
  <c r="K303" i="4"/>
  <c r="I303" i="4"/>
  <c r="G303" i="4"/>
  <c r="E303" i="4"/>
  <c r="AU302" i="4"/>
  <c r="AT302" i="4"/>
  <c r="AS302" i="4"/>
  <c r="AQ302" i="4"/>
  <c r="AP302" i="4"/>
  <c r="AO302" i="4"/>
  <c r="AM302" i="4"/>
  <c r="AL302" i="4"/>
  <c r="AK302" i="4"/>
  <c r="AI302" i="4"/>
  <c r="AH302" i="4"/>
  <c r="AG302" i="4"/>
  <c r="AE302" i="4"/>
  <c r="AD302" i="4"/>
  <c r="AC302" i="4"/>
  <c r="AB302" i="4"/>
  <c r="AW302" i="4" s="1"/>
  <c r="Y302" i="4"/>
  <c r="X302" i="4"/>
  <c r="W302" i="4"/>
  <c r="U302" i="4"/>
  <c r="T302" i="4"/>
  <c r="S302" i="4"/>
  <c r="Q302" i="4"/>
  <c r="P302" i="4"/>
  <c r="O302" i="4"/>
  <c r="M302" i="4"/>
  <c r="L302" i="4"/>
  <c r="K302" i="4"/>
  <c r="I302" i="4"/>
  <c r="G302" i="4"/>
  <c r="E302" i="4"/>
  <c r="AU301" i="4"/>
  <c r="AT301" i="4"/>
  <c r="AS301" i="4"/>
  <c r="AQ301" i="4"/>
  <c r="AP301" i="4"/>
  <c r="AO301" i="4"/>
  <c r="AM301" i="4"/>
  <c r="AL301" i="4"/>
  <c r="AK301" i="4"/>
  <c r="AI301" i="4"/>
  <c r="AH301" i="4"/>
  <c r="AG301" i="4"/>
  <c r="AE301" i="4"/>
  <c r="AD301" i="4"/>
  <c r="AC301" i="4"/>
  <c r="AB301" i="4"/>
  <c r="AW301" i="4" s="1"/>
  <c r="Y301" i="4"/>
  <c r="X301" i="4"/>
  <c r="W301" i="4"/>
  <c r="U301" i="4"/>
  <c r="T301" i="4"/>
  <c r="S301" i="4"/>
  <c r="Q301" i="4"/>
  <c r="P301" i="4"/>
  <c r="O301" i="4"/>
  <c r="M301" i="4"/>
  <c r="AV301" i="4" s="1"/>
  <c r="L301" i="4"/>
  <c r="K301" i="4"/>
  <c r="I301" i="4"/>
  <c r="G301" i="4"/>
  <c r="E301" i="4"/>
  <c r="AU300" i="4"/>
  <c r="AT300" i="4"/>
  <c r="AS300" i="4"/>
  <c r="AQ300" i="4"/>
  <c r="AP300" i="4"/>
  <c r="AO300" i="4"/>
  <c r="AM300" i="4"/>
  <c r="AL300" i="4"/>
  <c r="AK300" i="4"/>
  <c r="AI300" i="4"/>
  <c r="AH300" i="4"/>
  <c r="AG300" i="4"/>
  <c r="AE300" i="4"/>
  <c r="AD300" i="4"/>
  <c r="AC300" i="4"/>
  <c r="AB300" i="4"/>
  <c r="AW300" i="4"/>
  <c r="Y300" i="4"/>
  <c r="X300" i="4"/>
  <c r="W300" i="4"/>
  <c r="U300" i="4"/>
  <c r="T300" i="4"/>
  <c r="S300" i="4"/>
  <c r="Q300" i="4"/>
  <c r="P300" i="4"/>
  <c r="O300" i="4"/>
  <c r="M300" i="4"/>
  <c r="L300" i="4"/>
  <c r="K300" i="4"/>
  <c r="I300" i="4"/>
  <c r="G300" i="4"/>
  <c r="E300" i="4"/>
  <c r="AU299" i="4"/>
  <c r="AT299" i="4"/>
  <c r="AS299" i="4"/>
  <c r="AQ299" i="4"/>
  <c r="AP299" i="4"/>
  <c r="AO299" i="4"/>
  <c r="AM299" i="4"/>
  <c r="AL299" i="4"/>
  <c r="AK299" i="4"/>
  <c r="AI299" i="4"/>
  <c r="AH299" i="4"/>
  <c r="AG299" i="4"/>
  <c r="AE299" i="4"/>
  <c r="AD299" i="4"/>
  <c r="AC299" i="4"/>
  <c r="AB299" i="4"/>
  <c r="AW299" i="4"/>
  <c r="Y299" i="4"/>
  <c r="X299" i="4"/>
  <c r="W299" i="4"/>
  <c r="U299" i="4"/>
  <c r="T299" i="4"/>
  <c r="S299" i="4"/>
  <c r="Q299" i="4"/>
  <c r="P299" i="4"/>
  <c r="O299" i="4"/>
  <c r="M299" i="4"/>
  <c r="L299" i="4"/>
  <c r="K299" i="4"/>
  <c r="I299" i="4"/>
  <c r="G299" i="4"/>
  <c r="E299" i="4"/>
  <c r="AU298" i="4"/>
  <c r="AT298" i="4"/>
  <c r="AS298" i="4"/>
  <c r="AQ298" i="4"/>
  <c r="AP298" i="4"/>
  <c r="AO298" i="4"/>
  <c r="AM298" i="4"/>
  <c r="AL298" i="4"/>
  <c r="AK298" i="4"/>
  <c r="AI298" i="4"/>
  <c r="AH298" i="4"/>
  <c r="AG298" i="4"/>
  <c r="AE298" i="4"/>
  <c r="AD298" i="4"/>
  <c r="AC298" i="4"/>
  <c r="AB298" i="4"/>
  <c r="AW298" i="4"/>
  <c r="Y298" i="4"/>
  <c r="X298" i="4"/>
  <c r="W298" i="4"/>
  <c r="U298" i="4"/>
  <c r="T298" i="4"/>
  <c r="S298" i="4"/>
  <c r="Q298" i="4"/>
  <c r="AV298" i="4" s="1"/>
  <c r="P298" i="4"/>
  <c r="O298" i="4"/>
  <c r="M298" i="4"/>
  <c r="L298" i="4"/>
  <c r="K298" i="4"/>
  <c r="I298" i="4"/>
  <c r="G298" i="4"/>
  <c r="E298" i="4"/>
  <c r="AU297" i="4"/>
  <c r="AT297" i="4"/>
  <c r="AS297" i="4"/>
  <c r="AQ297" i="4"/>
  <c r="AP297" i="4"/>
  <c r="AO297" i="4"/>
  <c r="AM297" i="4"/>
  <c r="AL297" i="4"/>
  <c r="AK297" i="4"/>
  <c r="AI297" i="4"/>
  <c r="AH297" i="4"/>
  <c r="AG297" i="4"/>
  <c r="AE297" i="4"/>
  <c r="AD297" i="4"/>
  <c r="AC297" i="4"/>
  <c r="AB297" i="4"/>
  <c r="AW297" i="4"/>
  <c r="Y297" i="4"/>
  <c r="X297" i="4"/>
  <c r="W297" i="4"/>
  <c r="U297" i="4"/>
  <c r="T297" i="4"/>
  <c r="S297" i="4"/>
  <c r="Q297" i="4"/>
  <c r="AV297" i="4" s="1"/>
  <c r="P297" i="4"/>
  <c r="O297" i="4"/>
  <c r="M297" i="4"/>
  <c r="L297" i="4"/>
  <c r="K297" i="4"/>
  <c r="I297" i="4"/>
  <c r="G297" i="4"/>
  <c r="E297" i="4"/>
  <c r="AU296" i="4"/>
  <c r="AT296" i="4"/>
  <c r="AS296" i="4"/>
  <c r="AQ296" i="4"/>
  <c r="AP296" i="4"/>
  <c r="AO296" i="4"/>
  <c r="AM296" i="4"/>
  <c r="AL296" i="4"/>
  <c r="AK296" i="4"/>
  <c r="AI296" i="4"/>
  <c r="AH296" i="4"/>
  <c r="AG296" i="4"/>
  <c r="AE296" i="4"/>
  <c r="AD296" i="4"/>
  <c r="AC296" i="4"/>
  <c r="AB296" i="4"/>
  <c r="AW296" i="4" s="1"/>
  <c r="Y296" i="4"/>
  <c r="X296" i="4"/>
  <c r="W296" i="4"/>
  <c r="U296" i="4"/>
  <c r="T296" i="4"/>
  <c r="S296" i="4"/>
  <c r="Q296" i="4"/>
  <c r="P296" i="4"/>
  <c r="O296" i="4"/>
  <c r="M296" i="4"/>
  <c r="L296" i="4"/>
  <c r="K296" i="4"/>
  <c r="I296" i="4"/>
  <c r="G296" i="4"/>
  <c r="E296" i="4"/>
  <c r="AU295" i="4"/>
  <c r="AT295" i="4"/>
  <c r="AS295" i="4"/>
  <c r="AQ295" i="4"/>
  <c r="AP295" i="4"/>
  <c r="AO295" i="4"/>
  <c r="AM295" i="4"/>
  <c r="AL295" i="4"/>
  <c r="AK295" i="4"/>
  <c r="AI295" i="4"/>
  <c r="AH295" i="4"/>
  <c r="AG295" i="4"/>
  <c r="AE295" i="4"/>
  <c r="AD295" i="4"/>
  <c r="AC295" i="4"/>
  <c r="AB295" i="4"/>
  <c r="AW295" i="4" s="1"/>
  <c r="Y295" i="4"/>
  <c r="X295" i="4"/>
  <c r="W295" i="4"/>
  <c r="U295" i="4"/>
  <c r="T295" i="4"/>
  <c r="S295" i="4"/>
  <c r="Q295" i="4"/>
  <c r="P295" i="4"/>
  <c r="O295" i="4"/>
  <c r="M295" i="4"/>
  <c r="L295" i="4"/>
  <c r="K295" i="4"/>
  <c r="I295" i="4"/>
  <c r="G295" i="4"/>
  <c r="E295" i="4"/>
  <c r="AU294" i="4"/>
  <c r="AT294" i="4"/>
  <c r="AS294" i="4"/>
  <c r="AQ294" i="4"/>
  <c r="AP294" i="4"/>
  <c r="AO294" i="4"/>
  <c r="AM294" i="4"/>
  <c r="AL294" i="4"/>
  <c r="AK294" i="4"/>
  <c r="AI294" i="4"/>
  <c r="AH294" i="4"/>
  <c r="AG294" i="4"/>
  <c r="AE294" i="4"/>
  <c r="AD294" i="4"/>
  <c r="AC294" i="4"/>
  <c r="AB294" i="4"/>
  <c r="AW294" i="4" s="1"/>
  <c r="Y294" i="4"/>
  <c r="X294" i="4"/>
  <c r="W294" i="4"/>
  <c r="U294" i="4"/>
  <c r="T294" i="4"/>
  <c r="S294" i="4"/>
  <c r="Q294" i="4"/>
  <c r="P294" i="4"/>
  <c r="O294" i="4"/>
  <c r="M294" i="4"/>
  <c r="L294" i="4"/>
  <c r="K294" i="4"/>
  <c r="I294" i="4"/>
  <c r="G294" i="4"/>
  <c r="E294" i="4"/>
  <c r="AU293" i="4"/>
  <c r="AT293" i="4"/>
  <c r="AS293" i="4"/>
  <c r="AQ293" i="4"/>
  <c r="AP293" i="4"/>
  <c r="AO293" i="4"/>
  <c r="AM293" i="4"/>
  <c r="AL293" i="4"/>
  <c r="AK293" i="4"/>
  <c r="AI293" i="4"/>
  <c r="AH293" i="4"/>
  <c r="AG293" i="4"/>
  <c r="AE293" i="4"/>
  <c r="AD293" i="4"/>
  <c r="AC293" i="4"/>
  <c r="AB293" i="4"/>
  <c r="AW293" i="4" s="1"/>
  <c r="Y293" i="4"/>
  <c r="X293" i="4"/>
  <c r="W293" i="4"/>
  <c r="U293" i="4"/>
  <c r="T293" i="4"/>
  <c r="S293" i="4"/>
  <c r="Q293" i="4"/>
  <c r="P293" i="4"/>
  <c r="O293" i="4"/>
  <c r="M293" i="4"/>
  <c r="AV293" i="4"/>
  <c r="L293" i="4"/>
  <c r="K293" i="4"/>
  <c r="I293" i="4"/>
  <c r="G293" i="4"/>
  <c r="E293" i="4"/>
  <c r="AU292" i="4"/>
  <c r="AT292" i="4"/>
  <c r="AS292" i="4"/>
  <c r="AQ292" i="4"/>
  <c r="AP292" i="4"/>
  <c r="AO292" i="4"/>
  <c r="AM292" i="4"/>
  <c r="AL292" i="4"/>
  <c r="AK292" i="4"/>
  <c r="AI292" i="4"/>
  <c r="AH292" i="4"/>
  <c r="AG292" i="4"/>
  <c r="AE292" i="4"/>
  <c r="AD292" i="4"/>
  <c r="AC292" i="4"/>
  <c r="AB292" i="4"/>
  <c r="AW292" i="4" s="1"/>
  <c r="Y292" i="4"/>
  <c r="X292" i="4"/>
  <c r="W292" i="4"/>
  <c r="U292" i="4"/>
  <c r="T292" i="4"/>
  <c r="S292" i="4"/>
  <c r="Q292" i="4"/>
  <c r="P292" i="4"/>
  <c r="O292" i="4"/>
  <c r="M292" i="4"/>
  <c r="L292" i="4"/>
  <c r="K292" i="4"/>
  <c r="I292" i="4"/>
  <c r="G292" i="4"/>
  <c r="E292" i="4"/>
  <c r="AU291" i="4"/>
  <c r="AT291" i="4"/>
  <c r="AS291" i="4"/>
  <c r="AQ291" i="4"/>
  <c r="AP291" i="4"/>
  <c r="AO291" i="4"/>
  <c r="AM291" i="4"/>
  <c r="AL291" i="4"/>
  <c r="AK291" i="4"/>
  <c r="AI291" i="4"/>
  <c r="AH291" i="4"/>
  <c r="AG291" i="4"/>
  <c r="AE291" i="4"/>
  <c r="AD291" i="4"/>
  <c r="AC291" i="4"/>
  <c r="AB291" i="4"/>
  <c r="AW291" i="4" s="1"/>
  <c r="Y291" i="4"/>
  <c r="X291" i="4"/>
  <c r="W291" i="4"/>
  <c r="U291" i="4"/>
  <c r="T291" i="4"/>
  <c r="S291" i="4"/>
  <c r="Q291" i="4"/>
  <c r="P291" i="4"/>
  <c r="O291" i="4"/>
  <c r="M291" i="4"/>
  <c r="L291" i="4"/>
  <c r="K291" i="4"/>
  <c r="I291" i="4"/>
  <c r="G291" i="4"/>
  <c r="E291" i="4"/>
  <c r="AU290" i="4"/>
  <c r="AT290" i="4"/>
  <c r="AS290" i="4"/>
  <c r="AQ290" i="4"/>
  <c r="AP290" i="4"/>
  <c r="AO290" i="4"/>
  <c r="AM290" i="4"/>
  <c r="AL290" i="4"/>
  <c r="AK290" i="4"/>
  <c r="AI290" i="4"/>
  <c r="AH290" i="4"/>
  <c r="AG290" i="4"/>
  <c r="AE290" i="4"/>
  <c r="AD290" i="4"/>
  <c r="AC290" i="4"/>
  <c r="AB290" i="4"/>
  <c r="AW290" i="4" s="1"/>
  <c r="Y290" i="4"/>
  <c r="X290" i="4"/>
  <c r="W290" i="4"/>
  <c r="U290" i="4"/>
  <c r="T290" i="4"/>
  <c r="S290" i="4"/>
  <c r="Q290" i="4"/>
  <c r="P290" i="4"/>
  <c r="O290" i="4"/>
  <c r="M290" i="4"/>
  <c r="AV290" i="4" s="1"/>
  <c r="L290" i="4"/>
  <c r="K290" i="4"/>
  <c r="I290" i="4"/>
  <c r="G290" i="4"/>
  <c r="E290" i="4"/>
  <c r="AU289" i="4"/>
  <c r="AT289" i="4"/>
  <c r="AS289" i="4"/>
  <c r="AQ289" i="4"/>
  <c r="AP289" i="4"/>
  <c r="AO289" i="4"/>
  <c r="AM289" i="4"/>
  <c r="AL289" i="4"/>
  <c r="AK289" i="4"/>
  <c r="AI289" i="4"/>
  <c r="AH289" i="4"/>
  <c r="AG289" i="4"/>
  <c r="AE289" i="4"/>
  <c r="AD289" i="4"/>
  <c r="AC289" i="4"/>
  <c r="AB289" i="4"/>
  <c r="AW289" i="4"/>
  <c r="Y289" i="4"/>
  <c r="X289" i="4"/>
  <c r="W289" i="4"/>
  <c r="U289" i="4"/>
  <c r="T289" i="4"/>
  <c r="S289" i="4"/>
  <c r="Q289" i="4"/>
  <c r="P289" i="4"/>
  <c r="O289" i="4"/>
  <c r="M289" i="4"/>
  <c r="L289" i="4"/>
  <c r="K289" i="4"/>
  <c r="I289" i="4"/>
  <c r="G289" i="4"/>
  <c r="E289" i="4"/>
  <c r="AU288" i="4"/>
  <c r="AT288" i="4"/>
  <c r="AS288" i="4"/>
  <c r="AQ288" i="4"/>
  <c r="AP288" i="4"/>
  <c r="AO288" i="4"/>
  <c r="AM288" i="4"/>
  <c r="AL288" i="4"/>
  <c r="AK288" i="4"/>
  <c r="AI288" i="4"/>
  <c r="AH288" i="4"/>
  <c r="AG288" i="4"/>
  <c r="AE288" i="4"/>
  <c r="AD288" i="4"/>
  <c r="AC288" i="4"/>
  <c r="AB288" i="4"/>
  <c r="AW288" i="4"/>
  <c r="Y288" i="4"/>
  <c r="X288" i="4"/>
  <c r="W288" i="4"/>
  <c r="U288" i="4"/>
  <c r="T288" i="4"/>
  <c r="S288" i="4"/>
  <c r="Q288" i="4"/>
  <c r="P288" i="4"/>
  <c r="O288" i="4"/>
  <c r="M288" i="4"/>
  <c r="L288" i="4"/>
  <c r="K288" i="4"/>
  <c r="I288" i="4"/>
  <c r="G288" i="4"/>
  <c r="E288" i="4"/>
  <c r="AU287" i="4"/>
  <c r="AT287" i="4"/>
  <c r="AS287" i="4"/>
  <c r="AQ287" i="4"/>
  <c r="AP287" i="4"/>
  <c r="AO287" i="4"/>
  <c r="AM287" i="4"/>
  <c r="AL287" i="4"/>
  <c r="AK287" i="4"/>
  <c r="AI287" i="4"/>
  <c r="AH287" i="4"/>
  <c r="AG287" i="4"/>
  <c r="AE287" i="4"/>
  <c r="AD287" i="4"/>
  <c r="AC287" i="4"/>
  <c r="AB287" i="4"/>
  <c r="AW287" i="4"/>
  <c r="Y287" i="4"/>
  <c r="X287" i="4"/>
  <c r="W287" i="4"/>
  <c r="U287" i="4"/>
  <c r="T287" i="4"/>
  <c r="S287" i="4"/>
  <c r="Q287" i="4"/>
  <c r="P287" i="4"/>
  <c r="O287" i="4"/>
  <c r="M287" i="4"/>
  <c r="L287" i="4"/>
  <c r="K287" i="4"/>
  <c r="I287" i="4"/>
  <c r="G287" i="4"/>
  <c r="E287" i="4"/>
  <c r="AU286" i="4"/>
  <c r="AT286" i="4"/>
  <c r="AS286" i="4"/>
  <c r="AQ286" i="4"/>
  <c r="AP286" i="4"/>
  <c r="AO286" i="4"/>
  <c r="AM286" i="4"/>
  <c r="AL286" i="4"/>
  <c r="AK286" i="4"/>
  <c r="AI286" i="4"/>
  <c r="AH286" i="4"/>
  <c r="AG286" i="4"/>
  <c r="AE286" i="4"/>
  <c r="AD286" i="4"/>
  <c r="AC286" i="4"/>
  <c r="AB286" i="4"/>
  <c r="AW286" i="4"/>
  <c r="Y286" i="4"/>
  <c r="X286" i="4"/>
  <c r="W286" i="4"/>
  <c r="U286" i="4"/>
  <c r="T286" i="4"/>
  <c r="S286" i="4"/>
  <c r="Q286" i="4"/>
  <c r="P286" i="4"/>
  <c r="O286" i="4"/>
  <c r="M286" i="4"/>
  <c r="L286" i="4"/>
  <c r="K286" i="4"/>
  <c r="I286" i="4"/>
  <c r="G286" i="4"/>
  <c r="E286" i="4"/>
  <c r="AU285" i="4"/>
  <c r="AT285" i="4"/>
  <c r="AS285" i="4"/>
  <c r="AQ285" i="4"/>
  <c r="AP285" i="4"/>
  <c r="AO285" i="4"/>
  <c r="AM285" i="4"/>
  <c r="AL285" i="4"/>
  <c r="AK285" i="4"/>
  <c r="AI285" i="4"/>
  <c r="AH285" i="4"/>
  <c r="AG285" i="4"/>
  <c r="AE285" i="4"/>
  <c r="AD285" i="4"/>
  <c r="AC285" i="4"/>
  <c r="AB285" i="4"/>
  <c r="AW285" i="4"/>
  <c r="Y285" i="4"/>
  <c r="X285" i="4"/>
  <c r="W285" i="4"/>
  <c r="U285" i="4"/>
  <c r="T285" i="4"/>
  <c r="S285" i="4"/>
  <c r="Q285" i="4"/>
  <c r="P285" i="4"/>
  <c r="O285" i="4"/>
  <c r="M285" i="4"/>
  <c r="L285" i="4"/>
  <c r="K285" i="4"/>
  <c r="I285" i="4"/>
  <c r="G285" i="4"/>
  <c r="E285" i="4"/>
  <c r="AU284" i="4"/>
  <c r="AT284" i="4"/>
  <c r="AS284" i="4"/>
  <c r="AQ284" i="4"/>
  <c r="AP284" i="4"/>
  <c r="AO284" i="4"/>
  <c r="AM284" i="4"/>
  <c r="AL284" i="4"/>
  <c r="AK284" i="4"/>
  <c r="AI284" i="4"/>
  <c r="AH284" i="4"/>
  <c r="AG284" i="4"/>
  <c r="AE284" i="4"/>
  <c r="AD284" i="4"/>
  <c r="AC284" i="4"/>
  <c r="AB284" i="4"/>
  <c r="AW284" i="4"/>
  <c r="Y284" i="4"/>
  <c r="X284" i="4"/>
  <c r="W284" i="4"/>
  <c r="U284" i="4"/>
  <c r="T284" i="4"/>
  <c r="S284" i="4"/>
  <c r="Q284" i="4"/>
  <c r="P284" i="4"/>
  <c r="O284" i="4"/>
  <c r="M284" i="4"/>
  <c r="L284" i="4"/>
  <c r="K284" i="4"/>
  <c r="I284" i="4"/>
  <c r="G284" i="4"/>
  <c r="E284" i="4"/>
  <c r="AU283" i="4"/>
  <c r="AT283" i="4"/>
  <c r="AS283" i="4"/>
  <c r="AQ283" i="4"/>
  <c r="AP283" i="4"/>
  <c r="AO283" i="4"/>
  <c r="AM283" i="4"/>
  <c r="AL283" i="4"/>
  <c r="AK283" i="4"/>
  <c r="AI283" i="4"/>
  <c r="AH283" i="4"/>
  <c r="AG283" i="4"/>
  <c r="AE283" i="4"/>
  <c r="AD283" i="4"/>
  <c r="AC283" i="4"/>
  <c r="AB283" i="4"/>
  <c r="AW283" i="4"/>
  <c r="Y283" i="4"/>
  <c r="X283" i="4"/>
  <c r="W283" i="4"/>
  <c r="U283" i="4"/>
  <c r="T283" i="4"/>
  <c r="S283" i="4"/>
  <c r="Q283" i="4"/>
  <c r="AV283" i="4"/>
  <c r="P283" i="4"/>
  <c r="O283" i="4"/>
  <c r="M283" i="4"/>
  <c r="L283" i="4"/>
  <c r="K283" i="4"/>
  <c r="I283" i="4"/>
  <c r="G283" i="4"/>
  <c r="E283" i="4"/>
  <c r="AU282" i="4"/>
  <c r="AT282" i="4"/>
  <c r="AS282" i="4"/>
  <c r="AQ282" i="4"/>
  <c r="AP282" i="4"/>
  <c r="AO282" i="4"/>
  <c r="AM282" i="4"/>
  <c r="AL282" i="4"/>
  <c r="AK282" i="4"/>
  <c r="AI282" i="4"/>
  <c r="AH282" i="4"/>
  <c r="AG282" i="4"/>
  <c r="AE282" i="4"/>
  <c r="AD282" i="4"/>
  <c r="AC282" i="4"/>
  <c r="AB282" i="4"/>
  <c r="AW282" i="4" s="1"/>
  <c r="Y282" i="4"/>
  <c r="X282" i="4"/>
  <c r="W282" i="4"/>
  <c r="U282" i="4"/>
  <c r="T282" i="4"/>
  <c r="S282" i="4"/>
  <c r="Q282" i="4"/>
  <c r="P282" i="4"/>
  <c r="O282" i="4"/>
  <c r="M282" i="4"/>
  <c r="AV282" i="4" s="1"/>
  <c r="L282" i="4"/>
  <c r="K282" i="4"/>
  <c r="I282" i="4"/>
  <c r="G282" i="4"/>
  <c r="E282" i="4"/>
  <c r="AU281" i="4"/>
  <c r="AT281" i="4"/>
  <c r="AS281" i="4"/>
  <c r="AQ281" i="4"/>
  <c r="AP281" i="4"/>
  <c r="AO281" i="4"/>
  <c r="AM281" i="4"/>
  <c r="AL281" i="4"/>
  <c r="AK281" i="4"/>
  <c r="AI281" i="4"/>
  <c r="AH281" i="4"/>
  <c r="AG281" i="4"/>
  <c r="AE281" i="4"/>
  <c r="AD281" i="4"/>
  <c r="AC281" i="4"/>
  <c r="AB281" i="4"/>
  <c r="AW281" i="4" s="1"/>
  <c r="Y281" i="4"/>
  <c r="X281" i="4"/>
  <c r="W281" i="4"/>
  <c r="U281" i="4"/>
  <c r="T281" i="4"/>
  <c r="S281" i="4"/>
  <c r="Q281" i="4"/>
  <c r="P281" i="4"/>
  <c r="O281" i="4"/>
  <c r="M281" i="4"/>
  <c r="L281" i="4"/>
  <c r="K281" i="4"/>
  <c r="I281" i="4"/>
  <c r="G281" i="4"/>
  <c r="E281" i="4"/>
  <c r="AU280" i="4"/>
  <c r="AT280" i="4"/>
  <c r="AS280" i="4"/>
  <c r="AQ280" i="4"/>
  <c r="AP280" i="4"/>
  <c r="AO280" i="4"/>
  <c r="AM280" i="4"/>
  <c r="AL280" i="4"/>
  <c r="AK280" i="4"/>
  <c r="AI280" i="4"/>
  <c r="AH280" i="4"/>
  <c r="AG280" i="4"/>
  <c r="AE280" i="4"/>
  <c r="AD280" i="4"/>
  <c r="AC280" i="4"/>
  <c r="AB280" i="4"/>
  <c r="AW280" i="4" s="1"/>
  <c r="Y280" i="4"/>
  <c r="X280" i="4"/>
  <c r="W280" i="4"/>
  <c r="U280" i="4"/>
  <c r="T280" i="4"/>
  <c r="S280" i="4"/>
  <c r="Q280" i="4"/>
  <c r="P280" i="4"/>
  <c r="O280" i="4"/>
  <c r="M280" i="4"/>
  <c r="L280" i="4"/>
  <c r="K280" i="4"/>
  <c r="I280" i="4"/>
  <c r="G280" i="4"/>
  <c r="E280" i="4"/>
  <c r="AU279" i="4"/>
  <c r="AT279" i="4"/>
  <c r="AS279" i="4"/>
  <c r="AQ279" i="4"/>
  <c r="AP279" i="4"/>
  <c r="AO279" i="4"/>
  <c r="AM279" i="4"/>
  <c r="AL279" i="4"/>
  <c r="AK279" i="4"/>
  <c r="AI279" i="4"/>
  <c r="AH279" i="4"/>
  <c r="AG279" i="4"/>
  <c r="AE279" i="4"/>
  <c r="AD279" i="4"/>
  <c r="AC279" i="4"/>
  <c r="AB279" i="4"/>
  <c r="AW279" i="4" s="1"/>
  <c r="Y279" i="4"/>
  <c r="X279" i="4"/>
  <c r="W279" i="4"/>
  <c r="U279" i="4"/>
  <c r="T279" i="4"/>
  <c r="S279" i="4"/>
  <c r="Q279" i="4"/>
  <c r="P279" i="4"/>
  <c r="O279" i="4"/>
  <c r="M279" i="4"/>
  <c r="L279" i="4"/>
  <c r="K279" i="4"/>
  <c r="I279" i="4"/>
  <c r="G279" i="4"/>
  <c r="E279" i="4"/>
  <c r="AU278" i="4"/>
  <c r="AT278" i="4"/>
  <c r="AS278" i="4"/>
  <c r="AQ278" i="4"/>
  <c r="AP278" i="4"/>
  <c r="AO278" i="4"/>
  <c r="AM278" i="4"/>
  <c r="AL278" i="4"/>
  <c r="AK278" i="4"/>
  <c r="AI278" i="4"/>
  <c r="AH278" i="4"/>
  <c r="AG278" i="4"/>
  <c r="AE278" i="4"/>
  <c r="AD278" i="4"/>
  <c r="AC278" i="4"/>
  <c r="AB278" i="4"/>
  <c r="AW278" i="4"/>
  <c r="Y278" i="4"/>
  <c r="X278" i="4"/>
  <c r="W278" i="4"/>
  <c r="U278" i="4"/>
  <c r="T278" i="4"/>
  <c r="S278" i="4"/>
  <c r="Q278" i="4"/>
  <c r="P278" i="4"/>
  <c r="O278" i="4"/>
  <c r="M278" i="4"/>
  <c r="L278" i="4"/>
  <c r="K278" i="4"/>
  <c r="I278" i="4"/>
  <c r="G278" i="4"/>
  <c r="E278" i="4"/>
  <c r="AU277" i="4"/>
  <c r="AT277" i="4"/>
  <c r="AS277" i="4"/>
  <c r="AQ277" i="4"/>
  <c r="AP277" i="4"/>
  <c r="AO277" i="4"/>
  <c r="AM277" i="4"/>
  <c r="AL277" i="4"/>
  <c r="AK277" i="4"/>
  <c r="AI277" i="4"/>
  <c r="AH277" i="4"/>
  <c r="AG277" i="4"/>
  <c r="AE277" i="4"/>
  <c r="AD277" i="4"/>
  <c r="AC277" i="4"/>
  <c r="AB277" i="4"/>
  <c r="AW277" i="4"/>
  <c r="Y277" i="4"/>
  <c r="AV277" i="4" s="1"/>
  <c r="X277" i="4"/>
  <c r="W277" i="4"/>
  <c r="U277" i="4"/>
  <c r="T277" i="4"/>
  <c r="S277" i="4"/>
  <c r="Q277" i="4"/>
  <c r="P277" i="4"/>
  <c r="O277" i="4"/>
  <c r="M277" i="4"/>
  <c r="L277" i="4"/>
  <c r="K277" i="4"/>
  <c r="I277" i="4"/>
  <c r="G277" i="4"/>
  <c r="E277" i="4"/>
  <c r="AU276" i="4"/>
  <c r="AT276" i="4"/>
  <c r="AS276" i="4"/>
  <c r="AQ276" i="4"/>
  <c r="AP276" i="4"/>
  <c r="AO276" i="4"/>
  <c r="AM276" i="4"/>
  <c r="AL276" i="4"/>
  <c r="AK276" i="4"/>
  <c r="AI276" i="4"/>
  <c r="AH276" i="4"/>
  <c r="AG276" i="4"/>
  <c r="AE276" i="4"/>
  <c r="AD276" i="4"/>
  <c r="AC276" i="4"/>
  <c r="AB276" i="4"/>
  <c r="AW276" i="4"/>
  <c r="Y276" i="4"/>
  <c r="X276" i="4"/>
  <c r="W276" i="4"/>
  <c r="U276" i="4"/>
  <c r="T276" i="4"/>
  <c r="S276" i="4"/>
  <c r="Q276" i="4"/>
  <c r="AV276" i="4" s="1"/>
  <c r="P276" i="4"/>
  <c r="O276" i="4"/>
  <c r="M276" i="4"/>
  <c r="L276" i="4"/>
  <c r="K276" i="4"/>
  <c r="I276" i="4"/>
  <c r="G276" i="4"/>
  <c r="E276" i="4"/>
  <c r="AU275" i="4"/>
  <c r="AT275" i="4"/>
  <c r="AS275" i="4"/>
  <c r="AQ275" i="4"/>
  <c r="AP275" i="4"/>
  <c r="AO275" i="4"/>
  <c r="AM275" i="4"/>
  <c r="AL275" i="4"/>
  <c r="AK275" i="4"/>
  <c r="AI275" i="4"/>
  <c r="AH275" i="4"/>
  <c r="AG275" i="4"/>
  <c r="AE275" i="4"/>
  <c r="AD275" i="4"/>
  <c r="AC275" i="4"/>
  <c r="AB275" i="4"/>
  <c r="AW275" i="4" s="1"/>
  <c r="Y275" i="4"/>
  <c r="X275" i="4"/>
  <c r="W275" i="4"/>
  <c r="U275" i="4"/>
  <c r="T275" i="4"/>
  <c r="S275" i="4"/>
  <c r="Q275" i="4"/>
  <c r="P275" i="4"/>
  <c r="O275" i="4"/>
  <c r="M275" i="4"/>
  <c r="L275" i="4"/>
  <c r="K275" i="4"/>
  <c r="I275" i="4"/>
  <c r="G275" i="4"/>
  <c r="E275" i="4"/>
  <c r="AU274" i="4"/>
  <c r="AT274" i="4"/>
  <c r="AS274" i="4"/>
  <c r="AQ274" i="4"/>
  <c r="AP274" i="4"/>
  <c r="AO274" i="4"/>
  <c r="AM274" i="4"/>
  <c r="AL274" i="4"/>
  <c r="AK274" i="4"/>
  <c r="AI274" i="4"/>
  <c r="AH274" i="4"/>
  <c r="AG274" i="4"/>
  <c r="AE274" i="4"/>
  <c r="AD274" i="4"/>
  <c r="AC274" i="4"/>
  <c r="AB274" i="4"/>
  <c r="AW274" i="4" s="1"/>
  <c r="Y274" i="4"/>
  <c r="X274" i="4"/>
  <c r="W274" i="4"/>
  <c r="U274" i="4"/>
  <c r="T274" i="4"/>
  <c r="S274" i="4"/>
  <c r="Q274" i="4"/>
  <c r="AV274" i="4" s="1"/>
  <c r="P274" i="4"/>
  <c r="O274" i="4"/>
  <c r="M274" i="4"/>
  <c r="L274" i="4"/>
  <c r="K274" i="4"/>
  <c r="I274" i="4"/>
  <c r="G274" i="4"/>
  <c r="E274" i="4"/>
  <c r="AU273" i="4"/>
  <c r="AT273" i="4"/>
  <c r="AS273" i="4"/>
  <c r="AQ273" i="4"/>
  <c r="AP273" i="4"/>
  <c r="AO273" i="4"/>
  <c r="AM273" i="4"/>
  <c r="AL273" i="4"/>
  <c r="AK273" i="4"/>
  <c r="AI273" i="4"/>
  <c r="AH273" i="4"/>
  <c r="AG273" i="4"/>
  <c r="AE273" i="4"/>
  <c r="AD273" i="4"/>
  <c r="AC273" i="4"/>
  <c r="AB273" i="4"/>
  <c r="AW273" i="4" s="1"/>
  <c r="Y273" i="4"/>
  <c r="X273" i="4"/>
  <c r="W273" i="4"/>
  <c r="U273" i="4"/>
  <c r="T273" i="4"/>
  <c r="S273" i="4"/>
  <c r="Q273" i="4"/>
  <c r="AV273" i="4" s="1"/>
  <c r="P273" i="4"/>
  <c r="O273" i="4"/>
  <c r="M273" i="4"/>
  <c r="L273" i="4"/>
  <c r="K273" i="4"/>
  <c r="I273" i="4"/>
  <c r="G273" i="4"/>
  <c r="E273" i="4"/>
  <c r="AU272" i="4"/>
  <c r="AT272" i="4"/>
  <c r="AS272" i="4"/>
  <c r="AQ272" i="4"/>
  <c r="AP272" i="4"/>
  <c r="AO272" i="4"/>
  <c r="AM272" i="4"/>
  <c r="AV272" i="4" s="1"/>
  <c r="AL272" i="4"/>
  <c r="AK272" i="4"/>
  <c r="AI272" i="4"/>
  <c r="AH272" i="4"/>
  <c r="AG272" i="4"/>
  <c r="AE272" i="4"/>
  <c r="AD272" i="4"/>
  <c r="AC272" i="4"/>
  <c r="AB272" i="4"/>
  <c r="AW272" i="4"/>
  <c r="Y272" i="4"/>
  <c r="X272" i="4"/>
  <c r="W272" i="4"/>
  <c r="U272" i="4"/>
  <c r="T272" i="4"/>
  <c r="S272" i="4"/>
  <c r="Q272" i="4"/>
  <c r="P272" i="4"/>
  <c r="O272" i="4"/>
  <c r="M272" i="4"/>
  <c r="L272" i="4"/>
  <c r="K272" i="4"/>
  <c r="I272" i="4"/>
  <c r="G272" i="4"/>
  <c r="E272" i="4"/>
  <c r="AU271" i="4"/>
  <c r="AT271" i="4"/>
  <c r="AS271" i="4"/>
  <c r="AQ271" i="4"/>
  <c r="AP271" i="4"/>
  <c r="AO271" i="4"/>
  <c r="AM271" i="4"/>
  <c r="AL271" i="4"/>
  <c r="AK271" i="4"/>
  <c r="AI271" i="4"/>
  <c r="AH271" i="4"/>
  <c r="AG271" i="4"/>
  <c r="AE271" i="4"/>
  <c r="AD271" i="4"/>
  <c r="AC271" i="4"/>
  <c r="AB271" i="4"/>
  <c r="AW271" i="4"/>
  <c r="Y271" i="4"/>
  <c r="X271" i="4"/>
  <c r="W271" i="4"/>
  <c r="U271" i="4"/>
  <c r="AV271" i="4" s="1"/>
  <c r="T271" i="4"/>
  <c r="S271" i="4"/>
  <c r="Q271" i="4"/>
  <c r="P271" i="4"/>
  <c r="O271" i="4"/>
  <c r="M271" i="4"/>
  <c r="L271" i="4"/>
  <c r="K271" i="4"/>
  <c r="I271" i="4"/>
  <c r="G271" i="4"/>
  <c r="E271" i="4"/>
  <c r="AU270" i="4"/>
  <c r="AT270" i="4"/>
  <c r="AS270" i="4"/>
  <c r="AQ270" i="4"/>
  <c r="AP270" i="4"/>
  <c r="AO270" i="4"/>
  <c r="AM270" i="4"/>
  <c r="AL270" i="4"/>
  <c r="AK270" i="4"/>
  <c r="AI270" i="4"/>
  <c r="AH270" i="4"/>
  <c r="AG270" i="4"/>
  <c r="AE270" i="4"/>
  <c r="AD270" i="4"/>
  <c r="AC270" i="4"/>
  <c r="AB270" i="4"/>
  <c r="AW270" i="4" s="1"/>
  <c r="Y270" i="4"/>
  <c r="X270" i="4"/>
  <c r="W270" i="4"/>
  <c r="U270" i="4"/>
  <c r="T270" i="4"/>
  <c r="S270" i="4"/>
  <c r="Q270" i="4"/>
  <c r="P270" i="4"/>
  <c r="O270" i="4"/>
  <c r="M270" i="4"/>
  <c r="L270" i="4"/>
  <c r="K270" i="4"/>
  <c r="I270" i="4"/>
  <c r="G270" i="4"/>
  <c r="E270" i="4"/>
  <c r="AU269" i="4"/>
  <c r="AT269" i="4"/>
  <c r="AS269" i="4"/>
  <c r="AQ269" i="4"/>
  <c r="AP269" i="4"/>
  <c r="AO269" i="4"/>
  <c r="AM269" i="4"/>
  <c r="AL269" i="4"/>
  <c r="AK269" i="4"/>
  <c r="AI269" i="4"/>
  <c r="AH269" i="4"/>
  <c r="AG269" i="4"/>
  <c r="AE269" i="4"/>
  <c r="AD269" i="4"/>
  <c r="AC269" i="4"/>
  <c r="AB269" i="4"/>
  <c r="AW269" i="4" s="1"/>
  <c r="Y269" i="4"/>
  <c r="X269" i="4"/>
  <c r="W269" i="4"/>
  <c r="U269" i="4"/>
  <c r="T269" i="4"/>
  <c r="S269" i="4"/>
  <c r="Q269" i="4"/>
  <c r="P269" i="4"/>
  <c r="O269" i="4"/>
  <c r="M269" i="4"/>
  <c r="L269" i="4"/>
  <c r="K269" i="4"/>
  <c r="I269" i="4"/>
  <c r="G269" i="4"/>
  <c r="E269" i="4"/>
  <c r="AU268" i="4"/>
  <c r="AT268" i="4"/>
  <c r="AS268" i="4"/>
  <c r="AQ268" i="4"/>
  <c r="AP268" i="4"/>
  <c r="AO268" i="4"/>
  <c r="AM268" i="4"/>
  <c r="AL268" i="4"/>
  <c r="AK268" i="4"/>
  <c r="AI268" i="4"/>
  <c r="AH268" i="4"/>
  <c r="AG268" i="4"/>
  <c r="AE268" i="4"/>
  <c r="AD268" i="4"/>
  <c r="AC268" i="4"/>
  <c r="AB268" i="4"/>
  <c r="AW268" i="4" s="1"/>
  <c r="Y268" i="4"/>
  <c r="X268" i="4"/>
  <c r="W268" i="4"/>
  <c r="U268" i="4"/>
  <c r="T268" i="4"/>
  <c r="S268" i="4"/>
  <c r="Q268" i="4"/>
  <c r="P268" i="4"/>
  <c r="O268" i="4"/>
  <c r="M268" i="4"/>
  <c r="L268" i="4"/>
  <c r="K268" i="4"/>
  <c r="I268" i="4"/>
  <c r="G268" i="4"/>
  <c r="E268" i="4"/>
  <c r="AU267" i="4"/>
  <c r="AT267" i="4"/>
  <c r="AS267" i="4"/>
  <c r="AQ267" i="4"/>
  <c r="AP267" i="4"/>
  <c r="AO267" i="4"/>
  <c r="AM267" i="4"/>
  <c r="AL267" i="4"/>
  <c r="AK267" i="4"/>
  <c r="AI267" i="4"/>
  <c r="AH267" i="4"/>
  <c r="AG267" i="4"/>
  <c r="AE267" i="4"/>
  <c r="AD267" i="4"/>
  <c r="AC267" i="4"/>
  <c r="AB267" i="4"/>
  <c r="AW267" i="4" s="1"/>
  <c r="Y267" i="4"/>
  <c r="X267" i="4"/>
  <c r="W267" i="4"/>
  <c r="U267" i="4"/>
  <c r="T267" i="4"/>
  <c r="S267" i="4"/>
  <c r="Q267" i="4"/>
  <c r="P267" i="4"/>
  <c r="O267" i="4"/>
  <c r="M267" i="4"/>
  <c r="L267" i="4"/>
  <c r="K267" i="4"/>
  <c r="I267" i="4"/>
  <c r="G267" i="4"/>
  <c r="E267" i="4"/>
  <c r="AU266" i="4"/>
  <c r="AT266" i="4"/>
  <c r="AS266" i="4"/>
  <c r="AQ266" i="4"/>
  <c r="AP266" i="4"/>
  <c r="AO266" i="4"/>
  <c r="AM266" i="4"/>
  <c r="AL266" i="4"/>
  <c r="AK266" i="4"/>
  <c r="AI266" i="4"/>
  <c r="AH266" i="4"/>
  <c r="AG266" i="4"/>
  <c r="AE266" i="4"/>
  <c r="AD266" i="4"/>
  <c r="AC266" i="4"/>
  <c r="AB266" i="4"/>
  <c r="AW266" i="4" s="1"/>
  <c r="Y266" i="4"/>
  <c r="X266" i="4"/>
  <c r="W266" i="4"/>
  <c r="U266" i="4"/>
  <c r="T266" i="4"/>
  <c r="S266" i="4"/>
  <c r="Q266" i="4"/>
  <c r="P266" i="4"/>
  <c r="O266" i="4"/>
  <c r="M266" i="4"/>
  <c r="L266" i="4"/>
  <c r="K266" i="4"/>
  <c r="I266" i="4"/>
  <c r="G266" i="4"/>
  <c r="E266" i="4"/>
  <c r="AU265" i="4"/>
  <c r="AT265" i="4"/>
  <c r="AS265" i="4"/>
  <c r="AQ265" i="4"/>
  <c r="AP265" i="4"/>
  <c r="AO265" i="4"/>
  <c r="AM265" i="4"/>
  <c r="AL265" i="4"/>
  <c r="AK265" i="4"/>
  <c r="AI265" i="4"/>
  <c r="AH265" i="4"/>
  <c r="AG265" i="4"/>
  <c r="AE265" i="4"/>
  <c r="AD265" i="4"/>
  <c r="AC265" i="4"/>
  <c r="AB265" i="4"/>
  <c r="AW265" i="4" s="1"/>
  <c r="Y265" i="4"/>
  <c r="X265" i="4"/>
  <c r="W265" i="4"/>
  <c r="U265" i="4"/>
  <c r="T265" i="4"/>
  <c r="S265" i="4"/>
  <c r="Q265" i="4"/>
  <c r="P265" i="4"/>
  <c r="O265" i="4"/>
  <c r="M265" i="4"/>
  <c r="AV265" i="4" s="1"/>
  <c r="L265" i="4"/>
  <c r="K265" i="4"/>
  <c r="I265" i="4"/>
  <c r="G265" i="4"/>
  <c r="E265" i="4"/>
  <c r="AU264" i="4"/>
  <c r="AT264" i="4"/>
  <c r="AS264" i="4"/>
  <c r="AQ264" i="4"/>
  <c r="AP264" i="4"/>
  <c r="AO264" i="4"/>
  <c r="AM264" i="4"/>
  <c r="AL264" i="4"/>
  <c r="AK264" i="4"/>
  <c r="AI264" i="4"/>
  <c r="AH264" i="4"/>
  <c r="AG264" i="4"/>
  <c r="AE264" i="4"/>
  <c r="AD264" i="4"/>
  <c r="AC264" i="4"/>
  <c r="AB264" i="4"/>
  <c r="AW264" i="4"/>
  <c r="Y264" i="4"/>
  <c r="X264" i="4"/>
  <c r="W264" i="4"/>
  <c r="U264" i="4"/>
  <c r="T264" i="4"/>
  <c r="S264" i="4"/>
  <c r="Q264" i="4"/>
  <c r="P264" i="4"/>
  <c r="O264" i="4"/>
  <c r="M264" i="4"/>
  <c r="AV264" i="4" s="1"/>
  <c r="L264" i="4"/>
  <c r="K264" i="4"/>
  <c r="I264" i="4"/>
  <c r="G264" i="4"/>
  <c r="E264" i="4"/>
  <c r="AU263" i="4"/>
  <c r="AT263" i="4"/>
  <c r="AS263" i="4"/>
  <c r="AQ263" i="4"/>
  <c r="AP263" i="4"/>
  <c r="AO263" i="4"/>
  <c r="AM263" i="4"/>
  <c r="AL263" i="4"/>
  <c r="AK263" i="4"/>
  <c r="AI263" i="4"/>
  <c r="AH263" i="4"/>
  <c r="AG263" i="4"/>
  <c r="AE263" i="4"/>
  <c r="AD263" i="4"/>
  <c r="AC263" i="4"/>
  <c r="AB263" i="4"/>
  <c r="AW263" i="4" s="1"/>
  <c r="Y263" i="4"/>
  <c r="X263" i="4"/>
  <c r="W263" i="4"/>
  <c r="U263" i="4"/>
  <c r="T263" i="4"/>
  <c r="S263" i="4"/>
  <c r="Q263" i="4"/>
  <c r="P263" i="4"/>
  <c r="O263" i="4"/>
  <c r="M263" i="4"/>
  <c r="L263" i="4"/>
  <c r="K263" i="4"/>
  <c r="I263" i="4"/>
  <c r="G263" i="4"/>
  <c r="E263" i="4"/>
  <c r="AU262" i="4"/>
  <c r="AT262" i="4"/>
  <c r="AS262" i="4"/>
  <c r="AQ262" i="4"/>
  <c r="AP262" i="4"/>
  <c r="AO262" i="4"/>
  <c r="AM262" i="4"/>
  <c r="AL262" i="4"/>
  <c r="AK262" i="4"/>
  <c r="AI262" i="4"/>
  <c r="AH262" i="4"/>
  <c r="AG262" i="4"/>
  <c r="AE262" i="4"/>
  <c r="AD262" i="4"/>
  <c r="AC262" i="4"/>
  <c r="AB262" i="4"/>
  <c r="AW262" i="4" s="1"/>
  <c r="Y262" i="4"/>
  <c r="X262" i="4"/>
  <c r="W262" i="4"/>
  <c r="U262" i="4"/>
  <c r="T262" i="4"/>
  <c r="S262" i="4"/>
  <c r="Q262" i="4"/>
  <c r="P262" i="4"/>
  <c r="O262" i="4"/>
  <c r="M262" i="4"/>
  <c r="L262" i="4"/>
  <c r="K262" i="4"/>
  <c r="I262" i="4"/>
  <c r="G262" i="4"/>
  <c r="E262" i="4"/>
  <c r="AU261" i="4"/>
  <c r="AT261" i="4"/>
  <c r="AS261" i="4"/>
  <c r="AQ261" i="4"/>
  <c r="AP261" i="4"/>
  <c r="AO261" i="4"/>
  <c r="AM261" i="4"/>
  <c r="AL261" i="4"/>
  <c r="AK261" i="4"/>
  <c r="AI261" i="4"/>
  <c r="AH261" i="4"/>
  <c r="AG261" i="4"/>
  <c r="AE261" i="4"/>
  <c r="AD261" i="4"/>
  <c r="AC261" i="4"/>
  <c r="AB261" i="4"/>
  <c r="AW261" i="4" s="1"/>
  <c r="Y261" i="4"/>
  <c r="X261" i="4"/>
  <c r="W261" i="4"/>
  <c r="U261" i="4"/>
  <c r="T261" i="4"/>
  <c r="S261" i="4"/>
  <c r="Q261" i="4"/>
  <c r="P261" i="4"/>
  <c r="O261" i="4"/>
  <c r="M261" i="4"/>
  <c r="L261" i="4"/>
  <c r="K261" i="4"/>
  <c r="I261" i="4"/>
  <c r="G261" i="4"/>
  <c r="E261" i="4"/>
  <c r="AU260" i="4"/>
  <c r="AT260" i="4"/>
  <c r="AS260" i="4"/>
  <c r="AQ260" i="4"/>
  <c r="AP260" i="4"/>
  <c r="AO260" i="4"/>
  <c r="AM260" i="4"/>
  <c r="AL260" i="4"/>
  <c r="AK260" i="4"/>
  <c r="AI260" i="4"/>
  <c r="AH260" i="4"/>
  <c r="AG260" i="4"/>
  <c r="AE260" i="4"/>
  <c r="AD260" i="4"/>
  <c r="AC260" i="4"/>
  <c r="AB260" i="4"/>
  <c r="AW260" i="4" s="1"/>
  <c r="Y260" i="4"/>
  <c r="X260" i="4"/>
  <c r="W260" i="4"/>
  <c r="U260" i="4"/>
  <c r="T260" i="4"/>
  <c r="S260" i="4"/>
  <c r="Q260" i="4"/>
  <c r="AV260" i="4" s="1"/>
  <c r="P260" i="4"/>
  <c r="O260" i="4"/>
  <c r="M260" i="4"/>
  <c r="L260" i="4"/>
  <c r="K260" i="4"/>
  <c r="I260" i="4"/>
  <c r="G260" i="4"/>
  <c r="E260" i="4"/>
  <c r="AU259" i="4"/>
  <c r="AT259" i="4"/>
  <c r="AS259" i="4"/>
  <c r="AQ259" i="4"/>
  <c r="AP259" i="4"/>
  <c r="AO259" i="4"/>
  <c r="AM259" i="4"/>
  <c r="AL259" i="4"/>
  <c r="AK259" i="4"/>
  <c r="AI259" i="4"/>
  <c r="AH259" i="4"/>
  <c r="AG259" i="4"/>
  <c r="AE259" i="4"/>
  <c r="AD259" i="4"/>
  <c r="AC259" i="4"/>
  <c r="AB259" i="4"/>
  <c r="AW259" i="4" s="1"/>
  <c r="Y259" i="4"/>
  <c r="X259" i="4"/>
  <c r="W259" i="4"/>
  <c r="U259" i="4"/>
  <c r="T259" i="4"/>
  <c r="S259" i="4"/>
  <c r="Q259" i="4"/>
  <c r="P259" i="4"/>
  <c r="O259" i="4"/>
  <c r="M259" i="4"/>
  <c r="L259" i="4"/>
  <c r="K259" i="4"/>
  <c r="I259" i="4"/>
  <c r="G259" i="4"/>
  <c r="E259" i="4"/>
  <c r="AU258" i="4"/>
  <c r="AT258" i="4"/>
  <c r="AS258" i="4"/>
  <c r="AQ258" i="4"/>
  <c r="AP258" i="4"/>
  <c r="AO258" i="4"/>
  <c r="AM258" i="4"/>
  <c r="AL258" i="4"/>
  <c r="AK258" i="4"/>
  <c r="AI258" i="4"/>
  <c r="AH258" i="4"/>
  <c r="AG258" i="4"/>
  <c r="AE258" i="4"/>
  <c r="AD258" i="4"/>
  <c r="AC258" i="4"/>
  <c r="AB258" i="4"/>
  <c r="AW258" i="4" s="1"/>
  <c r="Y258" i="4"/>
  <c r="X258" i="4"/>
  <c r="W258" i="4"/>
  <c r="U258" i="4"/>
  <c r="T258" i="4"/>
  <c r="S258" i="4"/>
  <c r="Q258" i="4"/>
  <c r="P258" i="4"/>
  <c r="O258" i="4"/>
  <c r="M258" i="4"/>
  <c r="L258" i="4"/>
  <c r="K258" i="4"/>
  <c r="I258" i="4"/>
  <c r="G258" i="4"/>
  <c r="E258" i="4"/>
  <c r="AU257" i="4"/>
  <c r="AT257" i="4"/>
  <c r="AS257" i="4"/>
  <c r="AQ257" i="4"/>
  <c r="AP257" i="4"/>
  <c r="AO257" i="4"/>
  <c r="AM257" i="4"/>
  <c r="AL257" i="4"/>
  <c r="AK257" i="4"/>
  <c r="AI257" i="4"/>
  <c r="AH257" i="4"/>
  <c r="AG257" i="4"/>
  <c r="AE257" i="4"/>
  <c r="AD257" i="4"/>
  <c r="AC257" i="4"/>
  <c r="AB257" i="4"/>
  <c r="AW257" i="4" s="1"/>
  <c r="Y257" i="4"/>
  <c r="X257" i="4"/>
  <c r="W257" i="4"/>
  <c r="U257" i="4"/>
  <c r="T257" i="4"/>
  <c r="S257" i="4"/>
  <c r="Q257" i="4"/>
  <c r="P257" i="4"/>
  <c r="O257" i="4"/>
  <c r="M257" i="4"/>
  <c r="AV257" i="4"/>
  <c r="L257" i="4"/>
  <c r="K257" i="4"/>
  <c r="I257" i="4"/>
  <c r="G257" i="4"/>
  <c r="E257" i="4"/>
  <c r="AU256" i="4"/>
  <c r="AT256" i="4"/>
  <c r="AS256" i="4"/>
  <c r="AQ256" i="4"/>
  <c r="AP256" i="4"/>
  <c r="AO256" i="4"/>
  <c r="AM256" i="4"/>
  <c r="AL256" i="4"/>
  <c r="AK256" i="4"/>
  <c r="AI256" i="4"/>
  <c r="AH256" i="4"/>
  <c r="AG256" i="4"/>
  <c r="AE256" i="4"/>
  <c r="AD256" i="4"/>
  <c r="AC256" i="4"/>
  <c r="AB256" i="4"/>
  <c r="AW256" i="4"/>
  <c r="Y256" i="4"/>
  <c r="AV256" i="4"/>
  <c r="X256" i="4"/>
  <c r="W256" i="4"/>
  <c r="U256" i="4"/>
  <c r="T256" i="4"/>
  <c r="S256" i="4"/>
  <c r="Q256" i="4"/>
  <c r="P256" i="4"/>
  <c r="O256" i="4"/>
  <c r="M256" i="4"/>
  <c r="L256" i="4"/>
  <c r="K256" i="4"/>
  <c r="I256" i="4"/>
  <c r="G256" i="4"/>
  <c r="E256" i="4"/>
  <c r="AU255" i="4"/>
  <c r="AT255" i="4"/>
  <c r="AS255" i="4"/>
  <c r="AQ255" i="4"/>
  <c r="AP255" i="4"/>
  <c r="AO255" i="4"/>
  <c r="AM255" i="4"/>
  <c r="AL255" i="4"/>
  <c r="AK255" i="4"/>
  <c r="AI255" i="4"/>
  <c r="AH255" i="4"/>
  <c r="AG255" i="4"/>
  <c r="AE255" i="4"/>
  <c r="AD255" i="4"/>
  <c r="AC255" i="4"/>
  <c r="AB255" i="4"/>
  <c r="AW255" i="4" s="1"/>
  <c r="Y255" i="4"/>
  <c r="X255" i="4"/>
  <c r="W255" i="4"/>
  <c r="U255" i="4"/>
  <c r="T255" i="4"/>
  <c r="S255" i="4"/>
  <c r="Q255" i="4"/>
  <c r="P255" i="4"/>
  <c r="O255" i="4"/>
  <c r="M255" i="4"/>
  <c r="L255" i="4"/>
  <c r="K255" i="4"/>
  <c r="I255" i="4"/>
  <c r="G255" i="4"/>
  <c r="E255" i="4"/>
  <c r="AU254" i="4"/>
  <c r="AT254" i="4"/>
  <c r="AS254" i="4"/>
  <c r="AQ254" i="4"/>
  <c r="AP254" i="4"/>
  <c r="AO254" i="4"/>
  <c r="AM254" i="4"/>
  <c r="AL254" i="4"/>
  <c r="AK254" i="4"/>
  <c r="AI254" i="4"/>
  <c r="AH254" i="4"/>
  <c r="AG254" i="4"/>
  <c r="AE254" i="4"/>
  <c r="AD254" i="4"/>
  <c r="AC254" i="4"/>
  <c r="AB254" i="4"/>
  <c r="AW254" i="4" s="1"/>
  <c r="Y254" i="4"/>
  <c r="X254" i="4"/>
  <c r="W254" i="4"/>
  <c r="U254" i="4"/>
  <c r="T254" i="4"/>
  <c r="S254" i="4"/>
  <c r="Q254" i="4"/>
  <c r="P254" i="4"/>
  <c r="O254" i="4"/>
  <c r="M254" i="4"/>
  <c r="AV254" i="4" s="1"/>
  <c r="L254" i="4"/>
  <c r="K254" i="4"/>
  <c r="I254" i="4"/>
  <c r="G254" i="4"/>
  <c r="E254" i="4"/>
  <c r="AU253" i="4"/>
  <c r="AT253" i="4"/>
  <c r="AS253" i="4"/>
  <c r="AQ253" i="4"/>
  <c r="AP253" i="4"/>
  <c r="AO253" i="4"/>
  <c r="AM253" i="4"/>
  <c r="AL253" i="4"/>
  <c r="AK253" i="4"/>
  <c r="AI253" i="4"/>
  <c r="AH253" i="4"/>
  <c r="AG253" i="4"/>
  <c r="AE253" i="4"/>
  <c r="AD253" i="4"/>
  <c r="AC253" i="4"/>
  <c r="AB253" i="4"/>
  <c r="AW253" i="4" s="1"/>
  <c r="Y253" i="4"/>
  <c r="X253" i="4"/>
  <c r="W253" i="4"/>
  <c r="U253" i="4"/>
  <c r="T253" i="4"/>
  <c r="S253" i="4"/>
  <c r="Q253" i="4"/>
  <c r="P253" i="4"/>
  <c r="O253" i="4"/>
  <c r="M253" i="4"/>
  <c r="L253" i="4"/>
  <c r="K253" i="4"/>
  <c r="I253" i="4"/>
  <c r="G253" i="4"/>
  <c r="E253" i="4"/>
  <c r="AU252" i="4"/>
  <c r="AT252" i="4"/>
  <c r="AS252" i="4"/>
  <c r="AQ252" i="4"/>
  <c r="AP252" i="4"/>
  <c r="AO252" i="4"/>
  <c r="AM252" i="4"/>
  <c r="AL252" i="4"/>
  <c r="AK252" i="4"/>
  <c r="AI252" i="4"/>
  <c r="AH252" i="4"/>
  <c r="AG252" i="4"/>
  <c r="AE252" i="4"/>
  <c r="AD252" i="4"/>
  <c r="AC252" i="4"/>
  <c r="AB252" i="4"/>
  <c r="AW252" i="4" s="1"/>
  <c r="Y252" i="4"/>
  <c r="X252" i="4"/>
  <c r="W252" i="4"/>
  <c r="U252" i="4"/>
  <c r="T252" i="4"/>
  <c r="S252" i="4"/>
  <c r="Q252" i="4"/>
  <c r="P252" i="4"/>
  <c r="O252" i="4"/>
  <c r="M252" i="4"/>
  <c r="L252" i="4"/>
  <c r="K252" i="4"/>
  <c r="I252" i="4"/>
  <c r="G252" i="4"/>
  <c r="E252" i="4"/>
  <c r="AU251" i="4"/>
  <c r="AT251" i="4"/>
  <c r="AS251" i="4"/>
  <c r="AQ251" i="4"/>
  <c r="AP251" i="4"/>
  <c r="AO251" i="4"/>
  <c r="AM251" i="4"/>
  <c r="AL251" i="4"/>
  <c r="AK251" i="4"/>
  <c r="AI251" i="4"/>
  <c r="AH251" i="4"/>
  <c r="AG251" i="4"/>
  <c r="AE251" i="4"/>
  <c r="AD251" i="4"/>
  <c r="AC251" i="4"/>
  <c r="AB251" i="4"/>
  <c r="AW251" i="4" s="1"/>
  <c r="Y251" i="4"/>
  <c r="X251" i="4"/>
  <c r="W251" i="4"/>
  <c r="U251" i="4"/>
  <c r="T251" i="4"/>
  <c r="S251" i="4"/>
  <c r="Q251" i="4"/>
  <c r="P251" i="4"/>
  <c r="O251" i="4"/>
  <c r="M251" i="4"/>
  <c r="L251" i="4"/>
  <c r="K251" i="4"/>
  <c r="I251" i="4"/>
  <c r="G251" i="4"/>
  <c r="E251" i="4"/>
  <c r="AU250" i="4"/>
  <c r="AT250" i="4"/>
  <c r="AS250" i="4"/>
  <c r="AQ250" i="4"/>
  <c r="AP250" i="4"/>
  <c r="AO250" i="4"/>
  <c r="AM250" i="4"/>
  <c r="AL250" i="4"/>
  <c r="AK250" i="4"/>
  <c r="AI250" i="4"/>
  <c r="AH250" i="4"/>
  <c r="AG250" i="4"/>
  <c r="AE250" i="4"/>
  <c r="AD250" i="4"/>
  <c r="AC250" i="4"/>
  <c r="AB250" i="4"/>
  <c r="AW250" i="4" s="1"/>
  <c r="Y250" i="4"/>
  <c r="X250" i="4"/>
  <c r="W250" i="4"/>
  <c r="U250" i="4"/>
  <c r="T250" i="4"/>
  <c r="S250" i="4"/>
  <c r="Q250" i="4"/>
  <c r="P250" i="4"/>
  <c r="O250" i="4"/>
  <c r="M250" i="4"/>
  <c r="L250" i="4"/>
  <c r="K250" i="4"/>
  <c r="I250" i="4"/>
  <c r="G250" i="4"/>
  <c r="E250" i="4"/>
  <c r="AU249" i="4"/>
  <c r="AT249" i="4"/>
  <c r="AS249" i="4"/>
  <c r="AQ249" i="4"/>
  <c r="AP249" i="4"/>
  <c r="AO249" i="4"/>
  <c r="AM249" i="4"/>
  <c r="AL249" i="4"/>
  <c r="AK249" i="4"/>
  <c r="AI249" i="4"/>
  <c r="AH249" i="4"/>
  <c r="AG249" i="4"/>
  <c r="AE249" i="4"/>
  <c r="AD249" i="4"/>
  <c r="AC249" i="4"/>
  <c r="AB249" i="4"/>
  <c r="AW249" i="4" s="1"/>
  <c r="Y249" i="4"/>
  <c r="X249" i="4"/>
  <c r="W249" i="4"/>
  <c r="U249" i="4"/>
  <c r="T249" i="4"/>
  <c r="S249" i="4"/>
  <c r="Q249" i="4"/>
  <c r="P249" i="4"/>
  <c r="O249" i="4"/>
  <c r="M249" i="4"/>
  <c r="AV249" i="4" s="1"/>
  <c r="L249" i="4"/>
  <c r="K249" i="4"/>
  <c r="I249" i="4"/>
  <c r="G249" i="4"/>
  <c r="E249" i="4"/>
  <c r="AU248" i="4"/>
  <c r="AT248" i="4"/>
  <c r="AS248" i="4"/>
  <c r="AQ248" i="4"/>
  <c r="AP248" i="4"/>
  <c r="AO248" i="4"/>
  <c r="AM248" i="4"/>
  <c r="AL248" i="4"/>
  <c r="AK248" i="4"/>
  <c r="AI248" i="4"/>
  <c r="AH248" i="4"/>
  <c r="AG248" i="4"/>
  <c r="AE248" i="4"/>
  <c r="AD248" i="4"/>
  <c r="AC248" i="4"/>
  <c r="AB248" i="4"/>
  <c r="AW248" i="4"/>
  <c r="Y248" i="4"/>
  <c r="X248" i="4"/>
  <c r="W248" i="4"/>
  <c r="U248" i="4"/>
  <c r="T248" i="4"/>
  <c r="S248" i="4"/>
  <c r="Q248" i="4"/>
  <c r="P248" i="4"/>
  <c r="O248" i="4"/>
  <c r="M248" i="4"/>
  <c r="L248" i="4"/>
  <c r="K248" i="4"/>
  <c r="I248" i="4"/>
  <c r="G248" i="4"/>
  <c r="E248" i="4"/>
  <c r="AU247" i="4"/>
  <c r="AT247" i="4"/>
  <c r="AS247" i="4"/>
  <c r="AQ247" i="4"/>
  <c r="AP247" i="4"/>
  <c r="AO247" i="4"/>
  <c r="AM247" i="4"/>
  <c r="AL247" i="4"/>
  <c r="AK247" i="4"/>
  <c r="AI247" i="4"/>
  <c r="AH247" i="4"/>
  <c r="AG247" i="4"/>
  <c r="AE247" i="4"/>
  <c r="AD247" i="4"/>
  <c r="AC247" i="4"/>
  <c r="AB247" i="4"/>
  <c r="AW247" i="4"/>
  <c r="Y247" i="4"/>
  <c r="X247" i="4"/>
  <c r="W247" i="4"/>
  <c r="U247" i="4"/>
  <c r="T247" i="4"/>
  <c r="S247" i="4"/>
  <c r="Q247" i="4"/>
  <c r="P247" i="4"/>
  <c r="O247" i="4"/>
  <c r="M247" i="4"/>
  <c r="L247" i="4"/>
  <c r="K247" i="4"/>
  <c r="I247" i="4"/>
  <c r="G247" i="4"/>
  <c r="E247" i="4"/>
  <c r="AU246" i="4"/>
  <c r="AT246" i="4"/>
  <c r="AS246" i="4"/>
  <c r="AQ246" i="4"/>
  <c r="AP246" i="4"/>
  <c r="AO246" i="4"/>
  <c r="AM246" i="4"/>
  <c r="AL246" i="4"/>
  <c r="AK246" i="4"/>
  <c r="AI246" i="4"/>
  <c r="AH246" i="4"/>
  <c r="AG246" i="4"/>
  <c r="AE246" i="4"/>
  <c r="AD246" i="4"/>
  <c r="AC246" i="4"/>
  <c r="AB246" i="4"/>
  <c r="AW246" i="4"/>
  <c r="Y246" i="4"/>
  <c r="X246" i="4"/>
  <c r="W246" i="4"/>
  <c r="U246" i="4"/>
  <c r="T246" i="4"/>
  <c r="S246" i="4"/>
  <c r="Q246" i="4"/>
  <c r="P246" i="4"/>
  <c r="O246" i="4"/>
  <c r="M246" i="4"/>
  <c r="L246" i="4"/>
  <c r="K246" i="4"/>
  <c r="I246" i="4"/>
  <c r="G246" i="4"/>
  <c r="E246" i="4"/>
  <c r="AU245" i="4"/>
  <c r="AT245" i="4"/>
  <c r="AS245" i="4"/>
  <c r="AQ245" i="4"/>
  <c r="AP245" i="4"/>
  <c r="AO245" i="4"/>
  <c r="AM245" i="4"/>
  <c r="AV245" i="4" s="1"/>
  <c r="AL245" i="4"/>
  <c r="AK245" i="4"/>
  <c r="AI245" i="4"/>
  <c r="AH245" i="4"/>
  <c r="AG245" i="4"/>
  <c r="AE245" i="4"/>
  <c r="AD245" i="4"/>
  <c r="AC245" i="4"/>
  <c r="AB245" i="4"/>
  <c r="AW245" i="4"/>
  <c r="Y245" i="4"/>
  <c r="X245" i="4"/>
  <c r="W245" i="4"/>
  <c r="U245" i="4"/>
  <c r="T245" i="4"/>
  <c r="S245" i="4"/>
  <c r="Q245" i="4"/>
  <c r="P245" i="4"/>
  <c r="O245" i="4"/>
  <c r="M245" i="4"/>
  <c r="L245" i="4"/>
  <c r="K245" i="4"/>
  <c r="I245" i="4"/>
  <c r="G245" i="4"/>
  <c r="E245" i="4"/>
  <c r="AU244" i="4"/>
  <c r="AT244" i="4"/>
  <c r="AS244" i="4"/>
  <c r="AQ244" i="4"/>
  <c r="AP244" i="4"/>
  <c r="AO244" i="4"/>
  <c r="AM244" i="4"/>
  <c r="AL244" i="4"/>
  <c r="AK244" i="4"/>
  <c r="AI244" i="4"/>
  <c r="AH244" i="4"/>
  <c r="AG244" i="4"/>
  <c r="AE244" i="4"/>
  <c r="AD244" i="4"/>
  <c r="AC244" i="4"/>
  <c r="AB244" i="4"/>
  <c r="AW244" i="4" s="1"/>
  <c r="Y244" i="4"/>
  <c r="X244" i="4"/>
  <c r="W244" i="4"/>
  <c r="U244" i="4"/>
  <c r="T244" i="4"/>
  <c r="S244" i="4"/>
  <c r="Q244" i="4"/>
  <c r="AV244" i="4" s="1"/>
  <c r="P244" i="4"/>
  <c r="O244" i="4"/>
  <c r="M244" i="4"/>
  <c r="L244" i="4"/>
  <c r="K244" i="4"/>
  <c r="I244" i="4"/>
  <c r="G244" i="4"/>
  <c r="E244" i="4"/>
  <c r="AU243" i="4"/>
  <c r="AT243" i="4"/>
  <c r="AS243" i="4"/>
  <c r="AQ243" i="4"/>
  <c r="AP243" i="4"/>
  <c r="AO243" i="4"/>
  <c r="AM243" i="4"/>
  <c r="AL243" i="4"/>
  <c r="AK243" i="4"/>
  <c r="AI243" i="4"/>
  <c r="AH243" i="4"/>
  <c r="AG243" i="4"/>
  <c r="AE243" i="4"/>
  <c r="AD243" i="4"/>
  <c r="AC243" i="4"/>
  <c r="AB243" i="4"/>
  <c r="AW243" i="4"/>
  <c r="Y243" i="4"/>
  <c r="X243" i="4"/>
  <c r="W243" i="4"/>
  <c r="U243" i="4"/>
  <c r="T243" i="4"/>
  <c r="S243" i="4"/>
  <c r="Q243" i="4"/>
  <c r="P243" i="4"/>
  <c r="O243" i="4"/>
  <c r="M243" i="4"/>
  <c r="L243" i="4"/>
  <c r="K243" i="4"/>
  <c r="I243" i="4"/>
  <c r="G243" i="4"/>
  <c r="E243" i="4"/>
  <c r="AU242" i="4"/>
  <c r="AT242" i="4"/>
  <c r="AS242" i="4"/>
  <c r="AQ242" i="4"/>
  <c r="AP242" i="4"/>
  <c r="AO242" i="4"/>
  <c r="AM242" i="4"/>
  <c r="AL242" i="4"/>
  <c r="AK242" i="4"/>
  <c r="AI242" i="4"/>
  <c r="AH242" i="4"/>
  <c r="AG242" i="4"/>
  <c r="AE242" i="4"/>
  <c r="AD242" i="4"/>
  <c r="AC242" i="4"/>
  <c r="AB242" i="4"/>
  <c r="AW242" i="4"/>
  <c r="Y242" i="4"/>
  <c r="X242" i="4"/>
  <c r="W242" i="4"/>
  <c r="U242" i="4"/>
  <c r="T242" i="4"/>
  <c r="S242" i="4"/>
  <c r="Q242" i="4"/>
  <c r="P242" i="4"/>
  <c r="O242" i="4"/>
  <c r="M242" i="4"/>
  <c r="L242" i="4"/>
  <c r="K242" i="4"/>
  <c r="I242" i="4"/>
  <c r="G242" i="4"/>
  <c r="E242" i="4"/>
  <c r="AU241" i="4"/>
  <c r="AT241" i="4"/>
  <c r="AS241" i="4"/>
  <c r="AQ241" i="4"/>
  <c r="AP241" i="4"/>
  <c r="AO241" i="4"/>
  <c r="AM241" i="4"/>
  <c r="AL241" i="4"/>
  <c r="AK241" i="4"/>
  <c r="AI241" i="4"/>
  <c r="AH241" i="4"/>
  <c r="AG241" i="4"/>
  <c r="AE241" i="4"/>
  <c r="AD241" i="4"/>
  <c r="AC241" i="4"/>
  <c r="AB241" i="4"/>
  <c r="AW241" i="4"/>
  <c r="Y241" i="4"/>
  <c r="X241" i="4"/>
  <c r="W241" i="4"/>
  <c r="U241" i="4"/>
  <c r="T241" i="4"/>
  <c r="S241" i="4"/>
  <c r="Q241" i="4"/>
  <c r="P241" i="4"/>
  <c r="O241" i="4"/>
  <c r="M241" i="4"/>
  <c r="L241" i="4"/>
  <c r="K241" i="4"/>
  <c r="I241" i="4"/>
  <c r="G241" i="4"/>
  <c r="E241" i="4"/>
  <c r="AU240" i="4"/>
  <c r="AT240" i="4"/>
  <c r="AS240" i="4"/>
  <c r="AQ240" i="4"/>
  <c r="AP240" i="4"/>
  <c r="AO240" i="4"/>
  <c r="AM240" i="4"/>
  <c r="AL240" i="4"/>
  <c r="AK240" i="4"/>
  <c r="AI240" i="4"/>
  <c r="AH240" i="4"/>
  <c r="AG240" i="4"/>
  <c r="AE240" i="4"/>
  <c r="AD240" i="4"/>
  <c r="AC240" i="4"/>
  <c r="AB240" i="4"/>
  <c r="AW240" i="4"/>
  <c r="Y240" i="4"/>
  <c r="X240" i="4"/>
  <c r="W240" i="4"/>
  <c r="U240" i="4"/>
  <c r="T240" i="4"/>
  <c r="S240" i="4"/>
  <c r="Q240" i="4"/>
  <c r="P240" i="4"/>
  <c r="O240" i="4"/>
  <c r="M240" i="4"/>
  <c r="L240" i="4"/>
  <c r="K240" i="4"/>
  <c r="I240" i="4"/>
  <c r="G240" i="4"/>
  <c r="E240" i="4"/>
  <c r="AU239" i="4"/>
  <c r="AT239" i="4"/>
  <c r="AS239" i="4"/>
  <c r="AQ239" i="4"/>
  <c r="AP239" i="4"/>
  <c r="AO239" i="4"/>
  <c r="AM239" i="4"/>
  <c r="AL239" i="4"/>
  <c r="AK239" i="4"/>
  <c r="AI239" i="4"/>
  <c r="AH239" i="4"/>
  <c r="AG239" i="4"/>
  <c r="AE239" i="4"/>
  <c r="AD239" i="4"/>
  <c r="AC239" i="4"/>
  <c r="AB239" i="4"/>
  <c r="AW239" i="4"/>
  <c r="Y239" i="4"/>
  <c r="X239" i="4"/>
  <c r="W239" i="4"/>
  <c r="U239" i="4"/>
  <c r="T239" i="4"/>
  <c r="S239" i="4"/>
  <c r="Q239" i="4"/>
  <c r="P239" i="4"/>
  <c r="O239" i="4"/>
  <c r="M239" i="4"/>
  <c r="AV239" i="4" s="1"/>
  <c r="L239" i="4"/>
  <c r="K239" i="4"/>
  <c r="I239" i="4"/>
  <c r="G239" i="4"/>
  <c r="E239" i="4"/>
  <c r="AU238" i="4"/>
  <c r="AT238" i="4"/>
  <c r="AS238" i="4"/>
  <c r="AQ238" i="4"/>
  <c r="AP238" i="4"/>
  <c r="AO238" i="4"/>
  <c r="AM238" i="4"/>
  <c r="AL238" i="4"/>
  <c r="AK238" i="4"/>
  <c r="AI238" i="4"/>
  <c r="AH238" i="4"/>
  <c r="AG238" i="4"/>
  <c r="AE238" i="4"/>
  <c r="AD238" i="4"/>
  <c r="AC238" i="4"/>
  <c r="AB238" i="4"/>
  <c r="AW238" i="4"/>
  <c r="Y238" i="4"/>
  <c r="X238" i="4"/>
  <c r="W238" i="4"/>
  <c r="U238" i="4"/>
  <c r="T238" i="4"/>
  <c r="S238" i="4"/>
  <c r="Q238" i="4"/>
  <c r="P238" i="4"/>
  <c r="O238" i="4"/>
  <c r="M238" i="4"/>
  <c r="AV238" i="4" s="1"/>
  <c r="L238" i="4"/>
  <c r="K238" i="4"/>
  <c r="I238" i="4"/>
  <c r="G238" i="4"/>
  <c r="E238" i="4"/>
  <c r="AU237" i="4"/>
  <c r="AT237" i="4"/>
  <c r="AS237" i="4"/>
  <c r="AQ237" i="4"/>
  <c r="AP237" i="4"/>
  <c r="AO237" i="4"/>
  <c r="AM237" i="4"/>
  <c r="AL237" i="4"/>
  <c r="AK237" i="4"/>
  <c r="AI237" i="4"/>
  <c r="AH237" i="4"/>
  <c r="AG237" i="4"/>
  <c r="AE237" i="4"/>
  <c r="AD237" i="4"/>
  <c r="AC237" i="4"/>
  <c r="AB237" i="4"/>
  <c r="AW237" i="4"/>
  <c r="Y237" i="4"/>
  <c r="X237" i="4"/>
  <c r="W237" i="4"/>
  <c r="U237" i="4"/>
  <c r="T237" i="4"/>
  <c r="S237" i="4"/>
  <c r="Q237" i="4"/>
  <c r="P237" i="4"/>
  <c r="O237" i="4"/>
  <c r="M237" i="4"/>
  <c r="L237" i="4"/>
  <c r="K237" i="4"/>
  <c r="I237" i="4"/>
  <c r="G237" i="4"/>
  <c r="E237" i="4"/>
  <c r="AU236" i="4"/>
  <c r="AT236" i="4"/>
  <c r="AS236" i="4"/>
  <c r="AQ236" i="4"/>
  <c r="AP236" i="4"/>
  <c r="AO236" i="4"/>
  <c r="AM236" i="4"/>
  <c r="AL236" i="4"/>
  <c r="AK236" i="4"/>
  <c r="AI236" i="4"/>
  <c r="AH236" i="4"/>
  <c r="AG236" i="4"/>
  <c r="AE236" i="4"/>
  <c r="AD236" i="4"/>
  <c r="AC236" i="4"/>
  <c r="AB236" i="4"/>
  <c r="AW236" i="4"/>
  <c r="Y236" i="4"/>
  <c r="X236" i="4"/>
  <c r="W236" i="4"/>
  <c r="U236" i="4"/>
  <c r="T236" i="4"/>
  <c r="S236" i="4"/>
  <c r="Q236" i="4"/>
  <c r="AV236" i="4"/>
  <c r="P236" i="4"/>
  <c r="O236" i="4"/>
  <c r="M236" i="4"/>
  <c r="L236" i="4"/>
  <c r="K236" i="4"/>
  <c r="I236" i="4"/>
  <c r="G236" i="4"/>
  <c r="E236" i="4"/>
  <c r="AU235" i="4"/>
  <c r="AT235" i="4"/>
  <c r="AS235" i="4"/>
  <c r="AQ235" i="4"/>
  <c r="AP235" i="4"/>
  <c r="AO235" i="4"/>
  <c r="AM235" i="4"/>
  <c r="AL235" i="4"/>
  <c r="AK235" i="4"/>
  <c r="AI235" i="4"/>
  <c r="AH235" i="4"/>
  <c r="AG235" i="4"/>
  <c r="AE235" i="4"/>
  <c r="AD235" i="4"/>
  <c r="AC235" i="4"/>
  <c r="AB235" i="4"/>
  <c r="AW235" i="4" s="1"/>
  <c r="Y235" i="4"/>
  <c r="X235" i="4"/>
  <c r="W235" i="4"/>
  <c r="U235" i="4"/>
  <c r="T235" i="4"/>
  <c r="S235" i="4"/>
  <c r="Q235" i="4"/>
  <c r="P235" i="4"/>
  <c r="O235" i="4"/>
  <c r="M235" i="4"/>
  <c r="AV235" i="4" s="1"/>
  <c r="L235" i="4"/>
  <c r="K235" i="4"/>
  <c r="I235" i="4"/>
  <c r="G235" i="4"/>
  <c r="E235" i="4"/>
  <c r="AU234" i="4"/>
  <c r="AT234" i="4"/>
  <c r="AS234" i="4"/>
  <c r="AQ234" i="4"/>
  <c r="AP234" i="4"/>
  <c r="AO234" i="4"/>
  <c r="AM234" i="4"/>
  <c r="AL234" i="4"/>
  <c r="AK234" i="4"/>
  <c r="AI234" i="4"/>
  <c r="AH234" i="4"/>
  <c r="AG234" i="4"/>
  <c r="AE234" i="4"/>
  <c r="AD234" i="4"/>
  <c r="AC234" i="4"/>
  <c r="AB234" i="4"/>
  <c r="AW234" i="4" s="1"/>
  <c r="Y234" i="4"/>
  <c r="X234" i="4"/>
  <c r="W234" i="4"/>
  <c r="U234" i="4"/>
  <c r="T234" i="4"/>
  <c r="S234" i="4"/>
  <c r="Q234" i="4"/>
  <c r="P234" i="4"/>
  <c r="O234" i="4"/>
  <c r="M234" i="4"/>
  <c r="L234" i="4"/>
  <c r="K234" i="4"/>
  <c r="I234" i="4"/>
  <c r="G234" i="4"/>
  <c r="E234" i="4"/>
  <c r="AU233" i="4"/>
  <c r="AT233" i="4"/>
  <c r="AS233" i="4"/>
  <c r="AQ233" i="4"/>
  <c r="AP233" i="4"/>
  <c r="AO233" i="4"/>
  <c r="AM233" i="4"/>
  <c r="AL233" i="4"/>
  <c r="AK233" i="4"/>
  <c r="AI233" i="4"/>
  <c r="AH233" i="4"/>
  <c r="AG233" i="4"/>
  <c r="AE233" i="4"/>
  <c r="AD233" i="4"/>
  <c r="AC233" i="4"/>
  <c r="AB233" i="4"/>
  <c r="AW233" i="4" s="1"/>
  <c r="Y233" i="4"/>
  <c r="X233" i="4"/>
  <c r="W233" i="4"/>
  <c r="U233" i="4"/>
  <c r="T233" i="4"/>
  <c r="S233" i="4"/>
  <c r="Q233" i="4"/>
  <c r="P233" i="4"/>
  <c r="O233" i="4"/>
  <c r="M233" i="4"/>
  <c r="AV233" i="4" s="1"/>
  <c r="L233" i="4"/>
  <c r="K233" i="4"/>
  <c r="I233" i="4"/>
  <c r="G233" i="4"/>
  <c r="E233" i="4"/>
  <c r="AU232" i="4"/>
  <c r="AT232" i="4"/>
  <c r="AS232" i="4"/>
  <c r="AQ232" i="4"/>
  <c r="AP232" i="4"/>
  <c r="AO232" i="4"/>
  <c r="AM232" i="4"/>
  <c r="AL232" i="4"/>
  <c r="AK232" i="4"/>
  <c r="AI232" i="4"/>
  <c r="AH232" i="4"/>
  <c r="AG232" i="4"/>
  <c r="AE232" i="4"/>
  <c r="AD232" i="4"/>
  <c r="AC232" i="4"/>
  <c r="AB232" i="4"/>
  <c r="AW232" i="4"/>
  <c r="Y232" i="4"/>
  <c r="X232" i="4"/>
  <c r="W232" i="4"/>
  <c r="U232" i="4"/>
  <c r="T232" i="4"/>
  <c r="S232" i="4"/>
  <c r="Q232" i="4"/>
  <c r="P232" i="4"/>
  <c r="O232" i="4"/>
  <c r="M232" i="4"/>
  <c r="L232" i="4"/>
  <c r="K232" i="4"/>
  <c r="I232" i="4"/>
  <c r="G232" i="4"/>
  <c r="E232" i="4"/>
  <c r="AU231" i="4"/>
  <c r="AT231" i="4"/>
  <c r="AS231" i="4"/>
  <c r="AQ231" i="4"/>
  <c r="AP231" i="4"/>
  <c r="AO231" i="4"/>
  <c r="AM231" i="4"/>
  <c r="AL231" i="4"/>
  <c r="AK231" i="4"/>
  <c r="AI231" i="4"/>
  <c r="AH231" i="4"/>
  <c r="AG231" i="4"/>
  <c r="AE231" i="4"/>
  <c r="AD231" i="4"/>
  <c r="AC231" i="4"/>
  <c r="AB231" i="4"/>
  <c r="AW231" i="4"/>
  <c r="Y231" i="4"/>
  <c r="X231" i="4"/>
  <c r="W231" i="4"/>
  <c r="U231" i="4"/>
  <c r="T231" i="4"/>
  <c r="S231" i="4"/>
  <c r="Q231" i="4"/>
  <c r="P231" i="4"/>
  <c r="O231" i="4"/>
  <c r="M231" i="4"/>
  <c r="L231" i="4"/>
  <c r="K231" i="4"/>
  <c r="I231" i="4"/>
  <c r="G231" i="4"/>
  <c r="E231" i="4"/>
  <c r="AU230" i="4"/>
  <c r="AT230" i="4"/>
  <c r="AS230" i="4"/>
  <c r="AQ230" i="4"/>
  <c r="AP230" i="4"/>
  <c r="AO230" i="4"/>
  <c r="AM230" i="4"/>
  <c r="AL230" i="4"/>
  <c r="AK230" i="4"/>
  <c r="AI230" i="4"/>
  <c r="AH230" i="4"/>
  <c r="AG230" i="4"/>
  <c r="AE230" i="4"/>
  <c r="AD230" i="4"/>
  <c r="AC230" i="4"/>
  <c r="AB230" i="4"/>
  <c r="AW230" i="4"/>
  <c r="Y230" i="4"/>
  <c r="X230" i="4"/>
  <c r="W230" i="4"/>
  <c r="U230" i="4"/>
  <c r="T230" i="4"/>
  <c r="S230" i="4"/>
  <c r="Q230" i="4"/>
  <c r="P230" i="4"/>
  <c r="O230" i="4"/>
  <c r="M230" i="4"/>
  <c r="L230" i="4"/>
  <c r="K230" i="4"/>
  <c r="I230" i="4"/>
  <c r="G230" i="4"/>
  <c r="E230" i="4"/>
  <c r="AU229" i="4"/>
  <c r="AT229" i="4"/>
  <c r="AS229" i="4"/>
  <c r="AQ229" i="4"/>
  <c r="AP229" i="4"/>
  <c r="AO229" i="4"/>
  <c r="AM229" i="4"/>
  <c r="AL229" i="4"/>
  <c r="AK229" i="4"/>
  <c r="AI229" i="4"/>
  <c r="AH229" i="4"/>
  <c r="AG229" i="4"/>
  <c r="AE229" i="4"/>
  <c r="AD229" i="4"/>
  <c r="AC229" i="4"/>
  <c r="AB229" i="4"/>
  <c r="AW229" i="4"/>
  <c r="Y229" i="4"/>
  <c r="X229" i="4"/>
  <c r="W229" i="4"/>
  <c r="U229" i="4"/>
  <c r="T229" i="4"/>
  <c r="S229" i="4"/>
  <c r="Q229" i="4"/>
  <c r="P229" i="4"/>
  <c r="O229" i="4"/>
  <c r="M229" i="4"/>
  <c r="L229" i="4"/>
  <c r="K229" i="4"/>
  <c r="I229" i="4"/>
  <c r="G229" i="4"/>
  <c r="E229" i="4"/>
  <c r="AU228" i="4"/>
  <c r="AT228" i="4"/>
  <c r="AS228" i="4"/>
  <c r="AQ228" i="4"/>
  <c r="AP228" i="4"/>
  <c r="AO228" i="4"/>
  <c r="AM228" i="4"/>
  <c r="AL228" i="4"/>
  <c r="AK228" i="4"/>
  <c r="AI228" i="4"/>
  <c r="AH228" i="4"/>
  <c r="AG228" i="4"/>
  <c r="AE228" i="4"/>
  <c r="AD228" i="4"/>
  <c r="AC228" i="4"/>
  <c r="AB228" i="4"/>
  <c r="AW228" i="4"/>
  <c r="Y228" i="4"/>
  <c r="X228" i="4"/>
  <c r="W228" i="4"/>
  <c r="U228" i="4"/>
  <c r="T228" i="4"/>
  <c r="S228" i="4"/>
  <c r="Q228" i="4"/>
  <c r="P228" i="4"/>
  <c r="O228" i="4"/>
  <c r="M228" i="4"/>
  <c r="L228" i="4"/>
  <c r="K228" i="4"/>
  <c r="I228" i="4"/>
  <c r="G228" i="4"/>
  <c r="E228" i="4"/>
  <c r="AU227" i="4"/>
  <c r="AT227" i="4"/>
  <c r="AS227" i="4"/>
  <c r="AQ227" i="4"/>
  <c r="AP227" i="4"/>
  <c r="AO227" i="4"/>
  <c r="AM227" i="4"/>
  <c r="AL227" i="4"/>
  <c r="AK227" i="4"/>
  <c r="AI227" i="4"/>
  <c r="AH227" i="4"/>
  <c r="AG227" i="4"/>
  <c r="AE227" i="4"/>
  <c r="AD227" i="4"/>
  <c r="AC227" i="4"/>
  <c r="AB227" i="4"/>
  <c r="AW227" i="4"/>
  <c r="Y227" i="4"/>
  <c r="X227" i="4"/>
  <c r="W227" i="4"/>
  <c r="U227" i="4"/>
  <c r="T227" i="4"/>
  <c r="S227" i="4"/>
  <c r="Q227" i="4"/>
  <c r="P227" i="4"/>
  <c r="O227" i="4"/>
  <c r="M227" i="4"/>
  <c r="L227" i="4"/>
  <c r="K227" i="4"/>
  <c r="I227" i="4"/>
  <c r="G227" i="4"/>
  <c r="E227" i="4"/>
  <c r="AU226" i="4"/>
  <c r="AT226" i="4"/>
  <c r="AS226" i="4"/>
  <c r="AQ226" i="4"/>
  <c r="AP226" i="4"/>
  <c r="AO226" i="4"/>
  <c r="AM226" i="4"/>
  <c r="AL226" i="4"/>
  <c r="AK226" i="4"/>
  <c r="AI226" i="4"/>
  <c r="AH226" i="4"/>
  <c r="AG226" i="4"/>
  <c r="AE226" i="4"/>
  <c r="AD226" i="4"/>
  <c r="AC226" i="4"/>
  <c r="AB226" i="4"/>
  <c r="AW226" i="4"/>
  <c r="Y226" i="4"/>
  <c r="X226" i="4"/>
  <c r="W226" i="4"/>
  <c r="U226" i="4"/>
  <c r="AV226" i="4" s="1"/>
  <c r="T226" i="4"/>
  <c r="S226" i="4"/>
  <c r="Q226" i="4"/>
  <c r="P226" i="4"/>
  <c r="O226" i="4"/>
  <c r="M226" i="4"/>
  <c r="L226" i="4"/>
  <c r="K226" i="4"/>
  <c r="I226" i="4"/>
  <c r="G226" i="4"/>
  <c r="E226" i="4"/>
  <c r="AU225" i="4"/>
  <c r="AT225" i="4"/>
  <c r="AS225" i="4"/>
  <c r="AQ225" i="4"/>
  <c r="AP225" i="4"/>
  <c r="AO225" i="4"/>
  <c r="AM225" i="4"/>
  <c r="AL225" i="4"/>
  <c r="AK225" i="4"/>
  <c r="AI225" i="4"/>
  <c r="AH225" i="4"/>
  <c r="AG225" i="4"/>
  <c r="AE225" i="4"/>
  <c r="AD225" i="4"/>
  <c r="AC225" i="4"/>
  <c r="AB225" i="4"/>
  <c r="AW225" i="4"/>
  <c r="Y225" i="4"/>
  <c r="X225" i="4"/>
  <c r="W225" i="4"/>
  <c r="U225" i="4"/>
  <c r="T225" i="4"/>
  <c r="S225" i="4"/>
  <c r="Q225" i="4"/>
  <c r="AV225" i="4" s="1"/>
  <c r="P225" i="4"/>
  <c r="O225" i="4"/>
  <c r="M225" i="4"/>
  <c r="L225" i="4"/>
  <c r="K225" i="4"/>
  <c r="I225" i="4"/>
  <c r="G225" i="4"/>
  <c r="E225" i="4"/>
  <c r="AU224" i="4"/>
  <c r="AT224" i="4"/>
  <c r="AS224" i="4"/>
  <c r="AQ224" i="4"/>
  <c r="AP224" i="4"/>
  <c r="AO224" i="4"/>
  <c r="AM224" i="4"/>
  <c r="AL224" i="4"/>
  <c r="AK224" i="4"/>
  <c r="AI224" i="4"/>
  <c r="AH224" i="4"/>
  <c r="AG224" i="4"/>
  <c r="AE224" i="4"/>
  <c r="AD224" i="4"/>
  <c r="AC224" i="4"/>
  <c r="AB224" i="4"/>
  <c r="AW224" i="4" s="1"/>
  <c r="Y224" i="4"/>
  <c r="X224" i="4"/>
  <c r="W224" i="4"/>
  <c r="U224" i="4"/>
  <c r="T224" i="4"/>
  <c r="S224" i="4"/>
  <c r="Q224" i="4"/>
  <c r="AV224" i="4" s="1"/>
  <c r="P224" i="4"/>
  <c r="O224" i="4"/>
  <c r="M224" i="4"/>
  <c r="L224" i="4"/>
  <c r="K224" i="4"/>
  <c r="I224" i="4"/>
  <c r="G224" i="4"/>
  <c r="E224" i="4"/>
  <c r="AU223" i="4"/>
  <c r="AT223" i="4"/>
  <c r="AS223" i="4"/>
  <c r="AQ223" i="4"/>
  <c r="AP223" i="4"/>
  <c r="AO223" i="4"/>
  <c r="AM223" i="4"/>
  <c r="AL223" i="4"/>
  <c r="AK223" i="4"/>
  <c r="AI223" i="4"/>
  <c r="AH223" i="4"/>
  <c r="AG223" i="4"/>
  <c r="AE223" i="4"/>
  <c r="AD223" i="4"/>
  <c r="AC223" i="4"/>
  <c r="AB223" i="4"/>
  <c r="AW223" i="4" s="1"/>
  <c r="Y223" i="4"/>
  <c r="X223" i="4"/>
  <c r="W223" i="4"/>
  <c r="U223" i="4"/>
  <c r="T223" i="4"/>
  <c r="S223" i="4"/>
  <c r="Q223" i="4"/>
  <c r="AV223" i="4" s="1"/>
  <c r="P223" i="4"/>
  <c r="O223" i="4"/>
  <c r="M223" i="4"/>
  <c r="L223" i="4"/>
  <c r="K223" i="4"/>
  <c r="I223" i="4"/>
  <c r="G223" i="4"/>
  <c r="E223" i="4"/>
  <c r="AU222" i="4"/>
  <c r="AT222" i="4"/>
  <c r="AS222" i="4"/>
  <c r="AQ222" i="4"/>
  <c r="AP222" i="4"/>
  <c r="AO222" i="4"/>
  <c r="AM222" i="4"/>
  <c r="AL222" i="4"/>
  <c r="AK222" i="4"/>
  <c r="AI222" i="4"/>
  <c r="AH222" i="4"/>
  <c r="AG222" i="4"/>
  <c r="AE222" i="4"/>
  <c r="AD222" i="4"/>
  <c r="AC222" i="4"/>
  <c r="AB222" i="4"/>
  <c r="AW222" i="4"/>
  <c r="Y222" i="4"/>
  <c r="X222" i="4"/>
  <c r="W222" i="4"/>
  <c r="U222" i="4"/>
  <c r="T222" i="4"/>
  <c r="S222" i="4"/>
  <c r="Q222" i="4"/>
  <c r="P222" i="4"/>
  <c r="O222" i="4"/>
  <c r="M222" i="4"/>
  <c r="L222" i="4"/>
  <c r="K222" i="4"/>
  <c r="I222" i="4"/>
  <c r="G222" i="4"/>
  <c r="E222" i="4"/>
  <c r="AU221" i="4"/>
  <c r="AT221" i="4"/>
  <c r="AS221" i="4"/>
  <c r="AQ221" i="4"/>
  <c r="AP221" i="4"/>
  <c r="AO221" i="4"/>
  <c r="AM221" i="4"/>
  <c r="AL221" i="4"/>
  <c r="AK221" i="4"/>
  <c r="AI221" i="4"/>
  <c r="AH221" i="4"/>
  <c r="AG221" i="4"/>
  <c r="AE221" i="4"/>
  <c r="AD221" i="4"/>
  <c r="AC221" i="4"/>
  <c r="AB221" i="4"/>
  <c r="AW221" i="4"/>
  <c r="Y221" i="4"/>
  <c r="X221" i="4"/>
  <c r="W221" i="4"/>
  <c r="U221" i="4"/>
  <c r="T221" i="4"/>
  <c r="S221" i="4"/>
  <c r="Q221" i="4"/>
  <c r="P221" i="4"/>
  <c r="O221" i="4"/>
  <c r="M221" i="4"/>
  <c r="L221" i="4"/>
  <c r="K221" i="4"/>
  <c r="I221" i="4"/>
  <c r="G221" i="4"/>
  <c r="E221" i="4"/>
  <c r="AU220" i="4"/>
  <c r="AT220" i="4"/>
  <c r="AS220" i="4"/>
  <c r="AQ220" i="4"/>
  <c r="AP220" i="4"/>
  <c r="AO220" i="4"/>
  <c r="AM220" i="4"/>
  <c r="AL220" i="4"/>
  <c r="AK220" i="4"/>
  <c r="AI220" i="4"/>
  <c r="AH220" i="4"/>
  <c r="AG220" i="4"/>
  <c r="AE220" i="4"/>
  <c r="AD220" i="4"/>
  <c r="AC220" i="4"/>
  <c r="AB220" i="4"/>
  <c r="AW220" i="4"/>
  <c r="Y220" i="4"/>
  <c r="X220" i="4"/>
  <c r="W220" i="4"/>
  <c r="U220" i="4"/>
  <c r="T220" i="4"/>
  <c r="S220" i="4"/>
  <c r="Q220" i="4"/>
  <c r="P220" i="4"/>
  <c r="O220" i="4"/>
  <c r="M220" i="4"/>
  <c r="L220" i="4"/>
  <c r="K220" i="4"/>
  <c r="I220" i="4"/>
  <c r="G220" i="4"/>
  <c r="E220" i="4"/>
  <c r="AU219" i="4"/>
  <c r="AT219" i="4"/>
  <c r="AS219" i="4"/>
  <c r="AQ219" i="4"/>
  <c r="AP219" i="4"/>
  <c r="AO219" i="4"/>
  <c r="AM219" i="4"/>
  <c r="AV219" i="4" s="1"/>
  <c r="AL219" i="4"/>
  <c r="AK219" i="4"/>
  <c r="AI219" i="4"/>
  <c r="AH219" i="4"/>
  <c r="AG219" i="4"/>
  <c r="AE219" i="4"/>
  <c r="AD219" i="4"/>
  <c r="AC219" i="4"/>
  <c r="AB219" i="4"/>
  <c r="AW219" i="4"/>
  <c r="Y219" i="4"/>
  <c r="X219" i="4"/>
  <c r="W219" i="4"/>
  <c r="U219" i="4"/>
  <c r="T219" i="4"/>
  <c r="S219" i="4"/>
  <c r="Q219" i="4"/>
  <c r="P219" i="4"/>
  <c r="O219" i="4"/>
  <c r="M219" i="4"/>
  <c r="L219" i="4"/>
  <c r="K219" i="4"/>
  <c r="I219" i="4"/>
  <c r="G219" i="4"/>
  <c r="E219" i="4"/>
  <c r="AU218" i="4"/>
  <c r="AT218" i="4"/>
  <c r="AS218" i="4"/>
  <c r="AQ218" i="4"/>
  <c r="AP218" i="4"/>
  <c r="AO218" i="4"/>
  <c r="AM218" i="4"/>
  <c r="AL218" i="4"/>
  <c r="AK218" i="4"/>
  <c r="AI218" i="4"/>
  <c r="AH218" i="4"/>
  <c r="AG218" i="4"/>
  <c r="AE218" i="4"/>
  <c r="AD218" i="4"/>
  <c r="AC218" i="4"/>
  <c r="AB218" i="4"/>
  <c r="AW218" i="4" s="1"/>
  <c r="Y218" i="4"/>
  <c r="X218" i="4"/>
  <c r="W218" i="4"/>
  <c r="U218" i="4"/>
  <c r="T218" i="4"/>
  <c r="S218" i="4"/>
  <c r="Q218" i="4"/>
  <c r="P218" i="4"/>
  <c r="O218" i="4"/>
  <c r="M218" i="4"/>
  <c r="L218" i="4"/>
  <c r="K218" i="4"/>
  <c r="I218" i="4"/>
  <c r="G218" i="4"/>
  <c r="E218" i="4"/>
  <c r="AU217" i="4"/>
  <c r="AT217" i="4"/>
  <c r="AS217" i="4"/>
  <c r="AQ217" i="4"/>
  <c r="AP217" i="4"/>
  <c r="AO217" i="4"/>
  <c r="AM217" i="4"/>
  <c r="AL217" i="4"/>
  <c r="AK217" i="4"/>
  <c r="AI217" i="4"/>
  <c r="AH217" i="4"/>
  <c r="AG217" i="4"/>
  <c r="AE217" i="4"/>
  <c r="AD217" i="4"/>
  <c r="AC217" i="4"/>
  <c r="AB217" i="4"/>
  <c r="AW217" i="4" s="1"/>
  <c r="Y217" i="4"/>
  <c r="X217" i="4"/>
  <c r="W217" i="4"/>
  <c r="U217" i="4"/>
  <c r="T217" i="4"/>
  <c r="S217" i="4"/>
  <c r="Q217" i="4"/>
  <c r="P217" i="4"/>
  <c r="O217" i="4"/>
  <c r="M217" i="4"/>
  <c r="L217" i="4"/>
  <c r="K217" i="4"/>
  <c r="I217" i="4"/>
  <c r="G217" i="4"/>
  <c r="E217" i="4"/>
  <c r="AU216" i="4"/>
  <c r="AT216" i="4"/>
  <c r="AS216" i="4"/>
  <c r="AQ216" i="4"/>
  <c r="AP216" i="4"/>
  <c r="AO216" i="4"/>
  <c r="AM216" i="4"/>
  <c r="AL216" i="4"/>
  <c r="AK216" i="4"/>
  <c r="AI216" i="4"/>
  <c r="AH216" i="4"/>
  <c r="AG216" i="4"/>
  <c r="AE216" i="4"/>
  <c r="AD216" i="4"/>
  <c r="AC216" i="4"/>
  <c r="AB216" i="4"/>
  <c r="AW216" i="4" s="1"/>
  <c r="Y216" i="4"/>
  <c r="X216" i="4"/>
  <c r="W216" i="4"/>
  <c r="U216" i="4"/>
  <c r="T216" i="4"/>
  <c r="S216" i="4"/>
  <c r="Q216" i="4"/>
  <c r="P216" i="4"/>
  <c r="O216" i="4"/>
  <c r="M216" i="4"/>
  <c r="L216" i="4"/>
  <c r="K216" i="4"/>
  <c r="I216" i="4"/>
  <c r="G216" i="4"/>
  <c r="E216" i="4"/>
  <c r="AU215" i="4"/>
  <c r="AT215" i="4"/>
  <c r="AS215" i="4"/>
  <c r="AQ215" i="4"/>
  <c r="AP215" i="4"/>
  <c r="AO215" i="4"/>
  <c r="AM215" i="4"/>
  <c r="AL215" i="4"/>
  <c r="AK215" i="4"/>
  <c r="AI215" i="4"/>
  <c r="AH215" i="4"/>
  <c r="AG215" i="4"/>
  <c r="AE215" i="4"/>
  <c r="AD215" i="4"/>
  <c r="AC215" i="4"/>
  <c r="AB215" i="4"/>
  <c r="AW215" i="4" s="1"/>
  <c r="Y215" i="4"/>
  <c r="X215" i="4"/>
  <c r="W215" i="4"/>
  <c r="U215" i="4"/>
  <c r="T215" i="4"/>
  <c r="S215" i="4"/>
  <c r="Q215" i="4"/>
  <c r="P215" i="4"/>
  <c r="O215" i="4"/>
  <c r="M215" i="4"/>
  <c r="AV215" i="4" s="1"/>
  <c r="L215" i="4"/>
  <c r="K215" i="4"/>
  <c r="I215" i="4"/>
  <c r="G215" i="4"/>
  <c r="E215" i="4"/>
  <c r="AU214" i="4"/>
  <c r="AT214" i="4"/>
  <c r="AS214" i="4"/>
  <c r="AQ214" i="4"/>
  <c r="AP214" i="4"/>
  <c r="AO214" i="4"/>
  <c r="AM214" i="4"/>
  <c r="AL214" i="4"/>
  <c r="AK214" i="4"/>
  <c r="AI214" i="4"/>
  <c r="AH214" i="4"/>
  <c r="AG214" i="4"/>
  <c r="AE214" i="4"/>
  <c r="AD214" i="4"/>
  <c r="AC214" i="4"/>
  <c r="AB214" i="4"/>
  <c r="AW214" i="4"/>
  <c r="Y214" i="4"/>
  <c r="X214" i="4"/>
  <c r="W214" i="4"/>
  <c r="U214" i="4"/>
  <c r="T214" i="4"/>
  <c r="S214" i="4"/>
  <c r="Q214" i="4"/>
  <c r="P214" i="4"/>
  <c r="O214" i="4"/>
  <c r="M214" i="4"/>
  <c r="L214" i="4"/>
  <c r="K214" i="4"/>
  <c r="I214" i="4"/>
  <c r="G214" i="4"/>
  <c r="E214" i="4"/>
  <c r="AU213" i="4"/>
  <c r="AT213" i="4"/>
  <c r="AS213" i="4"/>
  <c r="AQ213" i="4"/>
  <c r="AP213" i="4"/>
  <c r="AO213" i="4"/>
  <c r="AM213" i="4"/>
  <c r="AL213" i="4"/>
  <c r="AK213" i="4"/>
  <c r="AI213" i="4"/>
  <c r="AH213" i="4"/>
  <c r="AG213" i="4"/>
  <c r="AE213" i="4"/>
  <c r="AD213" i="4"/>
  <c r="AC213" i="4"/>
  <c r="AB213" i="4"/>
  <c r="AW213" i="4"/>
  <c r="Y213" i="4"/>
  <c r="X213" i="4"/>
  <c r="W213" i="4"/>
  <c r="U213" i="4"/>
  <c r="T213" i="4"/>
  <c r="S213" i="4"/>
  <c r="Q213" i="4"/>
  <c r="AV213" i="4"/>
  <c r="P213" i="4"/>
  <c r="O213" i="4"/>
  <c r="M213" i="4"/>
  <c r="L213" i="4"/>
  <c r="K213" i="4"/>
  <c r="I213" i="4"/>
  <c r="G213" i="4"/>
  <c r="E213" i="4"/>
  <c r="AU212" i="4"/>
  <c r="AT212" i="4"/>
  <c r="AS212" i="4"/>
  <c r="AQ212" i="4"/>
  <c r="AP212" i="4"/>
  <c r="AO212" i="4"/>
  <c r="AM212" i="4"/>
  <c r="AL212" i="4"/>
  <c r="AK212" i="4"/>
  <c r="AI212" i="4"/>
  <c r="AH212" i="4"/>
  <c r="AG212" i="4"/>
  <c r="AE212" i="4"/>
  <c r="AD212" i="4"/>
  <c r="AC212" i="4"/>
  <c r="AB212" i="4"/>
  <c r="AW212" i="4" s="1"/>
  <c r="Y212" i="4"/>
  <c r="X212" i="4"/>
  <c r="W212" i="4"/>
  <c r="U212" i="4"/>
  <c r="T212" i="4"/>
  <c r="S212" i="4"/>
  <c r="Q212" i="4"/>
  <c r="P212" i="4"/>
  <c r="O212" i="4"/>
  <c r="M212" i="4"/>
  <c r="L212" i="4"/>
  <c r="K212" i="4"/>
  <c r="I212" i="4"/>
  <c r="G212" i="4"/>
  <c r="E212" i="4"/>
  <c r="AU211" i="4"/>
  <c r="AT211" i="4"/>
  <c r="AS211" i="4"/>
  <c r="AQ211" i="4"/>
  <c r="AP211" i="4"/>
  <c r="AO211" i="4"/>
  <c r="AM211" i="4"/>
  <c r="AL211" i="4"/>
  <c r="AK211" i="4"/>
  <c r="AI211" i="4"/>
  <c r="AH211" i="4"/>
  <c r="AG211" i="4"/>
  <c r="AE211" i="4"/>
  <c r="AD211" i="4"/>
  <c r="AC211" i="4"/>
  <c r="AB211" i="4"/>
  <c r="AW211" i="4"/>
  <c r="Y211" i="4"/>
  <c r="X211" i="4"/>
  <c r="W211" i="4"/>
  <c r="U211" i="4"/>
  <c r="T211" i="4"/>
  <c r="S211" i="4"/>
  <c r="Q211" i="4"/>
  <c r="P211" i="4"/>
  <c r="O211" i="4"/>
  <c r="M211" i="4"/>
  <c r="L211" i="4"/>
  <c r="K211" i="4"/>
  <c r="I211" i="4"/>
  <c r="G211" i="4"/>
  <c r="E211" i="4"/>
  <c r="AU210" i="4"/>
  <c r="AT210" i="4"/>
  <c r="AS210" i="4"/>
  <c r="AQ210" i="4"/>
  <c r="AP210" i="4"/>
  <c r="AO210" i="4"/>
  <c r="AM210" i="4"/>
  <c r="AL210" i="4"/>
  <c r="AK210" i="4"/>
  <c r="AI210" i="4"/>
  <c r="AH210" i="4"/>
  <c r="AG210" i="4"/>
  <c r="AE210" i="4"/>
  <c r="AD210" i="4"/>
  <c r="AC210" i="4"/>
  <c r="AB210" i="4"/>
  <c r="AW210" i="4"/>
  <c r="Y210" i="4"/>
  <c r="X210" i="4"/>
  <c r="W210" i="4"/>
  <c r="U210" i="4"/>
  <c r="T210" i="4"/>
  <c r="S210" i="4"/>
  <c r="Q210" i="4"/>
  <c r="P210" i="4"/>
  <c r="O210" i="4"/>
  <c r="M210" i="4"/>
  <c r="L210" i="4"/>
  <c r="K210" i="4"/>
  <c r="I210" i="4"/>
  <c r="G210" i="4"/>
  <c r="E210" i="4"/>
  <c r="AU209" i="4"/>
  <c r="AT209" i="4"/>
  <c r="AS209" i="4"/>
  <c r="AQ209" i="4"/>
  <c r="AP209" i="4"/>
  <c r="AO209" i="4"/>
  <c r="AM209" i="4"/>
  <c r="AL209" i="4"/>
  <c r="AK209" i="4"/>
  <c r="AI209" i="4"/>
  <c r="AH209" i="4"/>
  <c r="AG209" i="4"/>
  <c r="AE209" i="4"/>
  <c r="AD209" i="4"/>
  <c r="AC209" i="4"/>
  <c r="AB209" i="4"/>
  <c r="AW209" i="4"/>
  <c r="Y209" i="4"/>
  <c r="X209" i="4"/>
  <c r="W209" i="4"/>
  <c r="U209" i="4"/>
  <c r="T209" i="4"/>
  <c r="S209" i="4"/>
  <c r="Q209" i="4"/>
  <c r="AV209" i="4"/>
  <c r="P209" i="4"/>
  <c r="O209" i="4"/>
  <c r="M209" i="4"/>
  <c r="L209" i="4"/>
  <c r="K209" i="4"/>
  <c r="I209" i="4"/>
  <c r="G209" i="4"/>
  <c r="E209" i="4"/>
  <c r="AU208" i="4"/>
  <c r="AT208" i="4"/>
  <c r="AS208" i="4"/>
  <c r="AQ208" i="4"/>
  <c r="AP208" i="4"/>
  <c r="AO208" i="4"/>
  <c r="AM208" i="4"/>
  <c r="AL208" i="4"/>
  <c r="AK208" i="4"/>
  <c r="AI208" i="4"/>
  <c r="AH208" i="4"/>
  <c r="AG208" i="4"/>
  <c r="AE208" i="4"/>
  <c r="AD208" i="4"/>
  <c r="AC208" i="4"/>
  <c r="AB208" i="4"/>
  <c r="AW208" i="4" s="1"/>
  <c r="Y208" i="4"/>
  <c r="X208" i="4"/>
  <c r="W208" i="4"/>
  <c r="U208" i="4"/>
  <c r="T208" i="4"/>
  <c r="S208" i="4"/>
  <c r="Q208" i="4"/>
  <c r="P208" i="4"/>
  <c r="O208" i="4"/>
  <c r="M208" i="4"/>
  <c r="AV208" i="4" s="1"/>
  <c r="L208" i="4"/>
  <c r="K208" i="4"/>
  <c r="I208" i="4"/>
  <c r="G208" i="4"/>
  <c r="E208" i="4"/>
  <c r="AU207" i="4"/>
  <c r="AT207" i="4"/>
  <c r="AS207" i="4"/>
  <c r="AQ207" i="4"/>
  <c r="AP207" i="4"/>
  <c r="AO207" i="4"/>
  <c r="AM207" i="4"/>
  <c r="AL207" i="4"/>
  <c r="AK207" i="4"/>
  <c r="AI207" i="4"/>
  <c r="AH207" i="4"/>
  <c r="AG207" i="4"/>
  <c r="AE207" i="4"/>
  <c r="AD207" i="4"/>
  <c r="AC207" i="4"/>
  <c r="AB207" i="4"/>
  <c r="AW207" i="4" s="1"/>
  <c r="Y207" i="4"/>
  <c r="X207" i="4"/>
  <c r="W207" i="4"/>
  <c r="U207" i="4"/>
  <c r="T207" i="4"/>
  <c r="S207" i="4"/>
  <c r="Q207" i="4"/>
  <c r="P207" i="4"/>
  <c r="O207" i="4"/>
  <c r="M207" i="4"/>
  <c r="AV207" i="4" s="1"/>
  <c r="L207" i="4"/>
  <c r="K207" i="4"/>
  <c r="I207" i="4"/>
  <c r="G207" i="4"/>
  <c r="E207" i="4"/>
  <c r="AU206" i="4"/>
  <c r="AT206" i="4"/>
  <c r="AS206" i="4"/>
  <c r="AQ206" i="4"/>
  <c r="AP206" i="4"/>
  <c r="AO206" i="4"/>
  <c r="AM206" i="4"/>
  <c r="AL206" i="4"/>
  <c r="AK206" i="4"/>
  <c r="AI206" i="4"/>
  <c r="AH206" i="4"/>
  <c r="AG206" i="4"/>
  <c r="AE206" i="4"/>
  <c r="AD206" i="4"/>
  <c r="AC206" i="4"/>
  <c r="AB206" i="4"/>
  <c r="AW206" i="4" s="1"/>
  <c r="Y206" i="4"/>
  <c r="X206" i="4"/>
  <c r="W206" i="4"/>
  <c r="U206" i="4"/>
  <c r="T206" i="4"/>
  <c r="S206" i="4"/>
  <c r="Q206" i="4"/>
  <c r="AV206" i="4" s="1"/>
  <c r="P206" i="4"/>
  <c r="O206" i="4"/>
  <c r="M206" i="4"/>
  <c r="L206" i="4"/>
  <c r="K206" i="4"/>
  <c r="I206" i="4"/>
  <c r="G206" i="4"/>
  <c r="E206" i="4"/>
  <c r="AU205" i="4"/>
  <c r="AT205" i="4"/>
  <c r="AS205" i="4"/>
  <c r="AQ205" i="4"/>
  <c r="AP205" i="4"/>
  <c r="AO205" i="4"/>
  <c r="AM205" i="4"/>
  <c r="AL205" i="4"/>
  <c r="AK205" i="4"/>
  <c r="AI205" i="4"/>
  <c r="AH205" i="4"/>
  <c r="AG205" i="4"/>
  <c r="AE205" i="4"/>
  <c r="AD205" i="4"/>
  <c r="AC205" i="4"/>
  <c r="AB205" i="4"/>
  <c r="AW205" i="4" s="1"/>
  <c r="Y205" i="4"/>
  <c r="AV205" i="4" s="1"/>
  <c r="X205" i="4"/>
  <c r="W205" i="4"/>
  <c r="U205" i="4"/>
  <c r="T205" i="4"/>
  <c r="S205" i="4"/>
  <c r="Q205" i="4"/>
  <c r="P205" i="4"/>
  <c r="O205" i="4"/>
  <c r="M205" i="4"/>
  <c r="L205" i="4"/>
  <c r="K205" i="4"/>
  <c r="I205" i="4"/>
  <c r="G205" i="4"/>
  <c r="E205" i="4"/>
  <c r="AU204" i="4"/>
  <c r="AT204" i="4"/>
  <c r="AS204" i="4"/>
  <c r="AQ204" i="4"/>
  <c r="AP204" i="4"/>
  <c r="AO204" i="4"/>
  <c r="AM204" i="4"/>
  <c r="AL204" i="4"/>
  <c r="AK204" i="4"/>
  <c r="AI204" i="4"/>
  <c r="AH204" i="4"/>
  <c r="AG204" i="4"/>
  <c r="AE204" i="4"/>
  <c r="AD204" i="4"/>
  <c r="AC204" i="4"/>
  <c r="AB204" i="4"/>
  <c r="AW204" i="4" s="1"/>
  <c r="Y204" i="4"/>
  <c r="X204" i="4"/>
  <c r="W204" i="4"/>
  <c r="U204" i="4"/>
  <c r="T204" i="4"/>
  <c r="S204" i="4"/>
  <c r="Q204" i="4"/>
  <c r="AV204" i="4" s="1"/>
  <c r="P204" i="4"/>
  <c r="O204" i="4"/>
  <c r="M204" i="4"/>
  <c r="L204" i="4"/>
  <c r="K204" i="4"/>
  <c r="I204" i="4"/>
  <c r="G204" i="4"/>
  <c r="E204" i="4"/>
  <c r="AU203" i="4"/>
  <c r="AT203" i="4"/>
  <c r="AS203" i="4"/>
  <c r="AQ203" i="4"/>
  <c r="AP203" i="4"/>
  <c r="AO203" i="4"/>
  <c r="AM203" i="4"/>
  <c r="AL203" i="4"/>
  <c r="AK203" i="4"/>
  <c r="AI203" i="4"/>
  <c r="AH203" i="4"/>
  <c r="AG203" i="4"/>
  <c r="AE203" i="4"/>
  <c r="AD203" i="4"/>
  <c r="AC203" i="4"/>
  <c r="AB203" i="4"/>
  <c r="AW203" i="4"/>
  <c r="Y203" i="4"/>
  <c r="X203" i="4"/>
  <c r="W203" i="4"/>
  <c r="U203" i="4"/>
  <c r="T203" i="4"/>
  <c r="S203" i="4"/>
  <c r="Q203" i="4"/>
  <c r="P203" i="4"/>
  <c r="O203" i="4"/>
  <c r="M203" i="4"/>
  <c r="L203" i="4"/>
  <c r="K203" i="4"/>
  <c r="I203" i="4"/>
  <c r="G203" i="4"/>
  <c r="E203" i="4"/>
  <c r="AU202" i="4"/>
  <c r="AT202" i="4"/>
  <c r="AS202" i="4"/>
  <c r="AQ202" i="4"/>
  <c r="AP202" i="4"/>
  <c r="AO202" i="4"/>
  <c r="AM202" i="4"/>
  <c r="AL202" i="4"/>
  <c r="AK202" i="4"/>
  <c r="AI202" i="4"/>
  <c r="AH202" i="4"/>
  <c r="AG202" i="4"/>
  <c r="AE202" i="4"/>
  <c r="AD202" i="4"/>
  <c r="AC202" i="4"/>
  <c r="AB202" i="4"/>
  <c r="AW202" i="4"/>
  <c r="Y202" i="4"/>
  <c r="X202" i="4"/>
  <c r="W202" i="4"/>
  <c r="U202" i="4"/>
  <c r="T202" i="4"/>
  <c r="S202" i="4"/>
  <c r="Q202" i="4"/>
  <c r="P202" i="4"/>
  <c r="O202" i="4"/>
  <c r="M202" i="4"/>
  <c r="L202" i="4"/>
  <c r="K202" i="4"/>
  <c r="I202" i="4"/>
  <c r="G202" i="4"/>
  <c r="E202" i="4"/>
  <c r="AU201" i="4"/>
  <c r="AT201" i="4"/>
  <c r="AS201" i="4"/>
  <c r="AQ201" i="4"/>
  <c r="AP201" i="4"/>
  <c r="AO201" i="4"/>
  <c r="AM201" i="4"/>
  <c r="AL201" i="4"/>
  <c r="AK201" i="4"/>
  <c r="AI201" i="4"/>
  <c r="AH201" i="4"/>
  <c r="AG201" i="4"/>
  <c r="AE201" i="4"/>
  <c r="AD201" i="4"/>
  <c r="AC201" i="4"/>
  <c r="AB201" i="4"/>
  <c r="AW201" i="4"/>
  <c r="Y201" i="4"/>
  <c r="X201" i="4"/>
  <c r="W201" i="4"/>
  <c r="U201" i="4"/>
  <c r="T201" i="4"/>
  <c r="S201" i="4"/>
  <c r="Q201" i="4"/>
  <c r="P201" i="4"/>
  <c r="O201" i="4"/>
  <c r="M201" i="4"/>
  <c r="L201" i="4"/>
  <c r="K201" i="4"/>
  <c r="I201" i="4"/>
  <c r="G201" i="4"/>
  <c r="E201" i="4"/>
  <c r="AU200" i="4"/>
  <c r="AT200" i="4"/>
  <c r="AS200" i="4"/>
  <c r="AQ200" i="4"/>
  <c r="AP200" i="4"/>
  <c r="AO200" i="4"/>
  <c r="AM200" i="4"/>
  <c r="AL200" i="4"/>
  <c r="AK200" i="4"/>
  <c r="AI200" i="4"/>
  <c r="AH200" i="4"/>
  <c r="AG200" i="4"/>
  <c r="AE200" i="4"/>
  <c r="AD200" i="4"/>
  <c r="AC200" i="4"/>
  <c r="AB200" i="4"/>
  <c r="AW200" i="4"/>
  <c r="Y200" i="4"/>
  <c r="X200" i="4"/>
  <c r="W200" i="4"/>
  <c r="U200" i="4"/>
  <c r="T200" i="4"/>
  <c r="S200" i="4"/>
  <c r="Q200" i="4"/>
  <c r="P200" i="4"/>
  <c r="O200" i="4"/>
  <c r="M200" i="4"/>
  <c r="L200" i="4"/>
  <c r="K200" i="4"/>
  <c r="I200" i="4"/>
  <c r="G200" i="4"/>
  <c r="E200" i="4"/>
  <c r="AU199" i="4"/>
  <c r="AT199" i="4"/>
  <c r="AS199" i="4"/>
  <c r="AQ199" i="4"/>
  <c r="AP199" i="4"/>
  <c r="AO199" i="4"/>
  <c r="AM199" i="4"/>
  <c r="AL199" i="4"/>
  <c r="AK199" i="4"/>
  <c r="AI199" i="4"/>
  <c r="AH199" i="4"/>
  <c r="AG199" i="4"/>
  <c r="AE199" i="4"/>
  <c r="AD199" i="4"/>
  <c r="AC199" i="4"/>
  <c r="AB199" i="4"/>
  <c r="AW199" i="4"/>
  <c r="Y199" i="4"/>
  <c r="X199" i="4"/>
  <c r="W199" i="4"/>
  <c r="U199" i="4"/>
  <c r="AV199" i="4" s="1"/>
  <c r="T199" i="4"/>
  <c r="S199" i="4"/>
  <c r="Q199" i="4"/>
  <c r="P199" i="4"/>
  <c r="O199" i="4"/>
  <c r="M199" i="4"/>
  <c r="L199" i="4"/>
  <c r="K199" i="4"/>
  <c r="I199" i="4"/>
  <c r="G199" i="4"/>
  <c r="E199" i="4"/>
  <c r="AU198" i="4"/>
  <c r="AT198" i="4"/>
  <c r="AS198" i="4"/>
  <c r="AQ198" i="4"/>
  <c r="AP198" i="4"/>
  <c r="AO198" i="4"/>
  <c r="AM198" i="4"/>
  <c r="AL198" i="4"/>
  <c r="AK198" i="4"/>
  <c r="AI198" i="4"/>
  <c r="AH198" i="4"/>
  <c r="AG198" i="4"/>
  <c r="AE198" i="4"/>
  <c r="AD198" i="4"/>
  <c r="AC198" i="4"/>
  <c r="AB198" i="4"/>
  <c r="AW198" i="4" s="1"/>
  <c r="Y198" i="4"/>
  <c r="X198" i="4"/>
  <c r="W198" i="4"/>
  <c r="U198" i="4"/>
  <c r="T198" i="4"/>
  <c r="S198" i="4"/>
  <c r="Q198" i="4"/>
  <c r="P198" i="4"/>
  <c r="O198" i="4"/>
  <c r="M198" i="4"/>
  <c r="L198" i="4"/>
  <c r="K198" i="4"/>
  <c r="I198" i="4"/>
  <c r="G198" i="4"/>
  <c r="E198" i="4"/>
  <c r="AU197" i="4"/>
  <c r="AT197" i="4"/>
  <c r="AS197" i="4"/>
  <c r="AQ197" i="4"/>
  <c r="AP197" i="4"/>
  <c r="AO197" i="4"/>
  <c r="AM197" i="4"/>
  <c r="AL197" i="4"/>
  <c r="AK197" i="4"/>
  <c r="AI197" i="4"/>
  <c r="AH197" i="4"/>
  <c r="AG197" i="4"/>
  <c r="AE197" i="4"/>
  <c r="AD197" i="4"/>
  <c r="AC197" i="4"/>
  <c r="AB197" i="4"/>
  <c r="AW197" i="4"/>
  <c r="Y197" i="4"/>
  <c r="X197" i="4"/>
  <c r="W197" i="4"/>
  <c r="U197" i="4"/>
  <c r="T197" i="4"/>
  <c r="S197" i="4"/>
  <c r="Q197" i="4"/>
  <c r="AV197" i="4"/>
  <c r="P197" i="4"/>
  <c r="O197" i="4"/>
  <c r="M197" i="4"/>
  <c r="L197" i="4"/>
  <c r="K197" i="4"/>
  <c r="I197" i="4"/>
  <c r="G197" i="4"/>
  <c r="E197" i="4"/>
  <c r="AU196" i="4"/>
  <c r="AT196" i="4"/>
  <c r="AS196" i="4"/>
  <c r="AQ196" i="4"/>
  <c r="AP196" i="4"/>
  <c r="AO196" i="4"/>
  <c r="AM196" i="4"/>
  <c r="AL196" i="4"/>
  <c r="AK196" i="4"/>
  <c r="AI196" i="4"/>
  <c r="AH196" i="4"/>
  <c r="AG196" i="4"/>
  <c r="AE196" i="4"/>
  <c r="AD196" i="4"/>
  <c r="AC196" i="4"/>
  <c r="AB196" i="4"/>
  <c r="AW196" i="4" s="1"/>
  <c r="Y196" i="4"/>
  <c r="X196" i="4"/>
  <c r="W196" i="4"/>
  <c r="U196" i="4"/>
  <c r="T196" i="4"/>
  <c r="S196" i="4"/>
  <c r="Q196" i="4"/>
  <c r="P196" i="4"/>
  <c r="O196" i="4"/>
  <c r="M196" i="4"/>
  <c r="L196" i="4"/>
  <c r="K196" i="4"/>
  <c r="I196" i="4"/>
  <c r="G196" i="4"/>
  <c r="E196" i="4"/>
  <c r="AU195" i="4"/>
  <c r="AT195" i="4"/>
  <c r="AS195" i="4"/>
  <c r="AQ195" i="4"/>
  <c r="AP195" i="4"/>
  <c r="AO195" i="4"/>
  <c r="AM195" i="4"/>
  <c r="AL195" i="4"/>
  <c r="AK195" i="4"/>
  <c r="AI195" i="4"/>
  <c r="AH195" i="4"/>
  <c r="AG195" i="4"/>
  <c r="AE195" i="4"/>
  <c r="AD195" i="4"/>
  <c r="AC195" i="4"/>
  <c r="AB195" i="4"/>
  <c r="AW195" i="4" s="1"/>
  <c r="Y195" i="4"/>
  <c r="X195" i="4"/>
  <c r="W195" i="4"/>
  <c r="U195" i="4"/>
  <c r="T195" i="4"/>
  <c r="S195" i="4"/>
  <c r="Q195" i="4"/>
  <c r="P195" i="4"/>
  <c r="O195" i="4"/>
  <c r="M195" i="4"/>
  <c r="L195" i="4"/>
  <c r="K195" i="4"/>
  <c r="I195" i="4"/>
  <c r="G195" i="4"/>
  <c r="E195" i="4"/>
  <c r="AU194" i="4"/>
  <c r="AT194" i="4"/>
  <c r="AS194" i="4"/>
  <c r="AQ194" i="4"/>
  <c r="AP194" i="4"/>
  <c r="AO194" i="4"/>
  <c r="AM194" i="4"/>
  <c r="AL194" i="4"/>
  <c r="AK194" i="4"/>
  <c r="AI194" i="4"/>
  <c r="AH194" i="4"/>
  <c r="AG194" i="4"/>
  <c r="AE194" i="4"/>
  <c r="AD194" i="4"/>
  <c r="AC194" i="4"/>
  <c r="AB194" i="4"/>
  <c r="AW194" i="4" s="1"/>
  <c r="Y194" i="4"/>
  <c r="X194" i="4"/>
  <c r="W194" i="4"/>
  <c r="U194" i="4"/>
  <c r="T194" i="4"/>
  <c r="S194" i="4"/>
  <c r="Q194" i="4"/>
  <c r="P194" i="4"/>
  <c r="O194" i="4"/>
  <c r="M194" i="4"/>
  <c r="L194" i="4"/>
  <c r="K194" i="4"/>
  <c r="I194" i="4"/>
  <c r="G194" i="4"/>
  <c r="E194" i="4"/>
  <c r="AU193" i="4"/>
  <c r="AT193" i="4"/>
  <c r="AS193" i="4"/>
  <c r="AQ193" i="4"/>
  <c r="AP193" i="4"/>
  <c r="AO193" i="4"/>
  <c r="AM193" i="4"/>
  <c r="AL193" i="4"/>
  <c r="AK193" i="4"/>
  <c r="AI193" i="4"/>
  <c r="AH193" i="4"/>
  <c r="AG193" i="4"/>
  <c r="AE193" i="4"/>
  <c r="AD193" i="4"/>
  <c r="AC193" i="4"/>
  <c r="AB193" i="4"/>
  <c r="AW193" i="4" s="1"/>
  <c r="Y193" i="4"/>
  <c r="X193" i="4"/>
  <c r="W193" i="4"/>
  <c r="U193" i="4"/>
  <c r="T193" i="4"/>
  <c r="S193" i="4"/>
  <c r="Q193" i="4"/>
  <c r="P193" i="4"/>
  <c r="O193" i="4"/>
  <c r="M193" i="4"/>
  <c r="AV193" i="4" s="1"/>
  <c r="L193" i="4"/>
  <c r="K193" i="4"/>
  <c r="I193" i="4"/>
  <c r="G193" i="4"/>
  <c r="E193" i="4"/>
  <c r="AU192" i="4"/>
  <c r="AT192" i="4"/>
  <c r="AS192" i="4"/>
  <c r="AQ192" i="4"/>
  <c r="AP192" i="4"/>
  <c r="AO192" i="4"/>
  <c r="AM192" i="4"/>
  <c r="AL192" i="4"/>
  <c r="AK192" i="4"/>
  <c r="AI192" i="4"/>
  <c r="AH192" i="4"/>
  <c r="AG192" i="4"/>
  <c r="AE192" i="4"/>
  <c r="AD192" i="4"/>
  <c r="AC192" i="4"/>
  <c r="AB192" i="4"/>
  <c r="AW192" i="4"/>
  <c r="Y192" i="4"/>
  <c r="X192" i="4"/>
  <c r="W192" i="4"/>
  <c r="U192" i="4"/>
  <c r="T192" i="4"/>
  <c r="S192" i="4"/>
  <c r="Q192" i="4"/>
  <c r="P192" i="4"/>
  <c r="O192" i="4"/>
  <c r="M192" i="4"/>
  <c r="AV192" i="4" s="1"/>
  <c r="L192" i="4"/>
  <c r="K192" i="4"/>
  <c r="I192" i="4"/>
  <c r="G192" i="4"/>
  <c r="E192" i="4"/>
  <c r="AU191" i="4"/>
  <c r="AT191" i="4"/>
  <c r="AS191" i="4"/>
  <c r="AQ191" i="4"/>
  <c r="AP191" i="4"/>
  <c r="AO191" i="4"/>
  <c r="AM191" i="4"/>
  <c r="AL191" i="4"/>
  <c r="AK191" i="4"/>
  <c r="AI191" i="4"/>
  <c r="AH191" i="4"/>
  <c r="AG191" i="4"/>
  <c r="AE191" i="4"/>
  <c r="AD191" i="4"/>
  <c r="AC191" i="4"/>
  <c r="AB191" i="4"/>
  <c r="AW191" i="4" s="1"/>
  <c r="Y191" i="4"/>
  <c r="X191" i="4"/>
  <c r="W191" i="4"/>
  <c r="U191" i="4"/>
  <c r="T191" i="4"/>
  <c r="S191" i="4"/>
  <c r="Q191" i="4"/>
  <c r="P191" i="4"/>
  <c r="O191" i="4"/>
  <c r="M191" i="4"/>
  <c r="L191" i="4"/>
  <c r="K191" i="4"/>
  <c r="I191" i="4"/>
  <c r="G191" i="4"/>
  <c r="E191" i="4"/>
  <c r="AU190" i="4"/>
  <c r="AT190" i="4"/>
  <c r="AS190" i="4"/>
  <c r="AQ190" i="4"/>
  <c r="AP190" i="4"/>
  <c r="AO190" i="4"/>
  <c r="AM190" i="4"/>
  <c r="AL190" i="4"/>
  <c r="AK190" i="4"/>
  <c r="AI190" i="4"/>
  <c r="AH190" i="4"/>
  <c r="AG190" i="4"/>
  <c r="AE190" i="4"/>
  <c r="AD190" i="4"/>
  <c r="AC190" i="4"/>
  <c r="AB190" i="4"/>
  <c r="AW190" i="4" s="1"/>
  <c r="Y190" i="4"/>
  <c r="X190" i="4"/>
  <c r="W190" i="4"/>
  <c r="U190" i="4"/>
  <c r="T190" i="4"/>
  <c r="S190" i="4"/>
  <c r="Q190" i="4"/>
  <c r="P190" i="4"/>
  <c r="O190" i="4"/>
  <c r="M190" i="4"/>
  <c r="L190" i="4"/>
  <c r="K190" i="4"/>
  <c r="I190" i="4"/>
  <c r="G190" i="4"/>
  <c r="E190" i="4"/>
  <c r="AU189" i="4"/>
  <c r="AT189" i="4"/>
  <c r="AS189" i="4"/>
  <c r="AQ189" i="4"/>
  <c r="AP189" i="4"/>
  <c r="AO189" i="4"/>
  <c r="AM189" i="4"/>
  <c r="AL189" i="4"/>
  <c r="AK189" i="4"/>
  <c r="AI189" i="4"/>
  <c r="AH189" i="4"/>
  <c r="AG189" i="4"/>
  <c r="AE189" i="4"/>
  <c r="AD189" i="4"/>
  <c r="AC189" i="4"/>
  <c r="AB189" i="4"/>
  <c r="AW189" i="4" s="1"/>
  <c r="Y189" i="4"/>
  <c r="AV189" i="4" s="1"/>
  <c r="X189" i="4"/>
  <c r="W189" i="4"/>
  <c r="U189" i="4"/>
  <c r="T189" i="4"/>
  <c r="S189" i="4"/>
  <c r="Q189" i="4"/>
  <c r="P189" i="4"/>
  <c r="O189" i="4"/>
  <c r="M189" i="4"/>
  <c r="L189" i="4"/>
  <c r="K189" i="4"/>
  <c r="I189" i="4"/>
  <c r="G189" i="4"/>
  <c r="E189" i="4"/>
  <c r="AU188" i="4"/>
  <c r="AT188" i="4"/>
  <c r="AS188" i="4"/>
  <c r="AQ188" i="4"/>
  <c r="AP188" i="4"/>
  <c r="AO188" i="4"/>
  <c r="AM188" i="4"/>
  <c r="AL188" i="4"/>
  <c r="AK188" i="4"/>
  <c r="AI188" i="4"/>
  <c r="AH188" i="4"/>
  <c r="AG188" i="4"/>
  <c r="AE188" i="4"/>
  <c r="AD188" i="4"/>
  <c r="AC188" i="4"/>
  <c r="AB188" i="4"/>
  <c r="AW188" i="4"/>
  <c r="Y188" i="4"/>
  <c r="X188" i="4"/>
  <c r="W188" i="4"/>
  <c r="U188" i="4"/>
  <c r="T188" i="4"/>
  <c r="S188" i="4"/>
  <c r="Q188" i="4"/>
  <c r="P188" i="4"/>
  <c r="O188" i="4"/>
  <c r="M188" i="4"/>
  <c r="L188" i="4"/>
  <c r="K188" i="4"/>
  <c r="I188" i="4"/>
  <c r="G188" i="4"/>
  <c r="E188" i="4"/>
  <c r="AU187" i="4"/>
  <c r="AT187" i="4"/>
  <c r="AS187" i="4"/>
  <c r="AQ187" i="4"/>
  <c r="AP187" i="4"/>
  <c r="AO187" i="4"/>
  <c r="AM187" i="4"/>
  <c r="AL187" i="4"/>
  <c r="AK187" i="4"/>
  <c r="AI187" i="4"/>
  <c r="AH187" i="4"/>
  <c r="AG187" i="4"/>
  <c r="AE187" i="4"/>
  <c r="AD187" i="4"/>
  <c r="AC187" i="4"/>
  <c r="AB187" i="4"/>
  <c r="AW187" i="4"/>
  <c r="Y187" i="4"/>
  <c r="X187" i="4"/>
  <c r="W187" i="4"/>
  <c r="U187" i="4"/>
  <c r="T187" i="4"/>
  <c r="S187" i="4"/>
  <c r="Q187" i="4"/>
  <c r="P187" i="4"/>
  <c r="O187" i="4"/>
  <c r="M187" i="4"/>
  <c r="L187" i="4"/>
  <c r="K187" i="4"/>
  <c r="I187" i="4"/>
  <c r="G187" i="4"/>
  <c r="E187" i="4"/>
  <c r="AU186" i="4"/>
  <c r="AT186" i="4"/>
  <c r="AS186" i="4"/>
  <c r="AQ186" i="4"/>
  <c r="AP186" i="4"/>
  <c r="AO186" i="4"/>
  <c r="AM186" i="4"/>
  <c r="AL186" i="4"/>
  <c r="AK186" i="4"/>
  <c r="AI186" i="4"/>
  <c r="AH186" i="4"/>
  <c r="AG186" i="4"/>
  <c r="AE186" i="4"/>
  <c r="AD186" i="4"/>
  <c r="AC186" i="4"/>
  <c r="AB186" i="4"/>
  <c r="AW186" i="4"/>
  <c r="Y186" i="4"/>
  <c r="X186" i="4"/>
  <c r="W186" i="4"/>
  <c r="U186" i="4"/>
  <c r="T186" i="4"/>
  <c r="S186" i="4"/>
  <c r="Q186" i="4"/>
  <c r="AV186" i="4"/>
  <c r="P186" i="4"/>
  <c r="O186" i="4"/>
  <c r="M186" i="4"/>
  <c r="L186" i="4"/>
  <c r="K186" i="4"/>
  <c r="I186" i="4"/>
  <c r="G186" i="4"/>
  <c r="E186" i="4"/>
  <c r="AU185" i="4"/>
  <c r="AT185" i="4"/>
  <c r="AS185" i="4"/>
  <c r="AQ185" i="4"/>
  <c r="AP185" i="4"/>
  <c r="AO185" i="4"/>
  <c r="AM185" i="4"/>
  <c r="AL185" i="4"/>
  <c r="AK185" i="4"/>
  <c r="AI185" i="4"/>
  <c r="AH185" i="4"/>
  <c r="AG185" i="4"/>
  <c r="AE185" i="4"/>
  <c r="AD185" i="4"/>
  <c r="AC185" i="4"/>
  <c r="AB185" i="4"/>
  <c r="AW185" i="4" s="1"/>
  <c r="Y185" i="4"/>
  <c r="X185" i="4"/>
  <c r="W185" i="4"/>
  <c r="U185" i="4"/>
  <c r="T185" i="4"/>
  <c r="S185" i="4"/>
  <c r="Q185" i="4"/>
  <c r="P185" i="4"/>
  <c r="O185" i="4"/>
  <c r="M185" i="4"/>
  <c r="L185" i="4"/>
  <c r="K185" i="4"/>
  <c r="I185" i="4"/>
  <c r="G185" i="4"/>
  <c r="E185" i="4"/>
  <c r="AU184" i="4"/>
  <c r="AT184" i="4"/>
  <c r="AS184" i="4"/>
  <c r="AQ184" i="4"/>
  <c r="AP184" i="4"/>
  <c r="AO184" i="4"/>
  <c r="AM184" i="4"/>
  <c r="AL184" i="4"/>
  <c r="AK184" i="4"/>
  <c r="AI184" i="4"/>
  <c r="AH184" i="4"/>
  <c r="AG184" i="4"/>
  <c r="AE184" i="4"/>
  <c r="AD184" i="4"/>
  <c r="AC184" i="4"/>
  <c r="AB184" i="4"/>
  <c r="AW184" i="4" s="1"/>
  <c r="Y184" i="4"/>
  <c r="X184" i="4"/>
  <c r="W184" i="4"/>
  <c r="U184" i="4"/>
  <c r="T184" i="4"/>
  <c r="S184" i="4"/>
  <c r="Q184" i="4"/>
  <c r="P184" i="4"/>
  <c r="O184" i="4"/>
  <c r="M184" i="4"/>
  <c r="L184" i="4"/>
  <c r="K184" i="4"/>
  <c r="I184" i="4"/>
  <c r="G184" i="4"/>
  <c r="E184" i="4"/>
  <c r="AU183" i="4"/>
  <c r="AT183" i="4"/>
  <c r="AS183" i="4"/>
  <c r="AQ183" i="4"/>
  <c r="AP183" i="4"/>
  <c r="AO183" i="4"/>
  <c r="AM183" i="4"/>
  <c r="AL183" i="4"/>
  <c r="AK183" i="4"/>
  <c r="AI183" i="4"/>
  <c r="AH183" i="4"/>
  <c r="AG183" i="4"/>
  <c r="AE183" i="4"/>
  <c r="AD183" i="4"/>
  <c r="AC183" i="4"/>
  <c r="AB183" i="4"/>
  <c r="AW183" i="4" s="1"/>
  <c r="Y183" i="4"/>
  <c r="X183" i="4"/>
  <c r="W183" i="4"/>
  <c r="U183" i="4"/>
  <c r="T183" i="4"/>
  <c r="S183" i="4"/>
  <c r="Q183" i="4"/>
  <c r="P183" i="4"/>
  <c r="O183" i="4"/>
  <c r="M183" i="4"/>
  <c r="AV183" i="4" s="1"/>
  <c r="L183" i="4"/>
  <c r="K183" i="4"/>
  <c r="I183" i="4"/>
  <c r="G183" i="4"/>
  <c r="E183" i="4"/>
  <c r="AU182" i="4"/>
  <c r="AT182" i="4"/>
  <c r="AS182" i="4"/>
  <c r="AQ182" i="4"/>
  <c r="AP182" i="4"/>
  <c r="AO182" i="4"/>
  <c r="AM182" i="4"/>
  <c r="AV182" i="4" s="1"/>
  <c r="AL182" i="4"/>
  <c r="AK182" i="4"/>
  <c r="AI182" i="4"/>
  <c r="AH182" i="4"/>
  <c r="AG182" i="4"/>
  <c r="AE182" i="4"/>
  <c r="AD182" i="4"/>
  <c r="AC182" i="4"/>
  <c r="AB182" i="4"/>
  <c r="AW182" i="4"/>
  <c r="Y182" i="4"/>
  <c r="X182" i="4"/>
  <c r="W182" i="4"/>
  <c r="U182" i="4"/>
  <c r="T182" i="4"/>
  <c r="S182" i="4"/>
  <c r="Q182" i="4"/>
  <c r="P182" i="4"/>
  <c r="O182" i="4"/>
  <c r="M182" i="4"/>
  <c r="L182" i="4"/>
  <c r="K182" i="4"/>
  <c r="I182" i="4"/>
  <c r="G182" i="4"/>
  <c r="E182" i="4"/>
  <c r="AU181" i="4"/>
  <c r="AT181" i="4"/>
  <c r="AS181" i="4"/>
  <c r="AQ181" i="4"/>
  <c r="AP181" i="4"/>
  <c r="AO181" i="4"/>
  <c r="AM181" i="4"/>
  <c r="AL181" i="4"/>
  <c r="AK181" i="4"/>
  <c r="AI181" i="4"/>
  <c r="AH181" i="4"/>
  <c r="AG181" i="4"/>
  <c r="AE181" i="4"/>
  <c r="AD181" i="4"/>
  <c r="AC181" i="4"/>
  <c r="AB181" i="4"/>
  <c r="AW181" i="4" s="1"/>
  <c r="Y181" i="4"/>
  <c r="X181" i="4"/>
  <c r="W181" i="4"/>
  <c r="U181" i="4"/>
  <c r="T181" i="4"/>
  <c r="S181" i="4"/>
  <c r="Q181" i="4"/>
  <c r="P181" i="4"/>
  <c r="O181" i="4"/>
  <c r="M181" i="4"/>
  <c r="L181" i="4"/>
  <c r="K181" i="4"/>
  <c r="I181" i="4"/>
  <c r="G181" i="4"/>
  <c r="E181" i="4"/>
  <c r="AU180" i="4"/>
  <c r="AT180" i="4"/>
  <c r="AS180" i="4"/>
  <c r="AQ180" i="4"/>
  <c r="AP180" i="4"/>
  <c r="AO180" i="4"/>
  <c r="AM180" i="4"/>
  <c r="AL180" i="4"/>
  <c r="AK180" i="4"/>
  <c r="AI180" i="4"/>
  <c r="AH180" i="4"/>
  <c r="AG180" i="4"/>
  <c r="AE180" i="4"/>
  <c r="AD180" i="4"/>
  <c r="AC180" i="4"/>
  <c r="AB180" i="4"/>
  <c r="AW180" i="4" s="1"/>
  <c r="Y180" i="4"/>
  <c r="X180" i="4"/>
  <c r="W180" i="4"/>
  <c r="U180" i="4"/>
  <c r="T180" i="4"/>
  <c r="S180" i="4"/>
  <c r="Q180" i="4"/>
  <c r="P180" i="4"/>
  <c r="O180" i="4"/>
  <c r="M180" i="4"/>
  <c r="L180" i="4"/>
  <c r="K180" i="4"/>
  <c r="I180" i="4"/>
  <c r="G180" i="4"/>
  <c r="E180" i="4"/>
  <c r="AU179" i="4"/>
  <c r="AT179" i="4"/>
  <c r="AS179" i="4"/>
  <c r="AQ179" i="4"/>
  <c r="AP179" i="4"/>
  <c r="AO179" i="4"/>
  <c r="AM179" i="4"/>
  <c r="AL179" i="4"/>
  <c r="AK179" i="4"/>
  <c r="AI179" i="4"/>
  <c r="AH179" i="4"/>
  <c r="AG179" i="4"/>
  <c r="AE179" i="4"/>
  <c r="AD179" i="4"/>
  <c r="AC179" i="4"/>
  <c r="AB179" i="4"/>
  <c r="AW179" i="4" s="1"/>
  <c r="Y179" i="4"/>
  <c r="X179" i="4"/>
  <c r="W179" i="4"/>
  <c r="U179" i="4"/>
  <c r="T179" i="4"/>
  <c r="S179" i="4"/>
  <c r="Q179" i="4"/>
  <c r="P179" i="4"/>
  <c r="O179" i="4"/>
  <c r="M179" i="4"/>
  <c r="L179" i="4"/>
  <c r="K179" i="4"/>
  <c r="I179" i="4"/>
  <c r="G179" i="4"/>
  <c r="E179" i="4"/>
  <c r="AU178" i="4"/>
  <c r="AT178" i="4"/>
  <c r="AS178" i="4"/>
  <c r="AQ178" i="4"/>
  <c r="AP178" i="4"/>
  <c r="AO178" i="4"/>
  <c r="AM178" i="4"/>
  <c r="AL178" i="4"/>
  <c r="AK178" i="4"/>
  <c r="AI178" i="4"/>
  <c r="AH178" i="4"/>
  <c r="AG178" i="4"/>
  <c r="AE178" i="4"/>
  <c r="AD178" i="4"/>
  <c r="AC178" i="4"/>
  <c r="AB178" i="4"/>
  <c r="AW178" i="4" s="1"/>
  <c r="Y178" i="4"/>
  <c r="X178" i="4"/>
  <c r="W178" i="4"/>
  <c r="U178" i="4"/>
  <c r="T178" i="4"/>
  <c r="S178" i="4"/>
  <c r="Q178" i="4"/>
  <c r="P178" i="4"/>
  <c r="O178" i="4"/>
  <c r="M178" i="4"/>
  <c r="L178" i="4"/>
  <c r="K178" i="4"/>
  <c r="I178" i="4"/>
  <c r="G178" i="4"/>
  <c r="E178" i="4"/>
  <c r="AU177" i="4"/>
  <c r="AT177" i="4"/>
  <c r="AS177" i="4"/>
  <c r="AQ177" i="4"/>
  <c r="AP177" i="4"/>
  <c r="AO177" i="4"/>
  <c r="AM177" i="4"/>
  <c r="AL177" i="4"/>
  <c r="AK177" i="4"/>
  <c r="AI177" i="4"/>
  <c r="AH177" i="4"/>
  <c r="AG177" i="4"/>
  <c r="AE177" i="4"/>
  <c r="AD177" i="4"/>
  <c r="AC177" i="4"/>
  <c r="AB177" i="4"/>
  <c r="AW177" i="4" s="1"/>
  <c r="Y177" i="4"/>
  <c r="X177" i="4"/>
  <c r="W177" i="4"/>
  <c r="U177" i="4"/>
  <c r="T177" i="4"/>
  <c r="S177" i="4"/>
  <c r="Q177" i="4"/>
  <c r="AV177" i="4" s="1"/>
  <c r="P177" i="4"/>
  <c r="O177" i="4"/>
  <c r="M177" i="4"/>
  <c r="L177" i="4"/>
  <c r="K177" i="4"/>
  <c r="I177" i="4"/>
  <c r="G177" i="4"/>
  <c r="E177" i="4"/>
  <c r="AU176" i="4"/>
  <c r="AT176" i="4"/>
  <c r="AS176" i="4"/>
  <c r="AQ176" i="4"/>
  <c r="AP176" i="4"/>
  <c r="AO176" i="4"/>
  <c r="AM176" i="4"/>
  <c r="AL176" i="4"/>
  <c r="AK176" i="4"/>
  <c r="AI176" i="4"/>
  <c r="AH176" i="4"/>
  <c r="AG176" i="4"/>
  <c r="AE176" i="4"/>
  <c r="AD176" i="4"/>
  <c r="AC176" i="4"/>
  <c r="AB176" i="4"/>
  <c r="AW176" i="4" s="1"/>
  <c r="Y176" i="4"/>
  <c r="X176" i="4"/>
  <c r="W176" i="4"/>
  <c r="U176" i="4"/>
  <c r="T176" i="4"/>
  <c r="S176" i="4"/>
  <c r="Q176" i="4"/>
  <c r="AV176" i="4" s="1"/>
  <c r="P176" i="4"/>
  <c r="O176" i="4"/>
  <c r="M176" i="4"/>
  <c r="L176" i="4"/>
  <c r="K176" i="4"/>
  <c r="I176" i="4"/>
  <c r="G176" i="4"/>
  <c r="E176" i="4"/>
  <c r="AU175" i="4"/>
  <c r="AT175" i="4"/>
  <c r="AS175" i="4"/>
  <c r="AQ175" i="4"/>
  <c r="AP175" i="4"/>
  <c r="AO175" i="4"/>
  <c r="AM175" i="4"/>
  <c r="AL175" i="4"/>
  <c r="AK175" i="4"/>
  <c r="AI175" i="4"/>
  <c r="AH175" i="4"/>
  <c r="AG175" i="4"/>
  <c r="AE175" i="4"/>
  <c r="AD175" i="4"/>
  <c r="AC175" i="4"/>
  <c r="AB175" i="4"/>
  <c r="AW175" i="4" s="1"/>
  <c r="Y175" i="4"/>
  <c r="X175" i="4"/>
  <c r="W175" i="4"/>
  <c r="U175" i="4"/>
  <c r="T175" i="4"/>
  <c r="S175" i="4"/>
  <c r="Q175" i="4"/>
  <c r="P175" i="4"/>
  <c r="O175" i="4"/>
  <c r="M175" i="4"/>
  <c r="AV175" i="4"/>
  <c r="L175" i="4"/>
  <c r="K175" i="4"/>
  <c r="I175" i="4"/>
  <c r="G175" i="4"/>
  <c r="E175" i="4"/>
  <c r="AU174" i="4"/>
  <c r="AT174" i="4"/>
  <c r="AS174" i="4"/>
  <c r="AQ174" i="4"/>
  <c r="AP174" i="4"/>
  <c r="AO174" i="4"/>
  <c r="AM174" i="4"/>
  <c r="AL174" i="4"/>
  <c r="AK174" i="4"/>
  <c r="AI174" i="4"/>
  <c r="AH174" i="4"/>
  <c r="AG174" i="4"/>
  <c r="AE174" i="4"/>
  <c r="AD174" i="4"/>
  <c r="AC174" i="4"/>
  <c r="AB174" i="4"/>
  <c r="AW174" i="4"/>
  <c r="Y174" i="4"/>
  <c r="AV174" i="4"/>
  <c r="X174" i="4"/>
  <c r="W174" i="4"/>
  <c r="U174" i="4"/>
  <c r="T174" i="4"/>
  <c r="S174" i="4"/>
  <c r="Q174" i="4"/>
  <c r="P174" i="4"/>
  <c r="O174" i="4"/>
  <c r="M174" i="4"/>
  <c r="L174" i="4"/>
  <c r="K174" i="4"/>
  <c r="I174" i="4"/>
  <c r="G174" i="4"/>
  <c r="E174" i="4"/>
  <c r="AU173" i="4"/>
  <c r="AT173" i="4"/>
  <c r="AS173" i="4"/>
  <c r="AQ173" i="4"/>
  <c r="AP173" i="4"/>
  <c r="AO173" i="4"/>
  <c r="AM173" i="4"/>
  <c r="AL173" i="4"/>
  <c r="AK173" i="4"/>
  <c r="AI173" i="4"/>
  <c r="AH173" i="4"/>
  <c r="AG173" i="4"/>
  <c r="AE173" i="4"/>
  <c r="AD173" i="4"/>
  <c r="AC173" i="4"/>
  <c r="AB173" i="4"/>
  <c r="AW173" i="4" s="1"/>
  <c r="Y173" i="4"/>
  <c r="X173" i="4"/>
  <c r="W173" i="4"/>
  <c r="U173" i="4"/>
  <c r="T173" i="4"/>
  <c r="S173" i="4"/>
  <c r="Q173" i="4"/>
  <c r="P173" i="4"/>
  <c r="O173" i="4"/>
  <c r="M173" i="4"/>
  <c r="L173" i="4"/>
  <c r="K173" i="4"/>
  <c r="I173" i="4"/>
  <c r="G173" i="4"/>
  <c r="E173" i="4"/>
  <c r="AU172" i="4"/>
  <c r="AT172" i="4"/>
  <c r="AS172" i="4"/>
  <c r="AQ172" i="4"/>
  <c r="AP172" i="4"/>
  <c r="AO172" i="4"/>
  <c r="AM172" i="4"/>
  <c r="AL172" i="4"/>
  <c r="AK172" i="4"/>
  <c r="AI172" i="4"/>
  <c r="AH172" i="4"/>
  <c r="AG172" i="4"/>
  <c r="AE172" i="4"/>
  <c r="AD172" i="4"/>
  <c r="AC172" i="4"/>
  <c r="AB172" i="4"/>
  <c r="AW172" i="4" s="1"/>
  <c r="Y172" i="4"/>
  <c r="X172" i="4"/>
  <c r="W172" i="4"/>
  <c r="U172" i="4"/>
  <c r="T172" i="4"/>
  <c r="S172" i="4"/>
  <c r="Q172" i="4"/>
  <c r="P172" i="4"/>
  <c r="O172" i="4"/>
  <c r="M172" i="4"/>
  <c r="AV172" i="4" s="1"/>
  <c r="L172" i="4"/>
  <c r="K172" i="4"/>
  <c r="I172" i="4"/>
  <c r="G172" i="4"/>
  <c r="E172" i="4"/>
  <c r="AU171" i="4"/>
  <c r="AT171" i="4"/>
  <c r="AS171" i="4"/>
  <c r="AQ171" i="4"/>
  <c r="AP171" i="4"/>
  <c r="AO171" i="4"/>
  <c r="AM171" i="4"/>
  <c r="AL171" i="4"/>
  <c r="AK171" i="4"/>
  <c r="AI171" i="4"/>
  <c r="AH171" i="4"/>
  <c r="AG171" i="4"/>
  <c r="AE171" i="4"/>
  <c r="AD171" i="4"/>
  <c r="AC171" i="4"/>
  <c r="AB171" i="4"/>
  <c r="AW171" i="4"/>
  <c r="Y171" i="4"/>
  <c r="X171" i="4"/>
  <c r="W171" i="4"/>
  <c r="U171" i="4"/>
  <c r="T171" i="4"/>
  <c r="S171" i="4"/>
  <c r="Q171" i="4"/>
  <c r="P171" i="4"/>
  <c r="O171" i="4"/>
  <c r="M171" i="4"/>
  <c r="AV171" i="4" s="1"/>
  <c r="L171" i="4"/>
  <c r="K171" i="4"/>
  <c r="I171" i="4"/>
  <c r="G171" i="4"/>
  <c r="E171" i="4"/>
  <c r="AU170" i="4"/>
  <c r="AT170" i="4"/>
  <c r="AS170" i="4"/>
  <c r="AQ170" i="4"/>
  <c r="AP170" i="4"/>
  <c r="AO170" i="4"/>
  <c r="AM170" i="4"/>
  <c r="AL170" i="4"/>
  <c r="AK170" i="4"/>
  <c r="AI170" i="4"/>
  <c r="AH170" i="4"/>
  <c r="AG170" i="4"/>
  <c r="AE170" i="4"/>
  <c r="AD170" i="4"/>
  <c r="AC170" i="4"/>
  <c r="AB170" i="4"/>
  <c r="AW170" i="4" s="1"/>
  <c r="Y170" i="4"/>
  <c r="X170" i="4"/>
  <c r="W170" i="4"/>
  <c r="U170" i="4"/>
  <c r="T170" i="4"/>
  <c r="S170" i="4"/>
  <c r="Q170" i="4"/>
  <c r="P170" i="4"/>
  <c r="O170" i="4"/>
  <c r="M170" i="4"/>
  <c r="AV170" i="4" s="1"/>
  <c r="L170" i="4"/>
  <c r="K170" i="4"/>
  <c r="I170" i="4"/>
  <c r="G170" i="4"/>
  <c r="E170" i="4"/>
  <c r="AU169" i="4"/>
  <c r="AT169" i="4"/>
  <c r="AS169" i="4"/>
  <c r="AQ169" i="4"/>
  <c r="AP169" i="4"/>
  <c r="AO169" i="4"/>
  <c r="AM169" i="4"/>
  <c r="AL169" i="4"/>
  <c r="AK169" i="4"/>
  <c r="AI169" i="4"/>
  <c r="AH169" i="4"/>
  <c r="AG169" i="4"/>
  <c r="AE169" i="4"/>
  <c r="AD169" i="4"/>
  <c r="AC169" i="4"/>
  <c r="AB169" i="4"/>
  <c r="AW169" i="4"/>
  <c r="Y169" i="4"/>
  <c r="X169" i="4"/>
  <c r="W169" i="4"/>
  <c r="U169" i="4"/>
  <c r="T169" i="4"/>
  <c r="S169" i="4"/>
  <c r="Q169" i="4"/>
  <c r="P169" i="4"/>
  <c r="O169" i="4"/>
  <c r="M169" i="4"/>
  <c r="L169" i="4"/>
  <c r="K169" i="4"/>
  <c r="I169" i="4"/>
  <c r="G169" i="4"/>
  <c r="E169" i="4"/>
  <c r="AU168" i="4"/>
  <c r="AT168" i="4"/>
  <c r="AS168" i="4"/>
  <c r="AQ168" i="4"/>
  <c r="AP168" i="4"/>
  <c r="AO168" i="4"/>
  <c r="AM168" i="4"/>
  <c r="AL168" i="4"/>
  <c r="AK168" i="4"/>
  <c r="AI168" i="4"/>
  <c r="AH168" i="4"/>
  <c r="AG168" i="4"/>
  <c r="AE168" i="4"/>
  <c r="AD168" i="4"/>
  <c r="AC168" i="4"/>
  <c r="AB168" i="4"/>
  <c r="AW168" i="4"/>
  <c r="Y168" i="4"/>
  <c r="X168" i="4"/>
  <c r="W168" i="4"/>
  <c r="U168" i="4"/>
  <c r="T168" i="4"/>
  <c r="S168" i="4"/>
  <c r="Q168" i="4"/>
  <c r="P168" i="4"/>
  <c r="O168" i="4"/>
  <c r="M168" i="4"/>
  <c r="L168" i="4"/>
  <c r="K168" i="4"/>
  <c r="I168" i="4"/>
  <c r="G168" i="4"/>
  <c r="E168" i="4"/>
  <c r="AU167" i="4"/>
  <c r="AT167" i="4"/>
  <c r="AS167" i="4"/>
  <c r="AQ167" i="4"/>
  <c r="AP167" i="4"/>
  <c r="AO167" i="4"/>
  <c r="AM167" i="4"/>
  <c r="AL167" i="4"/>
  <c r="AK167" i="4"/>
  <c r="AI167" i="4"/>
  <c r="AH167" i="4"/>
  <c r="AG167" i="4"/>
  <c r="AE167" i="4"/>
  <c r="AD167" i="4"/>
  <c r="AC167" i="4"/>
  <c r="AB167" i="4"/>
  <c r="AW167" i="4"/>
  <c r="Y167" i="4"/>
  <c r="X167" i="4"/>
  <c r="W167" i="4"/>
  <c r="U167" i="4"/>
  <c r="T167" i="4"/>
  <c r="S167" i="4"/>
  <c r="Q167" i="4"/>
  <c r="P167" i="4"/>
  <c r="O167" i="4"/>
  <c r="M167" i="4"/>
  <c r="L167" i="4"/>
  <c r="K167" i="4"/>
  <c r="I167" i="4"/>
  <c r="G167" i="4"/>
  <c r="E167" i="4"/>
  <c r="AU166" i="4"/>
  <c r="AT166" i="4"/>
  <c r="AS166" i="4"/>
  <c r="AQ166" i="4"/>
  <c r="AP166" i="4"/>
  <c r="AO166" i="4"/>
  <c r="AM166" i="4"/>
  <c r="AL166" i="4"/>
  <c r="AK166" i="4"/>
  <c r="AI166" i="4"/>
  <c r="AH166" i="4"/>
  <c r="AG166" i="4"/>
  <c r="AE166" i="4"/>
  <c r="AD166" i="4"/>
  <c r="AC166" i="4"/>
  <c r="AB166" i="4"/>
  <c r="AW166" i="4"/>
  <c r="Y166" i="4"/>
  <c r="X166" i="4"/>
  <c r="W166" i="4"/>
  <c r="U166" i="4"/>
  <c r="T166" i="4"/>
  <c r="S166" i="4"/>
  <c r="Q166" i="4"/>
  <c r="P166" i="4"/>
  <c r="O166" i="4"/>
  <c r="M166" i="4"/>
  <c r="L166" i="4"/>
  <c r="K166" i="4"/>
  <c r="I166" i="4"/>
  <c r="G166" i="4"/>
  <c r="E166" i="4"/>
  <c r="AU165" i="4"/>
  <c r="AT165" i="4"/>
  <c r="AS165" i="4"/>
  <c r="AQ165" i="4"/>
  <c r="AP165" i="4"/>
  <c r="AO165" i="4"/>
  <c r="AM165" i="4"/>
  <c r="AL165" i="4"/>
  <c r="AK165" i="4"/>
  <c r="AI165" i="4"/>
  <c r="AH165" i="4"/>
  <c r="AG165" i="4"/>
  <c r="AE165" i="4"/>
  <c r="AD165" i="4"/>
  <c r="AC165" i="4"/>
  <c r="AB165" i="4"/>
  <c r="AW165" i="4"/>
  <c r="Y165" i="4"/>
  <c r="X165" i="4"/>
  <c r="W165" i="4"/>
  <c r="U165" i="4"/>
  <c r="T165" i="4"/>
  <c r="S165" i="4"/>
  <c r="Q165" i="4"/>
  <c r="P165" i="4"/>
  <c r="O165" i="4"/>
  <c r="M165" i="4"/>
  <c r="AV165" i="4" s="1"/>
  <c r="L165" i="4"/>
  <c r="K165" i="4"/>
  <c r="I165" i="4"/>
  <c r="G165" i="4"/>
  <c r="E165" i="4"/>
  <c r="AU164" i="4"/>
  <c r="AT164" i="4"/>
  <c r="AS164" i="4"/>
  <c r="AQ164" i="4"/>
  <c r="AP164" i="4"/>
  <c r="AO164" i="4"/>
  <c r="AM164" i="4"/>
  <c r="AL164" i="4"/>
  <c r="AK164" i="4"/>
  <c r="AI164" i="4"/>
  <c r="AH164" i="4"/>
  <c r="AG164" i="4"/>
  <c r="AE164" i="4"/>
  <c r="AD164" i="4"/>
  <c r="AC164" i="4"/>
  <c r="AB164" i="4"/>
  <c r="AW164" i="4" s="1"/>
  <c r="Y164" i="4"/>
  <c r="X164" i="4"/>
  <c r="W164" i="4"/>
  <c r="U164" i="4"/>
  <c r="T164" i="4"/>
  <c r="S164" i="4"/>
  <c r="Q164" i="4"/>
  <c r="P164" i="4"/>
  <c r="O164" i="4"/>
  <c r="M164" i="4"/>
  <c r="L164" i="4"/>
  <c r="K164" i="4"/>
  <c r="I164" i="4"/>
  <c r="G164" i="4"/>
  <c r="E164" i="4"/>
  <c r="AU163" i="4"/>
  <c r="AT163" i="4"/>
  <c r="AS163" i="4"/>
  <c r="AQ163" i="4"/>
  <c r="AP163" i="4"/>
  <c r="AO163" i="4"/>
  <c r="AM163" i="4"/>
  <c r="AL163" i="4"/>
  <c r="AK163" i="4"/>
  <c r="AI163" i="4"/>
  <c r="AH163" i="4"/>
  <c r="AG163" i="4"/>
  <c r="AE163" i="4"/>
  <c r="AD163" i="4"/>
  <c r="AC163" i="4"/>
  <c r="AB163" i="4"/>
  <c r="AW163" i="4" s="1"/>
  <c r="Y163" i="4"/>
  <c r="X163" i="4"/>
  <c r="W163" i="4"/>
  <c r="U163" i="4"/>
  <c r="T163" i="4"/>
  <c r="S163" i="4"/>
  <c r="Q163" i="4"/>
  <c r="P163" i="4"/>
  <c r="O163" i="4"/>
  <c r="M163" i="4"/>
  <c r="L163" i="4"/>
  <c r="K163" i="4"/>
  <c r="I163" i="4"/>
  <c r="G163" i="4"/>
  <c r="E163" i="4"/>
  <c r="AU162" i="4"/>
  <c r="AT162" i="4"/>
  <c r="AS162" i="4"/>
  <c r="AQ162" i="4"/>
  <c r="AP162" i="4"/>
  <c r="AO162" i="4"/>
  <c r="AM162" i="4"/>
  <c r="AL162" i="4"/>
  <c r="AK162" i="4"/>
  <c r="AI162" i="4"/>
  <c r="AH162" i="4"/>
  <c r="AG162" i="4"/>
  <c r="AE162" i="4"/>
  <c r="AD162" i="4"/>
  <c r="AC162" i="4"/>
  <c r="AB162" i="4"/>
  <c r="AW162" i="4" s="1"/>
  <c r="Y162" i="4"/>
  <c r="X162" i="4"/>
  <c r="W162" i="4"/>
  <c r="U162" i="4"/>
  <c r="T162" i="4"/>
  <c r="S162" i="4"/>
  <c r="Q162" i="4"/>
  <c r="P162" i="4"/>
  <c r="O162" i="4"/>
  <c r="M162" i="4"/>
  <c r="L162" i="4"/>
  <c r="K162" i="4"/>
  <c r="I162" i="4"/>
  <c r="G162" i="4"/>
  <c r="E162" i="4"/>
  <c r="AU161" i="4"/>
  <c r="AT161" i="4"/>
  <c r="AS161" i="4"/>
  <c r="AQ161" i="4"/>
  <c r="AP161" i="4"/>
  <c r="AO161" i="4"/>
  <c r="AM161" i="4"/>
  <c r="AL161" i="4"/>
  <c r="AK161" i="4"/>
  <c r="AI161" i="4"/>
  <c r="AH161" i="4"/>
  <c r="AG161" i="4"/>
  <c r="AE161" i="4"/>
  <c r="AD161" i="4"/>
  <c r="AC161" i="4"/>
  <c r="AB161" i="4"/>
  <c r="AW161" i="4"/>
  <c r="Y161" i="4"/>
  <c r="X161" i="4"/>
  <c r="W161" i="4"/>
  <c r="U161" i="4"/>
  <c r="T161" i="4"/>
  <c r="S161" i="4"/>
  <c r="Q161" i="4"/>
  <c r="P161" i="4"/>
  <c r="O161" i="4"/>
  <c r="M161" i="4"/>
  <c r="AV161" i="4" s="1"/>
  <c r="L161" i="4"/>
  <c r="K161" i="4"/>
  <c r="I161" i="4"/>
  <c r="G161" i="4"/>
  <c r="E161" i="4"/>
  <c r="AU160" i="4"/>
  <c r="AT160" i="4"/>
  <c r="AS160" i="4"/>
  <c r="AQ160" i="4"/>
  <c r="AP160" i="4"/>
  <c r="AO160" i="4"/>
  <c r="AM160" i="4"/>
  <c r="AL160" i="4"/>
  <c r="AK160" i="4"/>
  <c r="AI160" i="4"/>
  <c r="AH160" i="4"/>
  <c r="AG160" i="4"/>
  <c r="AE160" i="4"/>
  <c r="AD160" i="4"/>
  <c r="AC160" i="4"/>
  <c r="AB160" i="4"/>
  <c r="AW160" i="4"/>
  <c r="Y160" i="4"/>
  <c r="X160" i="4"/>
  <c r="W160" i="4"/>
  <c r="U160" i="4"/>
  <c r="T160" i="4"/>
  <c r="S160" i="4"/>
  <c r="Q160" i="4"/>
  <c r="P160" i="4"/>
  <c r="O160" i="4"/>
  <c r="M160" i="4"/>
  <c r="L160" i="4"/>
  <c r="K160" i="4"/>
  <c r="I160" i="4"/>
  <c r="G160" i="4"/>
  <c r="E160" i="4"/>
  <c r="AU159" i="4"/>
  <c r="AT159" i="4"/>
  <c r="AS159" i="4"/>
  <c r="AQ159" i="4"/>
  <c r="AP159" i="4"/>
  <c r="AO159" i="4"/>
  <c r="AM159" i="4"/>
  <c r="AL159" i="4"/>
  <c r="AK159" i="4"/>
  <c r="AI159" i="4"/>
  <c r="AH159" i="4"/>
  <c r="AG159" i="4"/>
  <c r="AE159" i="4"/>
  <c r="AD159" i="4"/>
  <c r="AC159" i="4"/>
  <c r="AB159" i="4"/>
  <c r="AW159" i="4"/>
  <c r="Y159" i="4"/>
  <c r="X159" i="4"/>
  <c r="W159" i="4"/>
  <c r="U159" i="4"/>
  <c r="T159" i="4"/>
  <c r="S159" i="4"/>
  <c r="Q159" i="4"/>
  <c r="P159" i="4"/>
  <c r="O159" i="4"/>
  <c r="M159" i="4"/>
  <c r="AV159" i="4" s="1"/>
  <c r="L159" i="4"/>
  <c r="K159" i="4"/>
  <c r="I159" i="4"/>
  <c r="G159" i="4"/>
  <c r="E159" i="4"/>
  <c r="AU158" i="4"/>
  <c r="AT158" i="4"/>
  <c r="AS158" i="4"/>
  <c r="AQ158" i="4"/>
  <c r="AP158" i="4"/>
  <c r="AO158" i="4"/>
  <c r="AM158" i="4"/>
  <c r="AL158" i="4"/>
  <c r="AK158" i="4"/>
  <c r="AI158" i="4"/>
  <c r="AH158" i="4"/>
  <c r="AG158" i="4"/>
  <c r="AE158" i="4"/>
  <c r="AD158" i="4"/>
  <c r="AC158" i="4"/>
  <c r="AB158" i="4"/>
  <c r="AW158" i="4" s="1"/>
  <c r="Y158" i="4"/>
  <c r="X158" i="4"/>
  <c r="W158" i="4"/>
  <c r="U158" i="4"/>
  <c r="T158" i="4"/>
  <c r="S158" i="4"/>
  <c r="Q158" i="4"/>
  <c r="P158" i="4"/>
  <c r="O158" i="4"/>
  <c r="M158" i="4"/>
  <c r="L158" i="4"/>
  <c r="K158" i="4"/>
  <c r="I158" i="4"/>
  <c r="G158" i="4"/>
  <c r="E158" i="4"/>
  <c r="AU157" i="4"/>
  <c r="AT157" i="4"/>
  <c r="AS157" i="4"/>
  <c r="AQ157" i="4"/>
  <c r="AP157" i="4"/>
  <c r="AO157" i="4"/>
  <c r="AM157" i="4"/>
  <c r="AL157" i="4"/>
  <c r="AK157" i="4"/>
  <c r="AI157" i="4"/>
  <c r="AH157" i="4"/>
  <c r="AG157" i="4"/>
  <c r="AE157" i="4"/>
  <c r="AD157" i="4"/>
  <c r="AC157" i="4"/>
  <c r="AB157" i="4"/>
  <c r="AW157" i="4" s="1"/>
  <c r="Y157" i="4"/>
  <c r="X157" i="4"/>
  <c r="W157" i="4"/>
  <c r="U157" i="4"/>
  <c r="T157" i="4"/>
  <c r="S157" i="4"/>
  <c r="Q157" i="4"/>
  <c r="AV157" i="4" s="1"/>
  <c r="P157" i="4"/>
  <c r="O157" i="4"/>
  <c r="M157" i="4"/>
  <c r="L157" i="4"/>
  <c r="K157" i="4"/>
  <c r="I157" i="4"/>
  <c r="G157" i="4"/>
  <c r="E157" i="4"/>
  <c r="AU156" i="4"/>
  <c r="AT156" i="4"/>
  <c r="AS156" i="4"/>
  <c r="AQ156" i="4"/>
  <c r="AP156" i="4"/>
  <c r="AO156" i="4"/>
  <c r="AM156" i="4"/>
  <c r="AL156" i="4"/>
  <c r="AK156" i="4"/>
  <c r="AI156" i="4"/>
  <c r="AH156" i="4"/>
  <c r="AG156" i="4"/>
  <c r="AE156" i="4"/>
  <c r="AD156" i="4"/>
  <c r="AC156" i="4"/>
  <c r="AB156" i="4"/>
  <c r="AW156" i="4"/>
  <c r="Y156" i="4"/>
  <c r="X156" i="4"/>
  <c r="W156" i="4"/>
  <c r="U156" i="4"/>
  <c r="T156" i="4"/>
  <c r="S156" i="4"/>
  <c r="Q156" i="4"/>
  <c r="P156" i="4"/>
  <c r="O156" i="4"/>
  <c r="M156" i="4"/>
  <c r="AV156" i="4" s="1"/>
  <c r="L156" i="4"/>
  <c r="K156" i="4"/>
  <c r="I156" i="4"/>
  <c r="G156" i="4"/>
  <c r="E156" i="4"/>
  <c r="AU155" i="4"/>
  <c r="AT155" i="4"/>
  <c r="AS155" i="4"/>
  <c r="AQ155" i="4"/>
  <c r="AP155" i="4"/>
  <c r="AO155" i="4"/>
  <c r="AM155" i="4"/>
  <c r="AL155" i="4"/>
  <c r="AK155" i="4"/>
  <c r="AI155" i="4"/>
  <c r="AH155" i="4"/>
  <c r="AG155" i="4"/>
  <c r="AE155" i="4"/>
  <c r="AD155" i="4"/>
  <c r="AC155" i="4"/>
  <c r="AB155" i="4"/>
  <c r="AW155" i="4" s="1"/>
  <c r="Y155" i="4"/>
  <c r="X155" i="4"/>
  <c r="W155" i="4"/>
  <c r="U155" i="4"/>
  <c r="T155" i="4"/>
  <c r="S155" i="4"/>
  <c r="Q155" i="4"/>
  <c r="P155" i="4"/>
  <c r="O155" i="4"/>
  <c r="M155" i="4"/>
  <c r="AV155" i="4" s="1"/>
  <c r="L155" i="4"/>
  <c r="K155" i="4"/>
  <c r="I155" i="4"/>
  <c r="G155" i="4"/>
  <c r="E155" i="4"/>
  <c r="AU154" i="4"/>
  <c r="AT154" i="4"/>
  <c r="AS154" i="4"/>
  <c r="AQ154" i="4"/>
  <c r="AP154" i="4"/>
  <c r="AO154" i="4"/>
  <c r="AM154" i="4"/>
  <c r="AL154" i="4"/>
  <c r="AK154" i="4"/>
  <c r="AI154" i="4"/>
  <c r="AH154" i="4"/>
  <c r="AG154" i="4"/>
  <c r="AE154" i="4"/>
  <c r="AD154" i="4"/>
  <c r="AC154" i="4"/>
  <c r="AB154" i="4"/>
  <c r="AW154" i="4"/>
  <c r="Y154" i="4"/>
  <c r="X154" i="4"/>
  <c r="W154" i="4"/>
  <c r="U154" i="4"/>
  <c r="AV154" i="4" s="1"/>
  <c r="T154" i="4"/>
  <c r="S154" i="4"/>
  <c r="Q154" i="4"/>
  <c r="P154" i="4"/>
  <c r="O154" i="4"/>
  <c r="M154" i="4"/>
  <c r="L154" i="4"/>
  <c r="K154" i="4"/>
  <c r="I154" i="4"/>
  <c r="G154" i="4"/>
  <c r="E154" i="4"/>
  <c r="AU153" i="4"/>
  <c r="AT153" i="4"/>
  <c r="AS153" i="4"/>
  <c r="AQ153" i="4"/>
  <c r="AP153" i="4"/>
  <c r="AO153" i="4"/>
  <c r="AM153" i="4"/>
  <c r="AL153" i="4"/>
  <c r="AK153" i="4"/>
  <c r="AI153" i="4"/>
  <c r="AH153" i="4"/>
  <c r="AG153" i="4"/>
  <c r="AE153" i="4"/>
  <c r="AD153" i="4"/>
  <c r="AC153" i="4"/>
  <c r="AB153" i="4"/>
  <c r="AW153" i="4" s="1"/>
  <c r="Y153" i="4"/>
  <c r="X153" i="4"/>
  <c r="W153" i="4"/>
  <c r="U153" i="4"/>
  <c r="T153" i="4"/>
  <c r="S153" i="4"/>
  <c r="Q153" i="4"/>
  <c r="P153" i="4"/>
  <c r="O153" i="4"/>
  <c r="M153" i="4"/>
  <c r="L153" i="4"/>
  <c r="K153" i="4"/>
  <c r="I153" i="4"/>
  <c r="G153" i="4"/>
  <c r="E153" i="4"/>
  <c r="AU152" i="4"/>
  <c r="AT152" i="4"/>
  <c r="AS152" i="4"/>
  <c r="AQ152" i="4"/>
  <c r="AP152" i="4"/>
  <c r="AO152" i="4"/>
  <c r="AM152" i="4"/>
  <c r="AL152" i="4"/>
  <c r="AK152" i="4"/>
  <c r="AI152" i="4"/>
  <c r="AH152" i="4"/>
  <c r="AG152" i="4"/>
  <c r="AE152" i="4"/>
  <c r="AD152" i="4"/>
  <c r="AC152" i="4"/>
  <c r="AB152" i="4"/>
  <c r="AW152" i="4" s="1"/>
  <c r="Y152" i="4"/>
  <c r="X152" i="4"/>
  <c r="W152" i="4"/>
  <c r="U152" i="4"/>
  <c r="T152" i="4"/>
  <c r="S152" i="4"/>
  <c r="Q152" i="4"/>
  <c r="P152" i="4"/>
  <c r="O152" i="4"/>
  <c r="M152" i="4"/>
  <c r="L152" i="4"/>
  <c r="K152" i="4"/>
  <c r="I152" i="4"/>
  <c r="G152" i="4"/>
  <c r="E152" i="4"/>
  <c r="AU151" i="4"/>
  <c r="AT151" i="4"/>
  <c r="AS151" i="4"/>
  <c r="AQ151" i="4"/>
  <c r="AP151" i="4"/>
  <c r="AO151" i="4"/>
  <c r="AM151" i="4"/>
  <c r="AL151" i="4"/>
  <c r="AK151" i="4"/>
  <c r="AI151" i="4"/>
  <c r="AH151" i="4"/>
  <c r="AG151" i="4"/>
  <c r="AE151" i="4"/>
  <c r="AD151" i="4"/>
  <c r="AC151" i="4"/>
  <c r="AB151" i="4"/>
  <c r="AW151" i="4" s="1"/>
  <c r="Y151" i="4"/>
  <c r="X151" i="4"/>
  <c r="W151" i="4"/>
  <c r="U151" i="4"/>
  <c r="T151" i="4"/>
  <c r="S151" i="4"/>
  <c r="Q151" i="4"/>
  <c r="P151" i="4"/>
  <c r="O151" i="4"/>
  <c r="M151" i="4"/>
  <c r="L151" i="4"/>
  <c r="K151" i="4"/>
  <c r="I151" i="4"/>
  <c r="G151" i="4"/>
  <c r="E151" i="4"/>
  <c r="AU150" i="4"/>
  <c r="AT150" i="4"/>
  <c r="AS150" i="4"/>
  <c r="AQ150" i="4"/>
  <c r="AP150" i="4"/>
  <c r="AO150" i="4"/>
  <c r="AM150" i="4"/>
  <c r="AL150" i="4"/>
  <c r="AK150" i="4"/>
  <c r="AI150" i="4"/>
  <c r="AH150" i="4"/>
  <c r="AG150" i="4"/>
  <c r="AE150" i="4"/>
  <c r="AD150" i="4"/>
  <c r="AC150" i="4"/>
  <c r="AB150" i="4"/>
  <c r="AW150" i="4"/>
  <c r="Y150" i="4"/>
  <c r="X150" i="4"/>
  <c r="W150" i="4"/>
  <c r="U150" i="4"/>
  <c r="T150" i="4"/>
  <c r="S150" i="4"/>
  <c r="Q150" i="4"/>
  <c r="P150" i="4"/>
  <c r="O150" i="4"/>
  <c r="M150" i="4"/>
  <c r="AV150" i="4" s="1"/>
  <c r="L150" i="4"/>
  <c r="K150" i="4"/>
  <c r="I150" i="4"/>
  <c r="G150" i="4"/>
  <c r="E150" i="4"/>
  <c r="AU149" i="4"/>
  <c r="AT149" i="4"/>
  <c r="AS149" i="4"/>
  <c r="AQ149" i="4"/>
  <c r="AP149" i="4"/>
  <c r="AO149" i="4"/>
  <c r="AM149" i="4"/>
  <c r="AL149" i="4"/>
  <c r="AK149" i="4"/>
  <c r="AI149" i="4"/>
  <c r="AH149" i="4"/>
  <c r="AG149" i="4"/>
  <c r="AE149" i="4"/>
  <c r="AD149" i="4"/>
  <c r="AC149" i="4"/>
  <c r="AB149" i="4"/>
  <c r="AW149" i="4"/>
  <c r="Y149" i="4"/>
  <c r="X149" i="4"/>
  <c r="W149" i="4"/>
  <c r="U149" i="4"/>
  <c r="T149" i="4"/>
  <c r="S149" i="4"/>
  <c r="Q149" i="4"/>
  <c r="P149" i="4"/>
  <c r="O149" i="4"/>
  <c r="M149" i="4"/>
  <c r="L149" i="4"/>
  <c r="K149" i="4"/>
  <c r="I149" i="4"/>
  <c r="G149" i="4"/>
  <c r="E149" i="4"/>
  <c r="AU148" i="4"/>
  <c r="AT148" i="4"/>
  <c r="AS148" i="4"/>
  <c r="AQ148" i="4"/>
  <c r="AP148" i="4"/>
  <c r="AO148" i="4"/>
  <c r="AM148" i="4"/>
  <c r="AV148" i="4" s="1"/>
  <c r="AL148" i="4"/>
  <c r="AK148" i="4"/>
  <c r="AI148" i="4"/>
  <c r="AH148" i="4"/>
  <c r="AG148" i="4"/>
  <c r="AE148" i="4"/>
  <c r="AD148" i="4"/>
  <c r="AC148" i="4"/>
  <c r="AB148" i="4"/>
  <c r="AW148" i="4"/>
  <c r="Y148" i="4"/>
  <c r="X148" i="4"/>
  <c r="W148" i="4"/>
  <c r="U148" i="4"/>
  <c r="T148" i="4"/>
  <c r="S148" i="4"/>
  <c r="Q148" i="4"/>
  <c r="P148" i="4"/>
  <c r="O148" i="4"/>
  <c r="M148" i="4"/>
  <c r="L148" i="4"/>
  <c r="K148" i="4"/>
  <c r="I148" i="4"/>
  <c r="G148" i="4"/>
  <c r="E148" i="4"/>
  <c r="AU147" i="4"/>
  <c r="AT147" i="4"/>
  <c r="AS147" i="4"/>
  <c r="AQ147" i="4"/>
  <c r="AP147" i="4"/>
  <c r="AO147" i="4"/>
  <c r="AM147" i="4"/>
  <c r="AL147" i="4"/>
  <c r="AK147" i="4"/>
  <c r="AI147" i="4"/>
  <c r="AH147" i="4"/>
  <c r="AG147" i="4"/>
  <c r="AE147" i="4"/>
  <c r="AD147" i="4"/>
  <c r="AC147" i="4"/>
  <c r="AB147" i="4"/>
  <c r="AW147" i="4" s="1"/>
  <c r="Y147" i="4"/>
  <c r="X147" i="4"/>
  <c r="W147" i="4"/>
  <c r="U147" i="4"/>
  <c r="T147" i="4"/>
  <c r="S147" i="4"/>
  <c r="Q147" i="4"/>
  <c r="P147" i="4"/>
  <c r="O147" i="4"/>
  <c r="M147" i="4"/>
  <c r="L147" i="4"/>
  <c r="K147" i="4"/>
  <c r="I147" i="4"/>
  <c r="G147" i="4"/>
  <c r="E147" i="4"/>
  <c r="AU146" i="4"/>
  <c r="AT146" i="4"/>
  <c r="AS146" i="4"/>
  <c r="AQ146" i="4"/>
  <c r="AP146" i="4"/>
  <c r="AO146" i="4"/>
  <c r="AM146" i="4"/>
  <c r="AL146" i="4"/>
  <c r="AK146" i="4"/>
  <c r="AI146" i="4"/>
  <c r="AH146" i="4"/>
  <c r="AG146" i="4"/>
  <c r="AE146" i="4"/>
  <c r="AD146" i="4"/>
  <c r="AC146" i="4"/>
  <c r="AB146" i="4"/>
  <c r="AW146" i="4" s="1"/>
  <c r="Y146" i="4"/>
  <c r="X146" i="4"/>
  <c r="W146" i="4"/>
  <c r="U146" i="4"/>
  <c r="T146" i="4"/>
  <c r="S146" i="4"/>
  <c r="Q146" i="4"/>
  <c r="P146" i="4"/>
  <c r="O146" i="4"/>
  <c r="M146" i="4"/>
  <c r="AV146" i="4" s="1"/>
  <c r="L146" i="4"/>
  <c r="K146" i="4"/>
  <c r="I146" i="4"/>
  <c r="G146" i="4"/>
  <c r="E146" i="4"/>
  <c r="AU145" i="4"/>
  <c r="AT145" i="4"/>
  <c r="AS145" i="4"/>
  <c r="AQ145" i="4"/>
  <c r="AP145" i="4"/>
  <c r="AO145" i="4"/>
  <c r="AM145" i="4"/>
  <c r="AL145" i="4"/>
  <c r="AK145" i="4"/>
  <c r="AI145" i="4"/>
  <c r="AH145" i="4"/>
  <c r="AG145" i="4"/>
  <c r="AE145" i="4"/>
  <c r="AD145" i="4"/>
  <c r="AC145" i="4"/>
  <c r="AB145" i="4"/>
  <c r="AW145" i="4"/>
  <c r="Y145" i="4"/>
  <c r="X145" i="4"/>
  <c r="W145" i="4"/>
  <c r="U145" i="4"/>
  <c r="T145" i="4"/>
  <c r="S145" i="4"/>
  <c r="Q145" i="4"/>
  <c r="P145" i="4"/>
  <c r="O145" i="4"/>
  <c r="M145" i="4"/>
  <c r="AV145" i="4" s="1"/>
  <c r="L145" i="4"/>
  <c r="K145" i="4"/>
  <c r="I145" i="4"/>
  <c r="G145" i="4"/>
  <c r="E145" i="4"/>
  <c r="AU144" i="4"/>
  <c r="AT144" i="4"/>
  <c r="AS144" i="4"/>
  <c r="AQ144" i="4"/>
  <c r="AP144" i="4"/>
  <c r="AO144" i="4"/>
  <c r="AM144" i="4"/>
  <c r="AL144" i="4"/>
  <c r="AK144" i="4"/>
  <c r="AI144" i="4"/>
  <c r="AH144" i="4"/>
  <c r="AG144" i="4"/>
  <c r="AE144" i="4"/>
  <c r="AD144" i="4"/>
  <c r="AC144" i="4"/>
  <c r="AB144" i="4"/>
  <c r="AW144" i="4" s="1"/>
  <c r="Y144" i="4"/>
  <c r="X144" i="4"/>
  <c r="W144" i="4"/>
  <c r="U144" i="4"/>
  <c r="T144" i="4"/>
  <c r="S144" i="4"/>
  <c r="Q144" i="4"/>
  <c r="P144" i="4"/>
  <c r="O144" i="4"/>
  <c r="M144" i="4"/>
  <c r="AV144" i="4" s="1"/>
  <c r="L144" i="4"/>
  <c r="K144" i="4"/>
  <c r="I144" i="4"/>
  <c r="G144" i="4"/>
  <c r="E144" i="4"/>
  <c r="AU143" i="4"/>
  <c r="AT143" i="4"/>
  <c r="AS143" i="4"/>
  <c r="AQ143" i="4"/>
  <c r="AP143" i="4"/>
  <c r="AO143" i="4"/>
  <c r="AM143" i="4"/>
  <c r="AL143" i="4"/>
  <c r="AK143" i="4"/>
  <c r="AI143" i="4"/>
  <c r="AH143" i="4"/>
  <c r="AG143" i="4"/>
  <c r="AE143" i="4"/>
  <c r="AD143" i="4"/>
  <c r="AC143" i="4"/>
  <c r="AB143" i="4"/>
  <c r="AW143" i="4"/>
  <c r="Y143" i="4"/>
  <c r="X143" i="4"/>
  <c r="W143" i="4"/>
  <c r="U143" i="4"/>
  <c r="T143" i="4"/>
  <c r="S143" i="4"/>
  <c r="Q143" i="4"/>
  <c r="P143" i="4"/>
  <c r="O143" i="4"/>
  <c r="M143" i="4"/>
  <c r="L143" i="4"/>
  <c r="K143" i="4"/>
  <c r="I143" i="4"/>
  <c r="G143" i="4"/>
  <c r="E143" i="4"/>
  <c r="AU142" i="4"/>
  <c r="AT142" i="4"/>
  <c r="AS142" i="4"/>
  <c r="AQ142" i="4"/>
  <c r="AP142" i="4"/>
  <c r="AO142" i="4"/>
  <c r="AM142" i="4"/>
  <c r="AL142" i="4"/>
  <c r="AK142" i="4"/>
  <c r="AI142" i="4"/>
  <c r="AH142" i="4"/>
  <c r="AG142" i="4"/>
  <c r="AE142" i="4"/>
  <c r="AD142" i="4"/>
  <c r="AC142" i="4"/>
  <c r="AB142" i="4"/>
  <c r="AW142" i="4"/>
  <c r="Y142" i="4"/>
  <c r="X142" i="4"/>
  <c r="W142" i="4"/>
  <c r="U142" i="4"/>
  <c r="T142" i="4"/>
  <c r="S142" i="4"/>
  <c r="Q142" i="4"/>
  <c r="P142" i="4"/>
  <c r="O142" i="4"/>
  <c r="M142" i="4"/>
  <c r="L142" i="4"/>
  <c r="K142" i="4"/>
  <c r="I142" i="4"/>
  <c r="G142" i="4"/>
  <c r="E142" i="4"/>
  <c r="AU141" i="4"/>
  <c r="AT141" i="4"/>
  <c r="AS141" i="4"/>
  <c r="AQ141" i="4"/>
  <c r="AP141" i="4"/>
  <c r="AO141" i="4"/>
  <c r="AM141" i="4"/>
  <c r="AL141" i="4"/>
  <c r="AK141" i="4"/>
  <c r="AI141" i="4"/>
  <c r="AH141" i="4"/>
  <c r="AG141" i="4"/>
  <c r="AE141" i="4"/>
  <c r="AD141" i="4"/>
  <c r="AC141" i="4"/>
  <c r="AB141" i="4"/>
  <c r="AW141" i="4"/>
  <c r="Y141" i="4"/>
  <c r="X141" i="4"/>
  <c r="W141" i="4"/>
  <c r="U141" i="4"/>
  <c r="T141" i="4"/>
  <c r="S141" i="4"/>
  <c r="Q141" i="4"/>
  <c r="P141" i="4"/>
  <c r="O141" i="4"/>
  <c r="M141" i="4"/>
  <c r="L141" i="4"/>
  <c r="K141" i="4"/>
  <c r="I141" i="4"/>
  <c r="G141" i="4"/>
  <c r="E141" i="4"/>
  <c r="AU140" i="4"/>
  <c r="AT140" i="4"/>
  <c r="AS140" i="4"/>
  <c r="AQ140" i="4"/>
  <c r="AP140" i="4"/>
  <c r="AO140" i="4"/>
  <c r="AM140" i="4"/>
  <c r="AL140" i="4"/>
  <c r="AK140" i="4"/>
  <c r="AI140" i="4"/>
  <c r="AH140" i="4"/>
  <c r="AG140" i="4"/>
  <c r="AE140" i="4"/>
  <c r="AD140" i="4"/>
  <c r="AC140" i="4"/>
  <c r="AB140" i="4"/>
  <c r="AW140" i="4"/>
  <c r="Y140" i="4"/>
  <c r="X140" i="4"/>
  <c r="W140" i="4"/>
  <c r="U140" i="4"/>
  <c r="T140" i="4"/>
  <c r="S140" i="4"/>
  <c r="Q140" i="4"/>
  <c r="P140" i="4"/>
  <c r="O140" i="4"/>
  <c r="M140" i="4"/>
  <c r="AV140" i="4" s="1"/>
  <c r="L140" i="4"/>
  <c r="K140" i="4"/>
  <c r="I140" i="4"/>
  <c r="G140" i="4"/>
  <c r="E140" i="4"/>
  <c r="AU139" i="4"/>
  <c r="AT139" i="4"/>
  <c r="AS139" i="4"/>
  <c r="AQ139" i="4"/>
  <c r="AP139" i="4"/>
  <c r="AO139" i="4"/>
  <c r="AM139" i="4"/>
  <c r="AL139" i="4"/>
  <c r="AK139" i="4"/>
  <c r="AI139" i="4"/>
  <c r="AH139" i="4"/>
  <c r="AG139" i="4"/>
  <c r="AE139" i="4"/>
  <c r="AD139" i="4"/>
  <c r="AC139" i="4"/>
  <c r="AB139" i="4"/>
  <c r="AW139" i="4" s="1"/>
  <c r="Y139" i="4"/>
  <c r="X139" i="4"/>
  <c r="W139" i="4"/>
  <c r="U139" i="4"/>
  <c r="T139" i="4"/>
  <c r="S139" i="4"/>
  <c r="Q139" i="4"/>
  <c r="AV139" i="4" s="1"/>
  <c r="P139" i="4"/>
  <c r="O139" i="4"/>
  <c r="M139" i="4"/>
  <c r="L139" i="4"/>
  <c r="K139" i="4"/>
  <c r="I139" i="4"/>
  <c r="G139" i="4"/>
  <c r="E139" i="4"/>
  <c r="AU138" i="4"/>
  <c r="AT138" i="4"/>
  <c r="AS138" i="4"/>
  <c r="AQ138" i="4"/>
  <c r="AP138" i="4"/>
  <c r="AO138" i="4"/>
  <c r="AM138" i="4"/>
  <c r="AL138" i="4"/>
  <c r="AK138" i="4"/>
  <c r="AI138" i="4"/>
  <c r="AH138" i="4"/>
  <c r="AG138" i="4"/>
  <c r="AE138" i="4"/>
  <c r="AD138" i="4"/>
  <c r="AC138" i="4"/>
  <c r="AB138" i="4"/>
  <c r="AW138" i="4"/>
  <c r="Y138" i="4"/>
  <c r="X138" i="4"/>
  <c r="W138" i="4"/>
  <c r="U138" i="4"/>
  <c r="T138" i="4"/>
  <c r="S138" i="4"/>
  <c r="Q138" i="4"/>
  <c r="P138" i="4"/>
  <c r="O138" i="4"/>
  <c r="M138" i="4"/>
  <c r="L138" i="4"/>
  <c r="K138" i="4"/>
  <c r="I138" i="4"/>
  <c r="G138" i="4"/>
  <c r="E138" i="4"/>
  <c r="AU137" i="4"/>
  <c r="AT137" i="4"/>
  <c r="AS137" i="4"/>
  <c r="AQ137" i="4"/>
  <c r="AP137" i="4"/>
  <c r="AO137" i="4"/>
  <c r="AM137" i="4"/>
  <c r="AL137" i="4"/>
  <c r="AK137" i="4"/>
  <c r="AI137" i="4"/>
  <c r="AH137" i="4"/>
  <c r="AG137" i="4"/>
  <c r="AE137" i="4"/>
  <c r="AD137" i="4"/>
  <c r="AC137" i="4"/>
  <c r="AB137" i="4"/>
  <c r="AW137" i="4" s="1"/>
  <c r="Y137" i="4"/>
  <c r="X137" i="4"/>
  <c r="W137" i="4"/>
  <c r="U137" i="4"/>
  <c r="T137" i="4"/>
  <c r="S137" i="4"/>
  <c r="Q137" i="4"/>
  <c r="P137" i="4"/>
  <c r="O137" i="4"/>
  <c r="M137" i="4"/>
  <c r="AV137" i="4" s="1"/>
  <c r="L137" i="4"/>
  <c r="K137" i="4"/>
  <c r="I137" i="4"/>
  <c r="G137" i="4"/>
  <c r="E137" i="4"/>
  <c r="AU136" i="4"/>
  <c r="AT136" i="4"/>
  <c r="AS136" i="4"/>
  <c r="AQ136" i="4"/>
  <c r="AP136" i="4"/>
  <c r="AO136" i="4"/>
  <c r="AM136" i="4"/>
  <c r="AL136" i="4"/>
  <c r="AK136" i="4"/>
  <c r="AI136" i="4"/>
  <c r="AH136" i="4"/>
  <c r="AG136" i="4"/>
  <c r="AE136" i="4"/>
  <c r="AD136" i="4"/>
  <c r="AC136" i="4"/>
  <c r="AB136" i="4"/>
  <c r="AW136" i="4" s="1"/>
  <c r="Y136" i="4"/>
  <c r="X136" i="4"/>
  <c r="W136" i="4"/>
  <c r="U136" i="4"/>
  <c r="T136" i="4"/>
  <c r="S136" i="4"/>
  <c r="Q136" i="4"/>
  <c r="P136" i="4"/>
  <c r="O136" i="4"/>
  <c r="M136" i="4"/>
  <c r="L136" i="4"/>
  <c r="K136" i="4"/>
  <c r="I136" i="4"/>
  <c r="G136" i="4"/>
  <c r="E136" i="4"/>
  <c r="AU135" i="4"/>
  <c r="AT135" i="4"/>
  <c r="AS135" i="4"/>
  <c r="AQ135" i="4"/>
  <c r="AP135" i="4"/>
  <c r="AO135" i="4"/>
  <c r="AM135" i="4"/>
  <c r="AL135" i="4"/>
  <c r="AK135" i="4"/>
  <c r="AI135" i="4"/>
  <c r="AH135" i="4"/>
  <c r="AG135" i="4"/>
  <c r="AE135" i="4"/>
  <c r="AD135" i="4"/>
  <c r="AC135" i="4"/>
  <c r="AB135" i="4"/>
  <c r="AW135" i="4" s="1"/>
  <c r="Y135" i="4"/>
  <c r="X135" i="4"/>
  <c r="W135" i="4"/>
  <c r="U135" i="4"/>
  <c r="T135" i="4"/>
  <c r="S135" i="4"/>
  <c r="Q135" i="4"/>
  <c r="P135" i="4"/>
  <c r="O135" i="4"/>
  <c r="M135" i="4"/>
  <c r="L135" i="4"/>
  <c r="K135" i="4"/>
  <c r="I135" i="4"/>
  <c r="G135" i="4"/>
  <c r="E135" i="4"/>
  <c r="AU134" i="4"/>
  <c r="AT134" i="4"/>
  <c r="AS134" i="4"/>
  <c r="AQ134" i="4"/>
  <c r="AP134" i="4"/>
  <c r="AO134" i="4"/>
  <c r="AM134" i="4"/>
  <c r="AL134" i="4"/>
  <c r="AK134" i="4"/>
  <c r="AI134" i="4"/>
  <c r="AH134" i="4"/>
  <c r="AG134" i="4"/>
  <c r="AE134" i="4"/>
  <c r="AD134" i="4"/>
  <c r="AC134" i="4"/>
  <c r="AB134" i="4"/>
  <c r="AW134" i="4" s="1"/>
  <c r="Y134" i="4"/>
  <c r="X134" i="4"/>
  <c r="W134" i="4"/>
  <c r="U134" i="4"/>
  <c r="T134" i="4"/>
  <c r="S134" i="4"/>
  <c r="Q134" i="4"/>
  <c r="P134" i="4"/>
  <c r="O134" i="4"/>
  <c r="M134" i="4"/>
  <c r="AV134" i="4" s="1"/>
  <c r="L134" i="4"/>
  <c r="K134" i="4"/>
  <c r="I134" i="4"/>
  <c r="G134" i="4"/>
  <c r="E134" i="4"/>
  <c r="AU133" i="4"/>
  <c r="AT133" i="4"/>
  <c r="AS133" i="4"/>
  <c r="AQ133" i="4"/>
  <c r="AP133" i="4"/>
  <c r="AO133" i="4"/>
  <c r="AM133" i="4"/>
  <c r="AL133" i="4"/>
  <c r="AK133" i="4"/>
  <c r="AI133" i="4"/>
  <c r="AH133" i="4"/>
  <c r="AG133" i="4"/>
  <c r="AE133" i="4"/>
  <c r="AD133" i="4"/>
  <c r="AC133" i="4"/>
  <c r="AB133" i="4"/>
  <c r="AW133" i="4" s="1"/>
  <c r="Y133" i="4"/>
  <c r="AV133" i="4" s="1"/>
  <c r="X133" i="4"/>
  <c r="W133" i="4"/>
  <c r="U133" i="4"/>
  <c r="T133" i="4"/>
  <c r="S133" i="4"/>
  <c r="Q133" i="4"/>
  <c r="P133" i="4"/>
  <c r="O133" i="4"/>
  <c r="M133" i="4"/>
  <c r="L133" i="4"/>
  <c r="K133" i="4"/>
  <c r="I133" i="4"/>
  <c r="G133" i="4"/>
  <c r="E133" i="4"/>
  <c r="AU132" i="4"/>
  <c r="AT132" i="4"/>
  <c r="AS132" i="4"/>
  <c r="AQ132" i="4"/>
  <c r="AP132" i="4"/>
  <c r="AO132" i="4"/>
  <c r="AM132" i="4"/>
  <c r="AL132" i="4"/>
  <c r="AK132" i="4"/>
  <c r="AI132" i="4"/>
  <c r="AH132" i="4"/>
  <c r="AG132" i="4"/>
  <c r="AE132" i="4"/>
  <c r="AD132" i="4"/>
  <c r="AC132" i="4"/>
  <c r="AB132" i="4"/>
  <c r="AW132" i="4"/>
  <c r="Y132" i="4"/>
  <c r="X132" i="4"/>
  <c r="W132" i="4"/>
  <c r="U132" i="4"/>
  <c r="T132" i="4"/>
  <c r="S132" i="4"/>
  <c r="Q132" i="4"/>
  <c r="P132" i="4"/>
  <c r="O132" i="4"/>
  <c r="M132" i="4"/>
  <c r="AV132" i="4" s="1"/>
  <c r="L132" i="4"/>
  <c r="K132" i="4"/>
  <c r="I132" i="4"/>
  <c r="G132" i="4"/>
  <c r="E132" i="4"/>
  <c r="AU131" i="4"/>
  <c r="AT131" i="4"/>
  <c r="AS131" i="4"/>
  <c r="AQ131" i="4"/>
  <c r="AP131" i="4"/>
  <c r="AO131" i="4"/>
  <c r="AM131" i="4"/>
  <c r="AL131" i="4"/>
  <c r="AK131" i="4"/>
  <c r="AI131" i="4"/>
  <c r="AH131" i="4"/>
  <c r="AG131" i="4"/>
  <c r="AE131" i="4"/>
  <c r="AD131" i="4"/>
  <c r="AC131" i="4"/>
  <c r="AB131" i="4"/>
  <c r="AW131" i="4"/>
  <c r="Y131" i="4"/>
  <c r="X131" i="4"/>
  <c r="W131" i="4"/>
  <c r="U131" i="4"/>
  <c r="T131" i="4"/>
  <c r="S131" i="4"/>
  <c r="Q131" i="4"/>
  <c r="P131" i="4"/>
  <c r="O131" i="4"/>
  <c r="M131" i="4"/>
  <c r="AV131" i="4" s="1"/>
  <c r="L131" i="4"/>
  <c r="K131" i="4"/>
  <c r="I131" i="4"/>
  <c r="G131" i="4"/>
  <c r="E131" i="4"/>
  <c r="AU130" i="4"/>
  <c r="AT130" i="4"/>
  <c r="AS130" i="4"/>
  <c r="AQ130" i="4"/>
  <c r="AP130" i="4"/>
  <c r="AO130" i="4"/>
  <c r="AM130" i="4"/>
  <c r="AL130" i="4"/>
  <c r="AK130" i="4"/>
  <c r="AI130" i="4"/>
  <c r="AH130" i="4"/>
  <c r="AG130" i="4"/>
  <c r="AE130" i="4"/>
  <c r="AD130" i="4"/>
  <c r="AC130" i="4"/>
  <c r="AB130" i="4"/>
  <c r="AW130" i="4" s="1"/>
  <c r="Y130" i="4"/>
  <c r="X130" i="4"/>
  <c r="W130" i="4"/>
  <c r="U130" i="4"/>
  <c r="T130" i="4"/>
  <c r="S130" i="4"/>
  <c r="Q130" i="4"/>
  <c r="AV130" i="4" s="1"/>
  <c r="P130" i="4"/>
  <c r="O130" i="4"/>
  <c r="M130" i="4"/>
  <c r="L130" i="4"/>
  <c r="K130" i="4"/>
  <c r="I130" i="4"/>
  <c r="G130" i="4"/>
  <c r="E130" i="4"/>
  <c r="AU129" i="4"/>
  <c r="AT129" i="4"/>
  <c r="AS129" i="4"/>
  <c r="AQ129" i="4"/>
  <c r="AP129" i="4"/>
  <c r="AO129" i="4"/>
  <c r="AM129" i="4"/>
  <c r="AL129" i="4"/>
  <c r="AK129" i="4"/>
  <c r="AI129" i="4"/>
  <c r="AH129" i="4"/>
  <c r="AG129" i="4"/>
  <c r="AE129" i="4"/>
  <c r="AD129" i="4"/>
  <c r="AC129" i="4"/>
  <c r="AB129" i="4"/>
  <c r="AW129" i="4" s="1"/>
  <c r="Y129" i="4"/>
  <c r="X129" i="4"/>
  <c r="W129" i="4"/>
  <c r="U129" i="4"/>
  <c r="T129" i="4"/>
  <c r="S129" i="4"/>
  <c r="Q129" i="4"/>
  <c r="P129" i="4"/>
  <c r="O129" i="4"/>
  <c r="M129" i="4"/>
  <c r="L129" i="4"/>
  <c r="K129" i="4"/>
  <c r="I129" i="4"/>
  <c r="G129" i="4"/>
  <c r="E129" i="4"/>
  <c r="AU128" i="4"/>
  <c r="AT128" i="4"/>
  <c r="AS128" i="4"/>
  <c r="AQ128" i="4"/>
  <c r="AP128" i="4"/>
  <c r="AO128" i="4"/>
  <c r="AM128" i="4"/>
  <c r="AL128" i="4"/>
  <c r="AK128" i="4"/>
  <c r="AI128" i="4"/>
  <c r="AH128" i="4"/>
  <c r="AG128" i="4"/>
  <c r="AE128" i="4"/>
  <c r="AD128" i="4"/>
  <c r="AC128" i="4"/>
  <c r="AB128" i="4"/>
  <c r="AW128" i="4" s="1"/>
  <c r="Y128" i="4"/>
  <c r="X128" i="4"/>
  <c r="W128" i="4"/>
  <c r="U128" i="4"/>
  <c r="T128" i="4"/>
  <c r="S128" i="4"/>
  <c r="Q128" i="4"/>
  <c r="P128" i="4"/>
  <c r="O128" i="4"/>
  <c r="M128" i="4"/>
  <c r="AV128" i="4" s="1"/>
  <c r="L128" i="4"/>
  <c r="K128" i="4"/>
  <c r="I128" i="4"/>
  <c r="G128" i="4"/>
  <c r="E128" i="4"/>
  <c r="AU127" i="4"/>
  <c r="AT127" i="4"/>
  <c r="AS127" i="4"/>
  <c r="AQ127" i="4"/>
  <c r="AP127" i="4"/>
  <c r="AO127" i="4"/>
  <c r="AM127" i="4"/>
  <c r="AL127" i="4"/>
  <c r="AK127" i="4"/>
  <c r="AI127" i="4"/>
  <c r="AH127" i="4"/>
  <c r="AG127" i="4"/>
  <c r="AE127" i="4"/>
  <c r="AD127" i="4"/>
  <c r="AC127" i="4"/>
  <c r="AB127" i="4"/>
  <c r="AW127" i="4"/>
  <c r="Y127" i="4"/>
  <c r="X127" i="4"/>
  <c r="W127" i="4"/>
  <c r="U127" i="4"/>
  <c r="T127" i="4"/>
  <c r="S127" i="4"/>
  <c r="Q127" i="4"/>
  <c r="P127" i="4"/>
  <c r="O127" i="4"/>
  <c r="M127" i="4"/>
  <c r="L127" i="4"/>
  <c r="K127" i="4"/>
  <c r="I127" i="4"/>
  <c r="G127" i="4"/>
  <c r="E127" i="4"/>
  <c r="AU126" i="4"/>
  <c r="AT126" i="4"/>
  <c r="AS126" i="4"/>
  <c r="AQ126" i="4"/>
  <c r="AP126" i="4"/>
  <c r="AO126" i="4"/>
  <c r="AM126" i="4"/>
  <c r="AL126" i="4"/>
  <c r="AK126" i="4"/>
  <c r="AI126" i="4"/>
  <c r="AH126" i="4"/>
  <c r="AG126" i="4"/>
  <c r="AE126" i="4"/>
  <c r="AD126" i="4"/>
  <c r="AC126" i="4"/>
  <c r="AB126" i="4"/>
  <c r="AW126" i="4"/>
  <c r="Y126" i="4"/>
  <c r="X126" i="4"/>
  <c r="W126" i="4"/>
  <c r="U126" i="4"/>
  <c r="T126" i="4"/>
  <c r="S126" i="4"/>
  <c r="Q126" i="4"/>
  <c r="P126" i="4"/>
  <c r="O126" i="4"/>
  <c r="M126" i="4"/>
  <c r="L126" i="4"/>
  <c r="K126" i="4"/>
  <c r="I126" i="4"/>
  <c r="G126" i="4"/>
  <c r="E126" i="4"/>
  <c r="AU125" i="4"/>
  <c r="AT125" i="4"/>
  <c r="AS125" i="4"/>
  <c r="AQ125" i="4"/>
  <c r="AP125" i="4"/>
  <c r="AO125" i="4"/>
  <c r="AM125" i="4"/>
  <c r="AL125" i="4"/>
  <c r="AK125" i="4"/>
  <c r="AI125" i="4"/>
  <c r="AH125" i="4"/>
  <c r="AG125" i="4"/>
  <c r="AE125" i="4"/>
  <c r="AD125" i="4"/>
  <c r="AC125" i="4"/>
  <c r="AB125" i="4"/>
  <c r="AW125" i="4"/>
  <c r="Y125" i="4"/>
  <c r="X125" i="4"/>
  <c r="W125" i="4"/>
  <c r="U125" i="4"/>
  <c r="T125" i="4"/>
  <c r="S125" i="4"/>
  <c r="Q125" i="4"/>
  <c r="P125" i="4"/>
  <c r="O125" i="4"/>
  <c r="M125" i="4"/>
  <c r="L125" i="4"/>
  <c r="K125" i="4"/>
  <c r="I125" i="4"/>
  <c r="G125" i="4"/>
  <c r="E125" i="4"/>
  <c r="AU124" i="4"/>
  <c r="AT124" i="4"/>
  <c r="AS124" i="4"/>
  <c r="AQ124" i="4"/>
  <c r="AP124" i="4"/>
  <c r="AO124" i="4"/>
  <c r="AM124" i="4"/>
  <c r="AL124" i="4"/>
  <c r="AK124" i="4"/>
  <c r="AI124" i="4"/>
  <c r="AH124" i="4"/>
  <c r="AG124" i="4"/>
  <c r="AE124" i="4"/>
  <c r="AD124" i="4"/>
  <c r="AC124" i="4"/>
  <c r="AB124" i="4"/>
  <c r="AW124" i="4"/>
  <c r="Y124" i="4"/>
  <c r="X124" i="4"/>
  <c r="W124" i="4"/>
  <c r="U124" i="4"/>
  <c r="T124" i="4"/>
  <c r="S124" i="4"/>
  <c r="Q124" i="4"/>
  <c r="P124" i="4"/>
  <c r="O124" i="4"/>
  <c r="M124" i="4"/>
  <c r="L124" i="4"/>
  <c r="K124" i="4"/>
  <c r="I124" i="4"/>
  <c r="G124" i="4"/>
  <c r="E124" i="4"/>
  <c r="AU123" i="4"/>
  <c r="AT123" i="4"/>
  <c r="AS123" i="4"/>
  <c r="AQ123" i="4"/>
  <c r="AP123" i="4"/>
  <c r="AO123" i="4"/>
  <c r="AM123" i="4"/>
  <c r="AL123" i="4"/>
  <c r="AK123" i="4"/>
  <c r="AI123" i="4"/>
  <c r="AH123" i="4"/>
  <c r="AG123" i="4"/>
  <c r="AE123" i="4"/>
  <c r="AD123" i="4"/>
  <c r="AC123" i="4"/>
  <c r="AB123" i="4"/>
  <c r="AW123" i="4"/>
  <c r="Y123" i="4"/>
  <c r="X123" i="4"/>
  <c r="W123" i="4"/>
  <c r="U123" i="4"/>
  <c r="T123" i="4"/>
  <c r="S123" i="4"/>
  <c r="Q123" i="4"/>
  <c r="P123" i="4"/>
  <c r="O123" i="4"/>
  <c r="M123" i="4"/>
  <c r="AV123" i="4" s="1"/>
  <c r="L123" i="4"/>
  <c r="K123" i="4"/>
  <c r="I123" i="4"/>
  <c r="G123" i="4"/>
  <c r="E123" i="4"/>
  <c r="AU122" i="4"/>
  <c r="AT122" i="4"/>
  <c r="AS122" i="4"/>
  <c r="AQ122" i="4"/>
  <c r="AP122" i="4"/>
  <c r="AO122" i="4"/>
  <c r="AM122" i="4"/>
  <c r="AL122" i="4"/>
  <c r="AK122" i="4"/>
  <c r="AI122" i="4"/>
  <c r="AH122" i="4"/>
  <c r="AG122" i="4"/>
  <c r="AE122" i="4"/>
  <c r="AD122" i="4"/>
  <c r="AC122" i="4"/>
  <c r="AB122" i="4"/>
  <c r="AW122" i="4"/>
  <c r="Y122" i="4"/>
  <c r="X122" i="4"/>
  <c r="W122" i="4"/>
  <c r="U122" i="4"/>
  <c r="AV122" i="4" s="1"/>
  <c r="T122" i="4"/>
  <c r="S122" i="4"/>
  <c r="Q122" i="4"/>
  <c r="P122" i="4"/>
  <c r="O122" i="4"/>
  <c r="M122" i="4"/>
  <c r="L122" i="4"/>
  <c r="K122" i="4"/>
  <c r="I122" i="4"/>
  <c r="G122" i="4"/>
  <c r="E122" i="4"/>
  <c r="AU121" i="4"/>
  <c r="AT121" i="4"/>
  <c r="AS121" i="4"/>
  <c r="AQ121" i="4"/>
  <c r="AP121" i="4"/>
  <c r="AO121" i="4"/>
  <c r="AM121" i="4"/>
  <c r="AL121" i="4"/>
  <c r="AK121" i="4"/>
  <c r="AI121" i="4"/>
  <c r="AH121" i="4"/>
  <c r="AG121" i="4"/>
  <c r="AE121" i="4"/>
  <c r="AD121" i="4"/>
  <c r="AC121" i="4"/>
  <c r="AB121" i="4"/>
  <c r="AW121" i="4"/>
  <c r="Y121" i="4"/>
  <c r="X121" i="4"/>
  <c r="W121" i="4"/>
  <c r="U121" i="4"/>
  <c r="T121" i="4"/>
  <c r="S121" i="4"/>
  <c r="Q121" i="4"/>
  <c r="P121" i="4"/>
  <c r="O121" i="4"/>
  <c r="M121" i="4"/>
  <c r="AV121" i="4" s="1"/>
  <c r="L121" i="4"/>
  <c r="K121" i="4"/>
  <c r="I121" i="4"/>
  <c r="G121" i="4"/>
  <c r="E121" i="4"/>
  <c r="AU120" i="4"/>
  <c r="AT120" i="4"/>
  <c r="AS120" i="4"/>
  <c r="AQ120" i="4"/>
  <c r="AP120" i="4"/>
  <c r="AO120" i="4"/>
  <c r="AM120" i="4"/>
  <c r="AL120" i="4"/>
  <c r="AK120" i="4"/>
  <c r="AI120" i="4"/>
  <c r="AH120" i="4"/>
  <c r="AG120" i="4"/>
  <c r="AE120" i="4"/>
  <c r="AD120" i="4"/>
  <c r="AC120" i="4"/>
  <c r="AB120" i="4"/>
  <c r="AW120" i="4" s="1"/>
  <c r="Y120" i="4"/>
  <c r="X120" i="4"/>
  <c r="W120" i="4"/>
  <c r="U120" i="4"/>
  <c r="T120" i="4"/>
  <c r="S120" i="4"/>
  <c r="Q120" i="4"/>
  <c r="P120" i="4"/>
  <c r="O120" i="4"/>
  <c r="M120" i="4"/>
  <c r="L120" i="4"/>
  <c r="K120" i="4"/>
  <c r="I120" i="4"/>
  <c r="G120" i="4"/>
  <c r="E120" i="4"/>
  <c r="AU119" i="4"/>
  <c r="AT119" i="4"/>
  <c r="AS119" i="4"/>
  <c r="AQ119" i="4"/>
  <c r="AP119" i="4"/>
  <c r="AO119" i="4"/>
  <c r="AM119" i="4"/>
  <c r="AL119" i="4"/>
  <c r="AK119" i="4"/>
  <c r="AI119" i="4"/>
  <c r="AH119" i="4"/>
  <c r="AG119" i="4"/>
  <c r="AE119" i="4"/>
  <c r="AD119" i="4"/>
  <c r="AC119" i="4"/>
  <c r="AB119" i="4"/>
  <c r="AW119" i="4" s="1"/>
  <c r="Y119" i="4"/>
  <c r="X119" i="4"/>
  <c r="W119" i="4"/>
  <c r="U119" i="4"/>
  <c r="T119" i="4"/>
  <c r="S119" i="4"/>
  <c r="Q119" i="4"/>
  <c r="P119" i="4"/>
  <c r="O119" i="4"/>
  <c r="M119" i="4"/>
  <c r="L119" i="4"/>
  <c r="K119" i="4"/>
  <c r="I119" i="4"/>
  <c r="G119" i="4"/>
  <c r="E119" i="4"/>
  <c r="AU118" i="4"/>
  <c r="AT118" i="4"/>
  <c r="AS118" i="4"/>
  <c r="AQ118" i="4"/>
  <c r="AP118" i="4"/>
  <c r="AO118" i="4"/>
  <c r="AM118" i="4"/>
  <c r="AL118" i="4"/>
  <c r="AK118" i="4"/>
  <c r="AI118" i="4"/>
  <c r="AH118" i="4"/>
  <c r="AG118" i="4"/>
  <c r="AE118" i="4"/>
  <c r="AD118" i="4"/>
  <c r="AC118" i="4"/>
  <c r="AB118" i="4"/>
  <c r="AW118" i="4" s="1"/>
  <c r="Y118" i="4"/>
  <c r="X118" i="4"/>
  <c r="W118" i="4"/>
  <c r="U118" i="4"/>
  <c r="T118" i="4"/>
  <c r="S118" i="4"/>
  <c r="Q118" i="4"/>
  <c r="AV118" i="4" s="1"/>
  <c r="P118" i="4"/>
  <c r="O118" i="4"/>
  <c r="M118" i="4"/>
  <c r="L118" i="4"/>
  <c r="K118" i="4"/>
  <c r="I118" i="4"/>
  <c r="G118" i="4"/>
  <c r="E118" i="4"/>
  <c r="AU117" i="4"/>
  <c r="AT117" i="4"/>
  <c r="AS117" i="4"/>
  <c r="AQ117" i="4"/>
  <c r="AP117" i="4"/>
  <c r="AO117" i="4"/>
  <c r="AM117" i="4"/>
  <c r="AL117" i="4"/>
  <c r="AK117" i="4"/>
  <c r="AI117" i="4"/>
  <c r="AH117" i="4"/>
  <c r="AG117" i="4"/>
  <c r="AE117" i="4"/>
  <c r="AD117" i="4"/>
  <c r="AC117" i="4"/>
  <c r="AB117" i="4"/>
  <c r="AW117" i="4"/>
  <c r="Y117" i="4"/>
  <c r="X117" i="4"/>
  <c r="W117" i="4"/>
  <c r="U117" i="4"/>
  <c r="T117" i="4"/>
  <c r="S117" i="4"/>
  <c r="Q117" i="4"/>
  <c r="P117" i="4"/>
  <c r="O117" i="4"/>
  <c r="M117" i="4"/>
  <c r="L117" i="4"/>
  <c r="K117" i="4"/>
  <c r="I117" i="4"/>
  <c r="G117" i="4"/>
  <c r="E117" i="4"/>
  <c r="AU116" i="4"/>
  <c r="AT116" i="4"/>
  <c r="AS116" i="4"/>
  <c r="AQ116" i="4"/>
  <c r="AP116" i="4"/>
  <c r="AO116" i="4"/>
  <c r="AM116" i="4"/>
  <c r="AL116" i="4"/>
  <c r="AK116" i="4"/>
  <c r="AI116" i="4"/>
  <c r="AH116" i="4"/>
  <c r="AG116" i="4"/>
  <c r="AE116" i="4"/>
  <c r="AD116" i="4"/>
  <c r="AC116" i="4"/>
  <c r="AB116" i="4"/>
  <c r="AW116" i="4"/>
  <c r="Y116" i="4"/>
  <c r="X116" i="4"/>
  <c r="W116" i="4"/>
  <c r="U116" i="4"/>
  <c r="T116" i="4"/>
  <c r="S116" i="4"/>
  <c r="Q116" i="4"/>
  <c r="P116" i="4"/>
  <c r="O116" i="4"/>
  <c r="M116" i="4"/>
  <c r="AV116" i="4" s="1"/>
  <c r="L116" i="4"/>
  <c r="K116" i="4"/>
  <c r="I116" i="4"/>
  <c r="G116" i="4"/>
  <c r="E116" i="4"/>
  <c r="AU115" i="4"/>
  <c r="AT115" i="4"/>
  <c r="AS115" i="4"/>
  <c r="AQ115" i="4"/>
  <c r="AP115" i="4"/>
  <c r="AO115" i="4"/>
  <c r="AM115" i="4"/>
  <c r="AL115" i="4"/>
  <c r="AK115" i="4"/>
  <c r="AI115" i="4"/>
  <c r="AH115" i="4"/>
  <c r="AG115" i="4"/>
  <c r="AE115" i="4"/>
  <c r="AD115" i="4"/>
  <c r="AC115" i="4"/>
  <c r="AB115" i="4"/>
  <c r="AW115" i="4" s="1"/>
  <c r="Y115" i="4"/>
  <c r="X115" i="4"/>
  <c r="W115" i="4"/>
  <c r="U115" i="4"/>
  <c r="T115" i="4"/>
  <c r="S115" i="4"/>
  <c r="Q115" i="4"/>
  <c r="P115" i="4"/>
  <c r="O115" i="4"/>
  <c r="M115" i="4"/>
  <c r="L115" i="4"/>
  <c r="K115" i="4"/>
  <c r="I115" i="4"/>
  <c r="G115" i="4"/>
  <c r="E115" i="4"/>
  <c r="AU114" i="4"/>
  <c r="AT114" i="4"/>
  <c r="AS114" i="4"/>
  <c r="AQ114" i="4"/>
  <c r="AP114" i="4"/>
  <c r="AO114" i="4"/>
  <c r="AM114" i="4"/>
  <c r="AL114" i="4"/>
  <c r="AK114" i="4"/>
  <c r="AI114" i="4"/>
  <c r="AH114" i="4"/>
  <c r="AG114" i="4"/>
  <c r="AE114" i="4"/>
  <c r="AD114" i="4"/>
  <c r="AC114" i="4"/>
  <c r="AB114" i="4"/>
  <c r="AW114" i="4" s="1"/>
  <c r="Y114" i="4"/>
  <c r="X114" i="4"/>
  <c r="W114" i="4"/>
  <c r="U114" i="4"/>
  <c r="T114" i="4"/>
  <c r="S114" i="4"/>
  <c r="Q114" i="4"/>
  <c r="P114" i="4"/>
  <c r="O114" i="4"/>
  <c r="M114" i="4"/>
  <c r="L114" i="4"/>
  <c r="K114" i="4"/>
  <c r="I114" i="4"/>
  <c r="G114" i="4"/>
  <c r="E114" i="4"/>
  <c r="AU113" i="4"/>
  <c r="AT113" i="4"/>
  <c r="AS113" i="4"/>
  <c r="AQ113" i="4"/>
  <c r="AP113" i="4"/>
  <c r="AO113" i="4"/>
  <c r="AM113" i="4"/>
  <c r="AL113" i="4"/>
  <c r="AK113" i="4"/>
  <c r="AI113" i="4"/>
  <c r="AH113" i="4"/>
  <c r="AG113" i="4"/>
  <c r="AE113" i="4"/>
  <c r="AD113" i="4"/>
  <c r="AC113" i="4"/>
  <c r="AB113" i="4"/>
  <c r="AW113" i="4" s="1"/>
  <c r="Y113" i="4"/>
  <c r="X113" i="4"/>
  <c r="W113" i="4"/>
  <c r="U113" i="4"/>
  <c r="T113" i="4"/>
  <c r="S113" i="4"/>
  <c r="Q113" i="4"/>
  <c r="AV113" i="4" s="1"/>
  <c r="P113" i="4"/>
  <c r="O113" i="4"/>
  <c r="M113" i="4"/>
  <c r="L113" i="4"/>
  <c r="K113" i="4"/>
  <c r="I113" i="4"/>
  <c r="G113" i="4"/>
  <c r="E113" i="4"/>
  <c r="AU112" i="4"/>
  <c r="AT112" i="4"/>
  <c r="AS112" i="4"/>
  <c r="AQ112" i="4"/>
  <c r="AP112" i="4"/>
  <c r="AO112" i="4"/>
  <c r="AM112" i="4"/>
  <c r="AL112" i="4"/>
  <c r="AK112" i="4"/>
  <c r="AI112" i="4"/>
  <c r="AH112" i="4"/>
  <c r="AG112" i="4"/>
  <c r="AE112" i="4"/>
  <c r="AD112" i="4"/>
  <c r="AC112" i="4"/>
  <c r="AB112" i="4"/>
  <c r="AW112" i="4" s="1"/>
  <c r="Y112" i="4"/>
  <c r="X112" i="4"/>
  <c r="W112" i="4"/>
  <c r="U112" i="4"/>
  <c r="T112" i="4"/>
  <c r="S112" i="4"/>
  <c r="Q112" i="4"/>
  <c r="P112" i="4"/>
  <c r="O112" i="4"/>
  <c r="M112" i="4"/>
  <c r="L112" i="4"/>
  <c r="K112" i="4"/>
  <c r="I112" i="4"/>
  <c r="G112" i="4"/>
  <c r="E112" i="4"/>
  <c r="AU111" i="4"/>
  <c r="AT111" i="4"/>
  <c r="AS111" i="4"/>
  <c r="AQ111" i="4"/>
  <c r="AP111" i="4"/>
  <c r="AO111" i="4"/>
  <c r="AM111" i="4"/>
  <c r="AL111" i="4"/>
  <c r="AK111" i="4"/>
  <c r="AI111" i="4"/>
  <c r="AH111" i="4"/>
  <c r="AG111" i="4"/>
  <c r="AE111" i="4"/>
  <c r="AD111" i="4"/>
  <c r="AC111" i="4"/>
  <c r="AB111" i="4"/>
  <c r="AW111" i="4" s="1"/>
  <c r="Y111" i="4"/>
  <c r="X111" i="4"/>
  <c r="W111" i="4"/>
  <c r="U111" i="4"/>
  <c r="T111" i="4"/>
  <c r="S111" i="4"/>
  <c r="Q111" i="4"/>
  <c r="P111" i="4"/>
  <c r="O111" i="4"/>
  <c r="M111" i="4"/>
  <c r="L111" i="4"/>
  <c r="K111" i="4"/>
  <c r="I111" i="4"/>
  <c r="G111" i="4"/>
  <c r="E111" i="4"/>
  <c r="AU110" i="4"/>
  <c r="AT110" i="4"/>
  <c r="AS110" i="4"/>
  <c r="AQ110" i="4"/>
  <c r="AP110" i="4"/>
  <c r="AO110" i="4"/>
  <c r="AM110" i="4"/>
  <c r="AL110" i="4"/>
  <c r="AK110" i="4"/>
  <c r="AI110" i="4"/>
  <c r="AH110" i="4"/>
  <c r="AG110" i="4"/>
  <c r="AE110" i="4"/>
  <c r="AD110" i="4"/>
  <c r="AC110" i="4"/>
  <c r="AB110" i="4"/>
  <c r="AW110" i="4" s="1"/>
  <c r="Y110" i="4"/>
  <c r="X110" i="4"/>
  <c r="W110" i="4"/>
  <c r="U110" i="4"/>
  <c r="T110" i="4"/>
  <c r="S110" i="4"/>
  <c r="Q110" i="4"/>
  <c r="P110" i="4"/>
  <c r="O110" i="4"/>
  <c r="M110" i="4"/>
  <c r="L110" i="4"/>
  <c r="K110" i="4"/>
  <c r="I110" i="4"/>
  <c r="G110" i="4"/>
  <c r="E110" i="4"/>
  <c r="AU109" i="4"/>
  <c r="AT109" i="4"/>
  <c r="AS109" i="4"/>
  <c r="AQ109" i="4"/>
  <c r="AP109" i="4"/>
  <c r="AO109" i="4"/>
  <c r="AM109" i="4"/>
  <c r="AL109" i="4"/>
  <c r="AK109" i="4"/>
  <c r="AI109" i="4"/>
  <c r="AH109" i="4"/>
  <c r="AG109" i="4"/>
  <c r="AE109" i="4"/>
  <c r="AD109" i="4"/>
  <c r="AC109" i="4"/>
  <c r="AB109" i="4"/>
  <c r="AW109" i="4" s="1"/>
  <c r="Y109" i="4"/>
  <c r="X109" i="4"/>
  <c r="W109" i="4"/>
  <c r="U109" i="4"/>
  <c r="T109" i="4"/>
  <c r="S109" i="4"/>
  <c r="Q109" i="4"/>
  <c r="P109" i="4"/>
  <c r="O109" i="4"/>
  <c r="M109" i="4"/>
  <c r="AV109" i="4" s="1"/>
  <c r="L109" i="4"/>
  <c r="K109" i="4"/>
  <c r="I109" i="4"/>
  <c r="G109" i="4"/>
  <c r="E109" i="4"/>
  <c r="AU108" i="4"/>
  <c r="AT108" i="4"/>
  <c r="AS108" i="4"/>
  <c r="AQ108" i="4"/>
  <c r="AP108" i="4"/>
  <c r="AO108" i="4"/>
  <c r="AM108" i="4"/>
  <c r="AL108" i="4"/>
  <c r="AK108" i="4"/>
  <c r="AI108" i="4"/>
  <c r="AH108" i="4"/>
  <c r="AG108" i="4"/>
  <c r="AE108" i="4"/>
  <c r="AD108" i="4"/>
  <c r="AC108" i="4"/>
  <c r="AB108" i="4"/>
  <c r="AW108" i="4"/>
  <c r="Y108" i="4"/>
  <c r="X108" i="4"/>
  <c r="W108" i="4"/>
  <c r="U108" i="4"/>
  <c r="T108" i="4"/>
  <c r="S108" i="4"/>
  <c r="Q108" i="4"/>
  <c r="P108" i="4"/>
  <c r="O108" i="4"/>
  <c r="M108" i="4"/>
  <c r="AV108" i="4" s="1"/>
  <c r="L108" i="4"/>
  <c r="K108" i="4"/>
  <c r="I108" i="4"/>
  <c r="G108" i="4"/>
  <c r="E108" i="4"/>
  <c r="AU107" i="4"/>
  <c r="AT107" i="4"/>
  <c r="AS107" i="4"/>
  <c r="AQ107" i="4"/>
  <c r="AP107" i="4"/>
  <c r="AO107" i="4"/>
  <c r="AM107" i="4"/>
  <c r="AL107" i="4"/>
  <c r="AK107" i="4"/>
  <c r="AI107" i="4"/>
  <c r="AH107" i="4"/>
  <c r="AG107" i="4"/>
  <c r="AE107" i="4"/>
  <c r="AD107" i="4"/>
  <c r="AC107" i="4"/>
  <c r="AB107" i="4"/>
  <c r="AW107" i="4"/>
  <c r="Y107" i="4"/>
  <c r="X107" i="4"/>
  <c r="W107" i="4"/>
  <c r="U107" i="4"/>
  <c r="T107" i="4"/>
  <c r="S107" i="4"/>
  <c r="Q107" i="4"/>
  <c r="P107" i="4"/>
  <c r="O107" i="4"/>
  <c r="M107" i="4"/>
  <c r="AV107" i="4" s="1"/>
  <c r="L107" i="4"/>
  <c r="K107" i="4"/>
  <c r="I107" i="4"/>
  <c r="G107" i="4"/>
  <c r="E107" i="4"/>
  <c r="AU106" i="4"/>
  <c r="AT106" i="4"/>
  <c r="AS106" i="4"/>
  <c r="AQ106" i="4"/>
  <c r="AP106" i="4"/>
  <c r="AO106" i="4"/>
  <c r="AM106" i="4"/>
  <c r="AL106" i="4"/>
  <c r="AK106" i="4"/>
  <c r="AI106" i="4"/>
  <c r="AH106" i="4"/>
  <c r="AG106" i="4"/>
  <c r="AE106" i="4"/>
  <c r="AD106" i="4"/>
  <c r="AC106" i="4"/>
  <c r="AB106" i="4"/>
  <c r="AW106" i="4" s="1"/>
  <c r="Y106" i="4"/>
  <c r="X106" i="4"/>
  <c r="W106" i="4"/>
  <c r="U106" i="4"/>
  <c r="T106" i="4"/>
  <c r="S106" i="4"/>
  <c r="Q106" i="4"/>
  <c r="P106" i="4"/>
  <c r="O106" i="4"/>
  <c r="M106" i="4"/>
  <c r="AV106" i="4" s="1"/>
  <c r="L106" i="4"/>
  <c r="K106" i="4"/>
  <c r="I106" i="4"/>
  <c r="G106" i="4"/>
  <c r="E106" i="4"/>
  <c r="AU105" i="4"/>
  <c r="AT105" i="4"/>
  <c r="AS105" i="4"/>
  <c r="AQ105" i="4"/>
  <c r="AP105" i="4"/>
  <c r="AO105" i="4"/>
  <c r="AM105" i="4"/>
  <c r="AL105" i="4"/>
  <c r="AK105" i="4"/>
  <c r="AI105" i="4"/>
  <c r="AH105" i="4"/>
  <c r="AG105" i="4"/>
  <c r="AE105" i="4"/>
  <c r="AD105" i="4"/>
  <c r="AC105" i="4"/>
  <c r="AB105" i="4"/>
  <c r="AW105" i="4"/>
  <c r="Y105" i="4"/>
  <c r="X105" i="4"/>
  <c r="W105" i="4"/>
  <c r="U105" i="4"/>
  <c r="T105" i="4"/>
  <c r="S105" i="4"/>
  <c r="Q105" i="4"/>
  <c r="P105" i="4"/>
  <c r="O105" i="4"/>
  <c r="M105" i="4"/>
  <c r="L105" i="4"/>
  <c r="K105" i="4"/>
  <c r="I105" i="4"/>
  <c r="G105" i="4"/>
  <c r="E105" i="4"/>
  <c r="AU104" i="4"/>
  <c r="AT104" i="4"/>
  <c r="AS104" i="4"/>
  <c r="AQ104" i="4"/>
  <c r="AP104" i="4"/>
  <c r="AO104" i="4"/>
  <c r="AM104" i="4"/>
  <c r="AL104" i="4"/>
  <c r="AK104" i="4"/>
  <c r="AI104" i="4"/>
  <c r="AH104" i="4"/>
  <c r="AG104" i="4"/>
  <c r="AE104" i="4"/>
  <c r="AD104" i="4"/>
  <c r="AC104" i="4"/>
  <c r="AB104" i="4"/>
  <c r="AW104" i="4" s="1"/>
  <c r="Y104" i="4"/>
  <c r="X104" i="4"/>
  <c r="W104" i="4"/>
  <c r="U104" i="4"/>
  <c r="T104" i="4"/>
  <c r="S104" i="4"/>
  <c r="Q104" i="4"/>
  <c r="AV104" i="4" s="1"/>
  <c r="P104" i="4"/>
  <c r="O104" i="4"/>
  <c r="M104" i="4"/>
  <c r="L104" i="4"/>
  <c r="K104" i="4"/>
  <c r="I104" i="4"/>
  <c r="G104" i="4"/>
  <c r="E104" i="4"/>
  <c r="AU103" i="4"/>
  <c r="AT103" i="4"/>
  <c r="AS103" i="4"/>
  <c r="AQ103" i="4"/>
  <c r="AP103" i="4"/>
  <c r="AO103" i="4"/>
  <c r="AM103" i="4"/>
  <c r="AL103" i="4"/>
  <c r="AK103" i="4"/>
  <c r="AI103" i="4"/>
  <c r="AH103" i="4"/>
  <c r="AG103" i="4"/>
  <c r="AE103" i="4"/>
  <c r="AD103" i="4"/>
  <c r="AC103" i="4"/>
  <c r="AB103" i="4"/>
  <c r="AW103" i="4" s="1"/>
  <c r="Y103" i="4"/>
  <c r="X103" i="4"/>
  <c r="W103" i="4"/>
  <c r="U103" i="4"/>
  <c r="T103" i="4"/>
  <c r="S103" i="4"/>
  <c r="Q103" i="4"/>
  <c r="P103" i="4"/>
  <c r="O103" i="4"/>
  <c r="M103" i="4"/>
  <c r="L103" i="4"/>
  <c r="K103" i="4"/>
  <c r="I103" i="4"/>
  <c r="G103" i="4"/>
  <c r="E103" i="4"/>
  <c r="AU102" i="4"/>
  <c r="AT102" i="4"/>
  <c r="AS102" i="4"/>
  <c r="AQ102" i="4"/>
  <c r="AP102" i="4"/>
  <c r="AO102" i="4"/>
  <c r="AM102" i="4"/>
  <c r="AL102" i="4"/>
  <c r="AK102" i="4"/>
  <c r="AI102" i="4"/>
  <c r="AH102" i="4"/>
  <c r="AG102" i="4"/>
  <c r="AE102" i="4"/>
  <c r="AD102" i="4"/>
  <c r="AC102" i="4"/>
  <c r="AB102" i="4"/>
  <c r="AW102" i="4" s="1"/>
  <c r="Y102" i="4"/>
  <c r="X102" i="4"/>
  <c r="W102" i="4"/>
  <c r="U102" i="4"/>
  <c r="T102" i="4"/>
  <c r="S102" i="4"/>
  <c r="Q102" i="4"/>
  <c r="AV102" i="4" s="1"/>
  <c r="P102" i="4"/>
  <c r="O102" i="4"/>
  <c r="M102" i="4"/>
  <c r="L102" i="4"/>
  <c r="K102" i="4"/>
  <c r="I102" i="4"/>
  <c r="G102" i="4"/>
  <c r="E102" i="4"/>
  <c r="AU101" i="4"/>
  <c r="AT101" i="4"/>
  <c r="AS101" i="4"/>
  <c r="AQ101" i="4"/>
  <c r="AP101" i="4"/>
  <c r="AO101" i="4"/>
  <c r="AM101" i="4"/>
  <c r="AL101" i="4"/>
  <c r="AK101" i="4"/>
  <c r="AI101" i="4"/>
  <c r="AH101" i="4"/>
  <c r="AG101" i="4"/>
  <c r="AE101" i="4"/>
  <c r="AD101" i="4"/>
  <c r="AC101" i="4"/>
  <c r="AB101" i="4"/>
  <c r="AW101" i="4"/>
  <c r="Y101" i="4"/>
  <c r="X101" i="4"/>
  <c r="W101" i="4"/>
  <c r="U101" i="4"/>
  <c r="T101" i="4"/>
  <c r="S101" i="4"/>
  <c r="Q101" i="4"/>
  <c r="P101" i="4"/>
  <c r="O101" i="4"/>
  <c r="M101" i="4"/>
  <c r="L101" i="4"/>
  <c r="K101" i="4"/>
  <c r="I101" i="4"/>
  <c r="G101" i="4"/>
  <c r="E101" i="4"/>
  <c r="AU100" i="4"/>
  <c r="AT100" i="4"/>
  <c r="AS100" i="4"/>
  <c r="AQ100" i="4"/>
  <c r="AP100" i="4"/>
  <c r="AO100" i="4"/>
  <c r="AM100" i="4"/>
  <c r="AL100" i="4"/>
  <c r="AK100" i="4"/>
  <c r="AI100" i="4"/>
  <c r="AH100" i="4"/>
  <c r="AG100" i="4"/>
  <c r="AE100" i="4"/>
  <c r="AD100" i="4"/>
  <c r="AC100" i="4"/>
  <c r="AB100" i="4"/>
  <c r="AW100" i="4"/>
  <c r="Y100" i="4"/>
  <c r="X100" i="4"/>
  <c r="W100" i="4"/>
  <c r="U100" i="4"/>
  <c r="T100" i="4"/>
  <c r="S100" i="4"/>
  <c r="Q100" i="4"/>
  <c r="P100" i="4"/>
  <c r="O100" i="4"/>
  <c r="M100" i="4"/>
  <c r="AV100" i="4" s="1"/>
  <c r="L100" i="4"/>
  <c r="K100" i="4"/>
  <c r="I100" i="4"/>
  <c r="G100" i="4"/>
  <c r="E100" i="4"/>
  <c r="AU99" i="4"/>
  <c r="AT99" i="4"/>
  <c r="AS99" i="4"/>
  <c r="AQ99" i="4"/>
  <c r="AP99" i="4"/>
  <c r="AO99" i="4"/>
  <c r="AM99" i="4"/>
  <c r="AL99" i="4"/>
  <c r="AK99" i="4"/>
  <c r="AI99" i="4"/>
  <c r="AH99" i="4"/>
  <c r="AG99" i="4"/>
  <c r="AE99" i="4"/>
  <c r="AD99" i="4"/>
  <c r="AC99" i="4"/>
  <c r="AB99" i="4"/>
  <c r="AW99" i="4" s="1"/>
  <c r="Y99" i="4"/>
  <c r="X99" i="4"/>
  <c r="W99" i="4"/>
  <c r="U99" i="4"/>
  <c r="T99" i="4"/>
  <c r="S99" i="4"/>
  <c r="Q99" i="4"/>
  <c r="P99" i="4"/>
  <c r="O99" i="4"/>
  <c r="M99" i="4"/>
  <c r="L99" i="4"/>
  <c r="K99" i="4"/>
  <c r="I99" i="4"/>
  <c r="G99" i="4"/>
  <c r="E99" i="4"/>
  <c r="AU98" i="4"/>
  <c r="AT98" i="4"/>
  <c r="AS98" i="4"/>
  <c r="AQ98" i="4"/>
  <c r="AP98" i="4"/>
  <c r="AO98" i="4"/>
  <c r="AM98" i="4"/>
  <c r="AL98" i="4"/>
  <c r="AK98" i="4"/>
  <c r="AI98" i="4"/>
  <c r="AH98" i="4"/>
  <c r="AG98" i="4"/>
  <c r="AE98" i="4"/>
  <c r="AD98" i="4"/>
  <c r="AC98" i="4"/>
  <c r="AB98" i="4"/>
  <c r="AW98" i="4" s="1"/>
  <c r="Y98" i="4"/>
  <c r="X98" i="4"/>
  <c r="W98" i="4"/>
  <c r="U98" i="4"/>
  <c r="T98" i="4"/>
  <c r="S98" i="4"/>
  <c r="Q98" i="4"/>
  <c r="P98" i="4"/>
  <c r="O98" i="4"/>
  <c r="M98" i="4"/>
  <c r="AV98" i="4" s="1"/>
  <c r="L98" i="4"/>
  <c r="K98" i="4"/>
  <c r="I98" i="4"/>
  <c r="G98" i="4"/>
  <c r="E98" i="4"/>
  <c r="AU97" i="4"/>
  <c r="AT97" i="4"/>
  <c r="AS97" i="4"/>
  <c r="AQ97" i="4"/>
  <c r="AP97" i="4"/>
  <c r="AO97" i="4"/>
  <c r="AM97" i="4"/>
  <c r="AL97" i="4"/>
  <c r="AK97" i="4"/>
  <c r="AI97" i="4"/>
  <c r="AH97" i="4"/>
  <c r="AG97" i="4"/>
  <c r="AE97" i="4"/>
  <c r="AD97" i="4"/>
  <c r="AC97" i="4"/>
  <c r="AB97" i="4"/>
  <c r="AW97" i="4"/>
  <c r="Y97" i="4"/>
  <c r="X97" i="4"/>
  <c r="W97" i="4"/>
  <c r="U97" i="4"/>
  <c r="T97" i="4"/>
  <c r="S97" i="4"/>
  <c r="Q97" i="4"/>
  <c r="P97" i="4"/>
  <c r="O97" i="4"/>
  <c r="M97" i="4"/>
  <c r="AV97" i="4" s="1"/>
  <c r="L97" i="4"/>
  <c r="K97" i="4"/>
  <c r="I97" i="4"/>
  <c r="G97" i="4"/>
  <c r="E97" i="4"/>
  <c r="AU96" i="4"/>
  <c r="AT96" i="4"/>
  <c r="AS96" i="4"/>
  <c r="AQ96" i="4"/>
  <c r="AP96" i="4"/>
  <c r="AO96" i="4"/>
  <c r="AM96" i="4"/>
  <c r="AL96" i="4"/>
  <c r="AK96" i="4"/>
  <c r="AI96" i="4"/>
  <c r="AH96" i="4"/>
  <c r="AG96" i="4"/>
  <c r="AE96" i="4"/>
  <c r="AD96" i="4"/>
  <c r="AC96" i="4"/>
  <c r="AB96" i="4"/>
  <c r="AW96" i="4" s="1"/>
  <c r="Y96" i="4"/>
  <c r="X96" i="4"/>
  <c r="W96" i="4"/>
  <c r="U96" i="4"/>
  <c r="T96" i="4"/>
  <c r="S96" i="4"/>
  <c r="Q96" i="4"/>
  <c r="AV96" i="4" s="1"/>
  <c r="P96" i="4"/>
  <c r="O96" i="4"/>
  <c r="M96" i="4"/>
  <c r="L96" i="4"/>
  <c r="K96" i="4"/>
  <c r="I96" i="4"/>
  <c r="G96" i="4"/>
  <c r="E96" i="4"/>
  <c r="AU95" i="4"/>
  <c r="AT95" i="4"/>
  <c r="AS95" i="4"/>
  <c r="AQ95" i="4"/>
  <c r="AP95" i="4"/>
  <c r="AO95" i="4"/>
  <c r="AM95" i="4"/>
  <c r="AL95" i="4"/>
  <c r="AK95" i="4"/>
  <c r="AI95" i="4"/>
  <c r="AH95" i="4"/>
  <c r="AG95" i="4"/>
  <c r="AE95" i="4"/>
  <c r="AD95" i="4"/>
  <c r="AC95" i="4"/>
  <c r="AB95" i="4"/>
  <c r="AW95" i="4" s="1"/>
  <c r="Y95" i="4"/>
  <c r="X95" i="4"/>
  <c r="W95" i="4"/>
  <c r="U95" i="4"/>
  <c r="T95" i="4"/>
  <c r="S95" i="4"/>
  <c r="Q95" i="4"/>
  <c r="P95" i="4"/>
  <c r="O95" i="4"/>
  <c r="M95" i="4"/>
  <c r="L95" i="4"/>
  <c r="K95" i="4"/>
  <c r="I95" i="4"/>
  <c r="G95" i="4"/>
  <c r="E95" i="4"/>
  <c r="AU94" i="4"/>
  <c r="AT94" i="4"/>
  <c r="AS94" i="4"/>
  <c r="AQ94" i="4"/>
  <c r="AP94" i="4"/>
  <c r="AO94" i="4"/>
  <c r="AM94" i="4"/>
  <c r="AL94" i="4"/>
  <c r="AK94" i="4"/>
  <c r="AI94" i="4"/>
  <c r="AH94" i="4"/>
  <c r="AG94" i="4"/>
  <c r="AE94" i="4"/>
  <c r="AD94" i="4"/>
  <c r="AC94" i="4"/>
  <c r="AB94" i="4"/>
  <c r="AW94" i="4" s="1"/>
  <c r="Y94" i="4"/>
  <c r="X94" i="4"/>
  <c r="W94" i="4"/>
  <c r="U94" i="4"/>
  <c r="AV94" i="4"/>
  <c r="T94" i="4"/>
  <c r="S94" i="4"/>
  <c r="Q94" i="4"/>
  <c r="P94" i="4"/>
  <c r="O94" i="4"/>
  <c r="M94" i="4"/>
  <c r="L94" i="4"/>
  <c r="K94" i="4"/>
  <c r="I94" i="4"/>
  <c r="G94" i="4"/>
  <c r="E94" i="4"/>
  <c r="AU93" i="4"/>
  <c r="AT93" i="4"/>
  <c r="AS93" i="4"/>
  <c r="AQ93" i="4"/>
  <c r="AP93" i="4"/>
  <c r="AO93" i="4"/>
  <c r="AM93" i="4"/>
  <c r="AL93" i="4"/>
  <c r="AK93" i="4"/>
  <c r="AI93" i="4"/>
  <c r="AH93" i="4"/>
  <c r="AG93" i="4"/>
  <c r="AE93" i="4"/>
  <c r="AD93" i="4"/>
  <c r="AC93" i="4"/>
  <c r="AB93" i="4"/>
  <c r="AW93" i="4" s="1"/>
  <c r="Y93" i="4"/>
  <c r="X93" i="4"/>
  <c r="W93" i="4"/>
  <c r="U93" i="4"/>
  <c r="T93" i="4"/>
  <c r="S93" i="4"/>
  <c r="Q93" i="4"/>
  <c r="AV93" i="4" s="1"/>
  <c r="P93" i="4"/>
  <c r="O93" i="4"/>
  <c r="M93" i="4"/>
  <c r="L93" i="4"/>
  <c r="K93" i="4"/>
  <c r="I93" i="4"/>
  <c r="G93" i="4"/>
  <c r="E93" i="4"/>
  <c r="AU92" i="4"/>
  <c r="AT92" i="4"/>
  <c r="AS92" i="4"/>
  <c r="AQ92" i="4"/>
  <c r="AP92" i="4"/>
  <c r="AO92" i="4"/>
  <c r="AM92" i="4"/>
  <c r="AL92" i="4"/>
  <c r="AK92" i="4"/>
  <c r="AI92" i="4"/>
  <c r="AH92" i="4"/>
  <c r="AG92" i="4"/>
  <c r="AE92" i="4"/>
  <c r="AD92" i="4"/>
  <c r="AC92" i="4"/>
  <c r="AB92" i="4"/>
  <c r="AW92" i="4" s="1"/>
  <c r="Y92" i="4"/>
  <c r="X92" i="4"/>
  <c r="W92" i="4"/>
  <c r="U92" i="4"/>
  <c r="T92" i="4"/>
  <c r="S92" i="4"/>
  <c r="Q92" i="4"/>
  <c r="AV92" i="4" s="1"/>
  <c r="P92" i="4"/>
  <c r="O92" i="4"/>
  <c r="M92" i="4"/>
  <c r="L92" i="4"/>
  <c r="K92" i="4"/>
  <c r="I92" i="4"/>
  <c r="G92" i="4"/>
  <c r="E92" i="4"/>
  <c r="AU91" i="4"/>
  <c r="AT91" i="4"/>
  <c r="AS91" i="4"/>
  <c r="AQ91" i="4"/>
  <c r="AP91" i="4"/>
  <c r="AO91" i="4"/>
  <c r="AM91" i="4"/>
  <c r="AL91" i="4"/>
  <c r="AK91" i="4"/>
  <c r="AI91" i="4"/>
  <c r="AH91" i="4"/>
  <c r="AG91" i="4"/>
  <c r="AE91" i="4"/>
  <c r="AD91" i="4"/>
  <c r="AC91" i="4"/>
  <c r="AB91" i="4"/>
  <c r="AW91" i="4" s="1"/>
  <c r="Y91" i="4"/>
  <c r="X91" i="4"/>
  <c r="W91" i="4"/>
  <c r="U91" i="4"/>
  <c r="T91" i="4"/>
  <c r="S91" i="4"/>
  <c r="Q91" i="4"/>
  <c r="P91" i="4"/>
  <c r="O91" i="4"/>
  <c r="M91" i="4"/>
  <c r="L91" i="4"/>
  <c r="K91" i="4"/>
  <c r="I91" i="4"/>
  <c r="G91" i="4"/>
  <c r="E91" i="4"/>
  <c r="AU90" i="4"/>
  <c r="AT90" i="4"/>
  <c r="AS90" i="4"/>
  <c r="AQ90" i="4"/>
  <c r="AP90" i="4"/>
  <c r="AO90" i="4"/>
  <c r="AM90" i="4"/>
  <c r="AL90" i="4"/>
  <c r="AK90" i="4"/>
  <c r="AI90" i="4"/>
  <c r="AH90" i="4"/>
  <c r="AG90" i="4"/>
  <c r="AE90" i="4"/>
  <c r="AD90" i="4"/>
  <c r="AC90" i="4"/>
  <c r="AB90" i="4"/>
  <c r="AW90" i="4" s="1"/>
  <c r="Y90" i="4"/>
  <c r="X90" i="4"/>
  <c r="W90" i="4"/>
  <c r="U90" i="4"/>
  <c r="T90" i="4"/>
  <c r="S90" i="4"/>
  <c r="Q90" i="4"/>
  <c r="P90" i="4"/>
  <c r="O90" i="4"/>
  <c r="M90" i="4"/>
  <c r="AV90" i="4"/>
  <c r="L90" i="4"/>
  <c r="K90" i="4"/>
  <c r="I90" i="4"/>
  <c r="G90" i="4"/>
  <c r="E90" i="4"/>
  <c r="AU89" i="4"/>
  <c r="AT89" i="4"/>
  <c r="AS89" i="4"/>
  <c r="AQ89" i="4"/>
  <c r="AP89" i="4"/>
  <c r="AO89" i="4"/>
  <c r="AM89" i="4"/>
  <c r="AL89" i="4"/>
  <c r="AK89" i="4"/>
  <c r="AI89" i="4"/>
  <c r="AH89" i="4"/>
  <c r="AG89" i="4"/>
  <c r="AE89" i="4"/>
  <c r="AD89" i="4"/>
  <c r="AC89" i="4"/>
  <c r="AB89" i="4"/>
  <c r="AW89" i="4"/>
  <c r="Y89" i="4"/>
  <c r="X89" i="4"/>
  <c r="W89" i="4"/>
  <c r="U89" i="4"/>
  <c r="T89" i="4"/>
  <c r="S89" i="4"/>
  <c r="Q89" i="4"/>
  <c r="P89" i="4"/>
  <c r="O89" i="4"/>
  <c r="M89" i="4"/>
  <c r="AV89" i="4" s="1"/>
  <c r="L89" i="4"/>
  <c r="K89" i="4"/>
  <c r="I89" i="4"/>
  <c r="G89" i="4"/>
  <c r="E89" i="4"/>
  <c r="AU88" i="4"/>
  <c r="AV88" i="4"/>
  <c r="AT88" i="4"/>
  <c r="AS88" i="4"/>
  <c r="AQ88" i="4"/>
  <c r="AP88" i="4"/>
  <c r="AO88" i="4"/>
  <c r="AM88" i="4"/>
  <c r="AL88" i="4"/>
  <c r="AK88" i="4"/>
  <c r="AI88" i="4"/>
  <c r="AH88" i="4"/>
  <c r="AG88" i="4"/>
  <c r="AE88" i="4"/>
  <c r="AD88" i="4"/>
  <c r="AC88" i="4"/>
  <c r="AB88" i="4"/>
  <c r="AW88" i="4"/>
  <c r="Y88" i="4"/>
  <c r="X88" i="4"/>
  <c r="W88" i="4"/>
  <c r="U88" i="4"/>
  <c r="T88" i="4"/>
  <c r="S88" i="4"/>
  <c r="Q88" i="4"/>
  <c r="P88" i="4"/>
  <c r="O88" i="4"/>
  <c r="M88" i="4"/>
  <c r="L88" i="4"/>
  <c r="K88" i="4"/>
  <c r="I88" i="4"/>
  <c r="G88" i="4"/>
  <c r="E88" i="4"/>
  <c r="AU87" i="4"/>
  <c r="AT87" i="4"/>
  <c r="AS87" i="4"/>
  <c r="AQ87" i="4"/>
  <c r="AP87" i="4"/>
  <c r="AO87" i="4"/>
  <c r="AM87" i="4"/>
  <c r="AL87" i="4"/>
  <c r="AK87" i="4"/>
  <c r="AI87" i="4"/>
  <c r="AH87" i="4"/>
  <c r="AG87" i="4"/>
  <c r="AE87" i="4"/>
  <c r="AD87" i="4"/>
  <c r="AC87" i="4"/>
  <c r="AB87" i="4"/>
  <c r="AW87" i="4"/>
  <c r="Y87" i="4"/>
  <c r="X87" i="4"/>
  <c r="W87" i="4"/>
  <c r="U87" i="4"/>
  <c r="T87" i="4"/>
  <c r="S87" i="4"/>
  <c r="Q87" i="4"/>
  <c r="P87" i="4"/>
  <c r="O87" i="4"/>
  <c r="M87" i="4"/>
  <c r="L87" i="4"/>
  <c r="K87" i="4"/>
  <c r="I87" i="4"/>
  <c r="G87" i="4"/>
  <c r="E87" i="4"/>
  <c r="AU86" i="4"/>
  <c r="AT86" i="4"/>
  <c r="AS86" i="4"/>
  <c r="AQ86" i="4"/>
  <c r="AP86" i="4"/>
  <c r="AO86" i="4"/>
  <c r="AM86" i="4"/>
  <c r="AL86" i="4"/>
  <c r="AK86" i="4"/>
  <c r="AI86" i="4"/>
  <c r="AH86" i="4"/>
  <c r="AG86" i="4"/>
  <c r="AE86" i="4"/>
  <c r="AD86" i="4"/>
  <c r="AC86" i="4"/>
  <c r="AB86" i="4"/>
  <c r="AW86" i="4"/>
  <c r="Y86" i="4"/>
  <c r="X86" i="4"/>
  <c r="W86" i="4"/>
  <c r="U86" i="4"/>
  <c r="T86" i="4"/>
  <c r="S86" i="4"/>
  <c r="Q86" i="4"/>
  <c r="P86" i="4"/>
  <c r="O86" i="4"/>
  <c r="M86" i="4"/>
  <c r="AV86" i="4" s="1"/>
  <c r="L86" i="4"/>
  <c r="K86" i="4"/>
  <c r="I86" i="4"/>
  <c r="G86" i="4"/>
  <c r="E86" i="4"/>
  <c r="AU85" i="4"/>
  <c r="AT85" i="4"/>
  <c r="AS85" i="4"/>
  <c r="AQ85" i="4"/>
  <c r="AP85" i="4"/>
  <c r="AO85" i="4"/>
  <c r="AM85" i="4"/>
  <c r="AL85" i="4"/>
  <c r="AK85" i="4"/>
  <c r="AI85" i="4"/>
  <c r="AH85" i="4"/>
  <c r="AG85" i="4"/>
  <c r="AE85" i="4"/>
  <c r="AD85" i="4"/>
  <c r="AC85" i="4"/>
  <c r="AB85" i="4"/>
  <c r="AW85" i="4" s="1"/>
  <c r="Y85" i="4"/>
  <c r="X85" i="4"/>
  <c r="W85" i="4"/>
  <c r="U85" i="4"/>
  <c r="T85" i="4"/>
  <c r="S85" i="4"/>
  <c r="Q85" i="4"/>
  <c r="P85" i="4"/>
  <c r="O85" i="4"/>
  <c r="M85" i="4"/>
  <c r="AV85" i="4" s="1"/>
  <c r="L85" i="4"/>
  <c r="K85" i="4"/>
  <c r="I85" i="4"/>
  <c r="G85" i="4"/>
  <c r="E85" i="4"/>
  <c r="AU84" i="4"/>
  <c r="AT84" i="4"/>
  <c r="AS84" i="4"/>
  <c r="AQ84" i="4"/>
  <c r="AP84" i="4"/>
  <c r="AO84" i="4"/>
  <c r="AM84" i="4"/>
  <c r="AL84" i="4"/>
  <c r="AK84" i="4"/>
  <c r="AI84" i="4"/>
  <c r="AH84" i="4"/>
  <c r="AG84" i="4"/>
  <c r="AE84" i="4"/>
  <c r="AD84" i="4"/>
  <c r="AC84" i="4"/>
  <c r="AB84" i="4"/>
  <c r="AW84" i="4"/>
  <c r="Y84" i="4"/>
  <c r="X84" i="4"/>
  <c r="W84" i="4"/>
  <c r="U84" i="4"/>
  <c r="T84" i="4"/>
  <c r="S84" i="4"/>
  <c r="Q84" i="4"/>
  <c r="P84" i="4"/>
  <c r="O84" i="4"/>
  <c r="M84" i="4"/>
  <c r="L84" i="4"/>
  <c r="K84" i="4"/>
  <c r="I84" i="4"/>
  <c r="G84" i="4"/>
  <c r="E84" i="4"/>
  <c r="AU83" i="4"/>
  <c r="AT83" i="4"/>
  <c r="AS83" i="4"/>
  <c r="AQ83" i="4"/>
  <c r="AP83" i="4"/>
  <c r="AO83" i="4"/>
  <c r="AM83" i="4"/>
  <c r="AL83" i="4"/>
  <c r="AK83" i="4"/>
  <c r="AI83" i="4"/>
  <c r="AH83" i="4"/>
  <c r="AG83" i="4"/>
  <c r="AE83" i="4"/>
  <c r="AD83" i="4"/>
  <c r="AC83" i="4"/>
  <c r="AB83" i="4"/>
  <c r="AW83" i="4"/>
  <c r="Y83" i="4"/>
  <c r="X83" i="4"/>
  <c r="W83" i="4"/>
  <c r="U83" i="4"/>
  <c r="T83" i="4"/>
  <c r="S83" i="4"/>
  <c r="Q83" i="4"/>
  <c r="P83" i="4"/>
  <c r="O83" i="4"/>
  <c r="M83" i="4"/>
  <c r="AV83" i="4" s="1"/>
  <c r="L83" i="4"/>
  <c r="K83" i="4"/>
  <c r="I83" i="4"/>
  <c r="G83" i="4"/>
  <c r="E83" i="4"/>
  <c r="AU82" i="4"/>
  <c r="AT82" i="4"/>
  <c r="AS82" i="4"/>
  <c r="AQ82" i="4"/>
  <c r="AP82" i="4"/>
  <c r="AO82" i="4"/>
  <c r="AM82" i="4"/>
  <c r="AL82" i="4"/>
  <c r="AK82" i="4"/>
  <c r="AI82" i="4"/>
  <c r="AH82" i="4"/>
  <c r="AG82" i="4"/>
  <c r="AE82" i="4"/>
  <c r="AD82" i="4"/>
  <c r="AC82" i="4"/>
  <c r="AB82" i="4"/>
  <c r="AW82" i="4" s="1"/>
  <c r="Y82" i="4"/>
  <c r="X82" i="4"/>
  <c r="W82" i="4"/>
  <c r="U82" i="4"/>
  <c r="AV82" i="4"/>
  <c r="T82" i="4"/>
  <c r="S82" i="4"/>
  <c r="Q82" i="4"/>
  <c r="P82" i="4"/>
  <c r="O82" i="4"/>
  <c r="M82" i="4"/>
  <c r="L82" i="4"/>
  <c r="K82" i="4"/>
  <c r="I82" i="4"/>
  <c r="G82" i="4"/>
  <c r="E82" i="4"/>
  <c r="AU81" i="4"/>
  <c r="AT81" i="4"/>
  <c r="AS81" i="4"/>
  <c r="AQ81" i="4"/>
  <c r="AP81" i="4"/>
  <c r="AO81" i="4"/>
  <c r="AM81" i="4"/>
  <c r="AL81" i="4"/>
  <c r="AK81" i="4"/>
  <c r="AI81" i="4"/>
  <c r="AH81" i="4"/>
  <c r="AG81" i="4"/>
  <c r="AE81" i="4"/>
  <c r="AD81" i="4"/>
  <c r="AC81" i="4"/>
  <c r="AB81" i="4"/>
  <c r="AW81" i="4"/>
  <c r="Y81" i="4"/>
  <c r="X81" i="4"/>
  <c r="W81" i="4"/>
  <c r="U81" i="4"/>
  <c r="T81" i="4"/>
  <c r="S81" i="4"/>
  <c r="Q81" i="4"/>
  <c r="P81" i="4"/>
  <c r="O81" i="4"/>
  <c r="M81" i="4"/>
  <c r="L81" i="4"/>
  <c r="K81" i="4"/>
  <c r="I81" i="4"/>
  <c r="G81" i="4"/>
  <c r="E81" i="4"/>
  <c r="AU80" i="4"/>
  <c r="AT80" i="4"/>
  <c r="AS80" i="4"/>
  <c r="AQ80" i="4"/>
  <c r="AP80" i="4"/>
  <c r="AO80" i="4"/>
  <c r="AM80" i="4"/>
  <c r="AL80" i="4"/>
  <c r="AK80" i="4"/>
  <c r="AI80" i="4"/>
  <c r="AH80" i="4"/>
  <c r="AG80" i="4"/>
  <c r="AE80" i="4"/>
  <c r="AD80" i="4"/>
  <c r="AC80" i="4"/>
  <c r="AB80" i="4"/>
  <c r="AW80" i="4"/>
  <c r="Y80" i="4"/>
  <c r="X80" i="4"/>
  <c r="W80" i="4"/>
  <c r="U80" i="4"/>
  <c r="AV80" i="4" s="1"/>
  <c r="T80" i="4"/>
  <c r="S80" i="4"/>
  <c r="Q80" i="4"/>
  <c r="P80" i="4"/>
  <c r="O80" i="4"/>
  <c r="M80" i="4"/>
  <c r="L80" i="4"/>
  <c r="K80" i="4"/>
  <c r="I80" i="4"/>
  <c r="G80" i="4"/>
  <c r="E80" i="4"/>
  <c r="AU79" i="4"/>
  <c r="AT79" i="4"/>
  <c r="AS79" i="4"/>
  <c r="AQ79" i="4"/>
  <c r="AP79" i="4"/>
  <c r="AO79" i="4"/>
  <c r="AM79" i="4"/>
  <c r="AL79" i="4"/>
  <c r="AK79" i="4"/>
  <c r="AI79" i="4"/>
  <c r="AH79" i="4"/>
  <c r="AG79" i="4"/>
  <c r="AE79" i="4"/>
  <c r="AD79" i="4"/>
  <c r="AC79" i="4"/>
  <c r="AB79" i="4"/>
  <c r="AW79" i="4"/>
  <c r="Y79" i="4"/>
  <c r="X79" i="4"/>
  <c r="W79" i="4"/>
  <c r="U79" i="4"/>
  <c r="T79" i="4"/>
  <c r="S79" i="4"/>
  <c r="Q79" i="4"/>
  <c r="P79" i="4"/>
  <c r="O79" i="4"/>
  <c r="M79" i="4"/>
  <c r="AV79" i="4" s="1"/>
  <c r="L79" i="4"/>
  <c r="K79" i="4"/>
  <c r="I79" i="4"/>
  <c r="G79" i="4"/>
  <c r="E79" i="4"/>
  <c r="AU78" i="4"/>
  <c r="AT78" i="4"/>
  <c r="AS78" i="4"/>
  <c r="AQ78" i="4"/>
  <c r="AP78" i="4"/>
  <c r="AO78" i="4"/>
  <c r="AM78" i="4"/>
  <c r="AL78" i="4"/>
  <c r="AK78" i="4"/>
  <c r="AI78" i="4"/>
  <c r="AH78" i="4"/>
  <c r="AG78" i="4"/>
  <c r="AE78" i="4"/>
  <c r="AD78" i="4"/>
  <c r="AC78" i="4"/>
  <c r="AB78" i="4"/>
  <c r="AW78" i="4" s="1"/>
  <c r="Y78" i="4"/>
  <c r="X78" i="4"/>
  <c r="W78" i="4"/>
  <c r="U78" i="4"/>
  <c r="T78" i="4"/>
  <c r="S78" i="4"/>
  <c r="Q78" i="4"/>
  <c r="AV78" i="4" s="1"/>
  <c r="P78" i="4"/>
  <c r="O78" i="4"/>
  <c r="M78" i="4"/>
  <c r="L78" i="4"/>
  <c r="K78" i="4"/>
  <c r="I78" i="4"/>
  <c r="G78" i="4"/>
  <c r="E78" i="4"/>
  <c r="AU77" i="4"/>
  <c r="AT77" i="4"/>
  <c r="AS77" i="4"/>
  <c r="AQ77" i="4"/>
  <c r="AP77" i="4"/>
  <c r="AO77" i="4"/>
  <c r="AM77" i="4"/>
  <c r="AL77" i="4"/>
  <c r="AK77" i="4"/>
  <c r="AI77" i="4"/>
  <c r="AH77" i="4"/>
  <c r="AG77" i="4"/>
  <c r="AE77" i="4"/>
  <c r="AD77" i="4"/>
  <c r="AC77" i="4"/>
  <c r="AB77" i="4"/>
  <c r="AW77" i="4" s="1"/>
  <c r="Y77" i="4"/>
  <c r="X77" i="4"/>
  <c r="W77" i="4"/>
  <c r="U77" i="4"/>
  <c r="T77" i="4"/>
  <c r="S77" i="4"/>
  <c r="Q77" i="4"/>
  <c r="AV77" i="4" s="1"/>
  <c r="P77" i="4"/>
  <c r="O77" i="4"/>
  <c r="M77" i="4"/>
  <c r="L77" i="4"/>
  <c r="K77" i="4"/>
  <c r="I77" i="4"/>
  <c r="G77" i="4"/>
  <c r="E77" i="4"/>
  <c r="AU76" i="4"/>
  <c r="AT76" i="4"/>
  <c r="AS76" i="4"/>
  <c r="AQ76" i="4"/>
  <c r="AP76" i="4"/>
  <c r="AO76" i="4"/>
  <c r="AM76" i="4"/>
  <c r="AL76" i="4"/>
  <c r="AK76" i="4"/>
  <c r="AI76" i="4"/>
  <c r="AH76" i="4"/>
  <c r="AG76" i="4"/>
  <c r="AE76" i="4"/>
  <c r="AD76" i="4"/>
  <c r="AC76" i="4"/>
  <c r="AB76" i="4"/>
  <c r="AW76" i="4" s="1"/>
  <c r="Y76" i="4"/>
  <c r="X76" i="4"/>
  <c r="W76" i="4"/>
  <c r="U76" i="4"/>
  <c r="T76" i="4"/>
  <c r="S76" i="4"/>
  <c r="Q76" i="4"/>
  <c r="P76" i="4"/>
  <c r="O76" i="4"/>
  <c r="M76" i="4"/>
  <c r="L76" i="4"/>
  <c r="K76" i="4"/>
  <c r="I76" i="4"/>
  <c r="G76" i="4"/>
  <c r="E76" i="4"/>
  <c r="AU75" i="4"/>
  <c r="AT75" i="4"/>
  <c r="AS75" i="4"/>
  <c r="AQ75" i="4"/>
  <c r="AP75" i="4"/>
  <c r="AO75" i="4"/>
  <c r="AM75" i="4"/>
  <c r="AL75" i="4"/>
  <c r="AK75" i="4"/>
  <c r="AI75" i="4"/>
  <c r="AH75" i="4"/>
  <c r="AG75" i="4"/>
  <c r="AE75" i="4"/>
  <c r="AD75" i="4"/>
  <c r="AC75" i="4"/>
  <c r="AB75" i="4"/>
  <c r="AW75" i="4" s="1"/>
  <c r="Y75" i="4"/>
  <c r="X75" i="4"/>
  <c r="W75" i="4"/>
  <c r="U75" i="4"/>
  <c r="T75" i="4"/>
  <c r="S75" i="4"/>
  <c r="Q75" i="4"/>
  <c r="P75" i="4"/>
  <c r="O75" i="4"/>
  <c r="M75" i="4"/>
  <c r="AV75" i="4"/>
  <c r="L75" i="4"/>
  <c r="K75" i="4"/>
  <c r="I75" i="4"/>
  <c r="G75" i="4"/>
  <c r="E75" i="4"/>
  <c r="AU74" i="4"/>
  <c r="AT74" i="4"/>
  <c r="AS74" i="4"/>
  <c r="AQ74" i="4"/>
  <c r="AP74" i="4"/>
  <c r="AO74" i="4"/>
  <c r="AM74" i="4"/>
  <c r="AL74" i="4"/>
  <c r="AK74" i="4"/>
  <c r="AI74" i="4"/>
  <c r="AH74" i="4"/>
  <c r="AG74" i="4"/>
  <c r="AE74" i="4"/>
  <c r="AD74" i="4"/>
  <c r="AC74" i="4"/>
  <c r="AB74" i="4"/>
  <c r="AW74" i="4"/>
  <c r="Y74" i="4"/>
  <c r="X74" i="4"/>
  <c r="W74" i="4"/>
  <c r="U74" i="4"/>
  <c r="T74" i="4"/>
  <c r="S74" i="4"/>
  <c r="Q74" i="4"/>
  <c r="P74" i="4"/>
  <c r="O74" i="4"/>
  <c r="M74" i="4"/>
  <c r="AV74" i="4" s="1"/>
  <c r="L74" i="4"/>
  <c r="K74" i="4"/>
  <c r="I74" i="4"/>
  <c r="G74" i="4"/>
  <c r="E74" i="4"/>
  <c r="AU73" i="4"/>
  <c r="AT73" i="4"/>
  <c r="AS73" i="4"/>
  <c r="AQ73" i="4"/>
  <c r="AP73" i="4"/>
  <c r="AO73" i="4"/>
  <c r="AM73" i="4"/>
  <c r="AL73" i="4"/>
  <c r="AK73" i="4"/>
  <c r="AI73" i="4"/>
  <c r="AH73" i="4"/>
  <c r="AG73" i="4"/>
  <c r="AE73" i="4"/>
  <c r="AD73" i="4"/>
  <c r="AC73" i="4"/>
  <c r="AB73" i="4"/>
  <c r="AW73" i="4" s="1"/>
  <c r="Y73" i="4"/>
  <c r="X73" i="4"/>
  <c r="W73" i="4"/>
  <c r="U73" i="4"/>
  <c r="T73" i="4"/>
  <c r="S73" i="4"/>
  <c r="Q73" i="4"/>
  <c r="AV73" i="4" s="1"/>
  <c r="P73" i="4"/>
  <c r="O73" i="4"/>
  <c r="M73" i="4"/>
  <c r="L73" i="4"/>
  <c r="K73" i="4"/>
  <c r="I73" i="4"/>
  <c r="G73" i="4"/>
  <c r="E73" i="4"/>
  <c r="AU72" i="4"/>
  <c r="AT72" i="4"/>
  <c r="AS72" i="4"/>
  <c r="AQ72" i="4"/>
  <c r="AP72" i="4"/>
  <c r="AO72" i="4"/>
  <c r="AM72" i="4"/>
  <c r="AL72" i="4"/>
  <c r="AK72" i="4"/>
  <c r="AI72" i="4"/>
  <c r="AH72" i="4"/>
  <c r="AG72" i="4"/>
  <c r="AE72" i="4"/>
  <c r="AD72" i="4"/>
  <c r="AC72" i="4"/>
  <c r="AB72" i="4"/>
  <c r="AW72" i="4"/>
  <c r="Y72" i="4"/>
  <c r="X72" i="4"/>
  <c r="W72" i="4"/>
  <c r="U72" i="4"/>
  <c r="T72" i="4"/>
  <c r="S72" i="4"/>
  <c r="Q72" i="4"/>
  <c r="P72" i="4"/>
  <c r="O72" i="4"/>
  <c r="M72" i="4"/>
  <c r="AV72" i="4" s="1"/>
  <c r="L72" i="4"/>
  <c r="K72" i="4"/>
  <c r="I72" i="4"/>
  <c r="G72" i="4"/>
  <c r="E72" i="4"/>
  <c r="AU71" i="4"/>
  <c r="AT71" i="4"/>
  <c r="AS71" i="4"/>
  <c r="AQ71" i="4"/>
  <c r="AP71" i="4"/>
  <c r="AO71" i="4"/>
  <c r="AM71" i="4"/>
  <c r="AL71" i="4"/>
  <c r="AK71" i="4"/>
  <c r="AI71" i="4"/>
  <c r="AH71" i="4"/>
  <c r="AG71" i="4"/>
  <c r="AE71" i="4"/>
  <c r="AD71" i="4"/>
  <c r="AC71" i="4"/>
  <c r="AB71" i="4"/>
  <c r="AW71" i="4"/>
  <c r="Y71" i="4"/>
  <c r="X71" i="4"/>
  <c r="W71" i="4"/>
  <c r="U71" i="4"/>
  <c r="T71" i="4"/>
  <c r="S71" i="4"/>
  <c r="Q71" i="4"/>
  <c r="P71" i="4"/>
  <c r="O71" i="4"/>
  <c r="M71" i="4"/>
  <c r="L71" i="4"/>
  <c r="K71" i="4"/>
  <c r="I71" i="4"/>
  <c r="G71" i="4"/>
  <c r="E71" i="4"/>
  <c r="AU70" i="4"/>
  <c r="AT70" i="4"/>
  <c r="AS70" i="4"/>
  <c r="AQ70" i="4"/>
  <c r="AV70" i="4" s="1"/>
  <c r="AP70" i="4"/>
  <c r="AO70" i="4"/>
  <c r="AM70" i="4"/>
  <c r="AL70" i="4"/>
  <c r="AK70" i="4"/>
  <c r="AI70" i="4"/>
  <c r="AH70" i="4"/>
  <c r="AG70" i="4"/>
  <c r="AE70" i="4"/>
  <c r="AD70" i="4"/>
  <c r="AC70" i="4"/>
  <c r="AB70" i="4"/>
  <c r="AW70" i="4" s="1"/>
  <c r="Y70" i="4"/>
  <c r="X70" i="4"/>
  <c r="W70" i="4"/>
  <c r="U70" i="4"/>
  <c r="T70" i="4"/>
  <c r="S70" i="4"/>
  <c r="Q70" i="4"/>
  <c r="P70" i="4"/>
  <c r="O70" i="4"/>
  <c r="M70" i="4"/>
  <c r="L70" i="4"/>
  <c r="K70" i="4"/>
  <c r="I70" i="4"/>
  <c r="G70" i="4"/>
  <c r="E70" i="4"/>
  <c r="AU69" i="4"/>
  <c r="AT69" i="4"/>
  <c r="AS69" i="4"/>
  <c r="AQ69" i="4"/>
  <c r="AP69" i="4"/>
  <c r="AO69" i="4"/>
  <c r="AM69" i="4"/>
  <c r="AL69" i="4"/>
  <c r="AK69" i="4"/>
  <c r="AI69" i="4"/>
  <c r="AH69" i="4"/>
  <c r="AG69" i="4"/>
  <c r="AE69" i="4"/>
  <c r="AD69" i="4"/>
  <c r="AC69" i="4"/>
  <c r="AB69" i="4"/>
  <c r="AW69" i="4"/>
  <c r="Y69" i="4"/>
  <c r="AV69" i="4"/>
  <c r="X69" i="4"/>
  <c r="W69" i="4"/>
  <c r="U69" i="4"/>
  <c r="T69" i="4"/>
  <c r="S69" i="4"/>
  <c r="Q69" i="4"/>
  <c r="P69" i="4"/>
  <c r="O69" i="4"/>
  <c r="M69" i="4"/>
  <c r="L69" i="4"/>
  <c r="K69" i="4"/>
  <c r="I69" i="4"/>
  <c r="G69" i="4"/>
  <c r="E69" i="4"/>
  <c r="AU68" i="4"/>
  <c r="AT68" i="4"/>
  <c r="AS68" i="4"/>
  <c r="AQ68" i="4"/>
  <c r="AP68" i="4"/>
  <c r="AO68" i="4"/>
  <c r="AM68" i="4"/>
  <c r="AL68" i="4"/>
  <c r="AK68" i="4"/>
  <c r="AI68" i="4"/>
  <c r="AH68" i="4"/>
  <c r="AG68" i="4"/>
  <c r="AE68" i="4"/>
  <c r="AD68" i="4"/>
  <c r="AC68" i="4"/>
  <c r="AB68" i="4"/>
  <c r="AW68" i="4"/>
  <c r="Y68" i="4"/>
  <c r="X68" i="4"/>
  <c r="W68" i="4"/>
  <c r="U68" i="4"/>
  <c r="T68" i="4"/>
  <c r="S68" i="4"/>
  <c r="Q68" i="4"/>
  <c r="P68" i="4"/>
  <c r="O68" i="4"/>
  <c r="M68" i="4"/>
  <c r="AV68" i="4" s="1"/>
  <c r="L68" i="4"/>
  <c r="K68" i="4"/>
  <c r="I68" i="4"/>
  <c r="G68" i="4"/>
  <c r="E68" i="4"/>
  <c r="AU67" i="4"/>
  <c r="AT67" i="4"/>
  <c r="AS67" i="4"/>
  <c r="AQ67" i="4"/>
  <c r="AP67" i="4"/>
  <c r="AO67" i="4"/>
  <c r="AM67" i="4"/>
  <c r="AL67" i="4"/>
  <c r="AK67" i="4"/>
  <c r="AI67" i="4"/>
  <c r="AH67" i="4"/>
  <c r="AG67" i="4"/>
  <c r="AE67" i="4"/>
  <c r="AD67" i="4"/>
  <c r="AC67" i="4"/>
  <c r="AB67" i="4"/>
  <c r="AW67" i="4"/>
  <c r="Y67" i="4"/>
  <c r="X67" i="4"/>
  <c r="W67" i="4"/>
  <c r="U67" i="4"/>
  <c r="T67" i="4"/>
  <c r="S67" i="4"/>
  <c r="Q67" i="4"/>
  <c r="P67" i="4"/>
  <c r="O67" i="4"/>
  <c r="M67" i="4"/>
  <c r="AV67" i="4" s="1"/>
  <c r="L67" i="4"/>
  <c r="K67" i="4"/>
  <c r="I67" i="4"/>
  <c r="G67" i="4"/>
  <c r="E67" i="4"/>
  <c r="AU66" i="4"/>
  <c r="AT66" i="4"/>
  <c r="AS66" i="4"/>
  <c r="AQ66" i="4"/>
  <c r="AP66" i="4"/>
  <c r="AO66" i="4"/>
  <c r="AM66" i="4"/>
  <c r="AL66" i="4"/>
  <c r="AK66" i="4"/>
  <c r="AI66" i="4"/>
  <c r="AH66" i="4"/>
  <c r="AG66" i="4"/>
  <c r="AE66" i="4"/>
  <c r="AD66" i="4"/>
  <c r="AC66" i="4"/>
  <c r="AB66" i="4"/>
  <c r="AW66" i="4" s="1"/>
  <c r="Y66" i="4"/>
  <c r="X66" i="4"/>
  <c r="W66" i="4"/>
  <c r="U66" i="4"/>
  <c r="T66" i="4"/>
  <c r="S66" i="4"/>
  <c r="Q66" i="4"/>
  <c r="P66" i="4"/>
  <c r="O66" i="4"/>
  <c r="M66" i="4"/>
  <c r="L66" i="4"/>
  <c r="K66" i="4"/>
  <c r="I66" i="4"/>
  <c r="G66" i="4"/>
  <c r="E66" i="4"/>
  <c r="AU65" i="4"/>
  <c r="AT65" i="4"/>
  <c r="AS65" i="4"/>
  <c r="AQ65" i="4"/>
  <c r="AP65" i="4"/>
  <c r="AO65" i="4"/>
  <c r="AM65" i="4"/>
  <c r="AL65" i="4"/>
  <c r="AK65" i="4"/>
  <c r="AI65" i="4"/>
  <c r="AH65" i="4"/>
  <c r="AG65" i="4"/>
  <c r="AE65" i="4"/>
  <c r="AD65" i="4"/>
  <c r="AC65" i="4"/>
  <c r="AB65" i="4"/>
  <c r="AW65" i="4" s="1"/>
  <c r="Y65" i="4"/>
  <c r="X65" i="4"/>
  <c r="W65" i="4"/>
  <c r="U65" i="4"/>
  <c r="T65" i="4"/>
  <c r="S65" i="4"/>
  <c r="Q65" i="4"/>
  <c r="P65" i="4"/>
  <c r="O65" i="4"/>
  <c r="M65" i="4"/>
  <c r="L65" i="4"/>
  <c r="K65" i="4"/>
  <c r="I65" i="4"/>
  <c r="G65" i="4"/>
  <c r="E65" i="4"/>
  <c r="AU64" i="4"/>
  <c r="AT64" i="4"/>
  <c r="AS64" i="4"/>
  <c r="AQ64" i="4"/>
  <c r="AP64" i="4"/>
  <c r="AO64" i="4"/>
  <c r="AM64" i="4"/>
  <c r="AL64" i="4"/>
  <c r="AK64" i="4"/>
  <c r="AI64" i="4"/>
  <c r="AH64" i="4"/>
  <c r="AG64" i="4"/>
  <c r="AE64" i="4"/>
  <c r="AD64" i="4"/>
  <c r="AC64" i="4"/>
  <c r="AB64" i="4"/>
  <c r="AW64" i="4" s="1"/>
  <c r="Y64" i="4"/>
  <c r="X64" i="4"/>
  <c r="W64" i="4"/>
  <c r="U64" i="4"/>
  <c r="T64" i="4"/>
  <c r="S64" i="4"/>
  <c r="Q64" i="4"/>
  <c r="P64" i="4"/>
  <c r="O64" i="4"/>
  <c r="M64" i="4"/>
  <c r="L64" i="4"/>
  <c r="K64" i="4"/>
  <c r="I64" i="4"/>
  <c r="G64" i="4"/>
  <c r="E64" i="4"/>
  <c r="AU63" i="4"/>
  <c r="AT63" i="4"/>
  <c r="AS63" i="4"/>
  <c r="AQ63" i="4"/>
  <c r="AP63" i="4"/>
  <c r="AO63" i="4"/>
  <c r="AM63" i="4"/>
  <c r="AL63" i="4"/>
  <c r="AK63" i="4"/>
  <c r="AI63" i="4"/>
  <c r="AH63" i="4"/>
  <c r="AG63" i="4"/>
  <c r="AE63" i="4"/>
  <c r="AD63" i="4"/>
  <c r="AC63" i="4"/>
  <c r="AB63" i="4"/>
  <c r="AW63" i="4" s="1"/>
  <c r="Y63" i="4"/>
  <c r="X63" i="4"/>
  <c r="W63" i="4"/>
  <c r="U63" i="4"/>
  <c r="T63" i="4"/>
  <c r="S63" i="4"/>
  <c r="Q63" i="4"/>
  <c r="P63" i="4"/>
  <c r="O63" i="4"/>
  <c r="M63" i="4"/>
  <c r="L63" i="4"/>
  <c r="K63" i="4"/>
  <c r="I63" i="4"/>
  <c r="G63" i="4"/>
  <c r="E63" i="4"/>
  <c r="AU62" i="4"/>
  <c r="AT62" i="4"/>
  <c r="AS62" i="4"/>
  <c r="AQ62" i="4"/>
  <c r="AP62" i="4"/>
  <c r="AO62" i="4"/>
  <c r="AM62" i="4"/>
  <c r="AL62" i="4"/>
  <c r="AK62" i="4"/>
  <c r="AI62" i="4"/>
  <c r="AH62" i="4"/>
  <c r="AG62" i="4"/>
  <c r="AE62" i="4"/>
  <c r="AD62" i="4"/>
  <c r="AC62" i="4"/>
  <c r="AB62" i="4"/>
  <c r="AW62" i="4" s="1"/>
  <c r="Y62" i="4"/>
  <c r="X62" i="4"/>
  <c r="W62" i="4"/>
  <c r="U62" i="4"/>
  <c r="T62" i="4"/>
  <c r="S62" i="4"/>
  <c r="Q62" i="4"/>
  <c r="P62" i="4"/>
  <c r="O62" i="4"/>
  <c r="M62" i="4"/>
  <c r="L62" i="4"/>
  <c r="K62" i="4"/>
  <c r="I62" i="4"/>
  <c r="G62" i="4"/>
  <c r="E62" i="4"/>
  <c r="AU61" i="4"/>
  <c r="AT61" i="4"/>
  <c r="AS61" i="4"/>
  <c r="AQ61" i="4"/>
  <c r="AV61" i="4"/>
  <c r="AP61" i="4"/>
  <c r="AO61" i="4"/>
  <c r="AM61" i="4"/>
  <c r="AL61" i="4"/>
  <c r="AK61" i="4"/>
  <c r="AI61" i="4"/>
  <c r="AH61" i="4"/>
  <c r="AG61" i="4"/>
  <c r="AE61" i="4"/>
  <c r="AD61" i="4"/>
  <c r="AC61" i="4"/>
  <c r="AB61" i="4"/>
  <c r="AW61" i="4" s="1"/>
  <c r="Y61" i="4"/>
  <c r="X61" i="4"/>
  <c r="W61" i="4"/>
  <c r="U61" i="4"/>
  <c r="T61" i="4"/>
  <c r="S61" i="4"/>
  <c r="Q61" i="4"/>
  <c r="P61" i="4"/>
  <c r="O61" i="4"/>
  <c r="M61" i="4"/>
  <c r="L61" i="4"/>
  <c r="K61" i="4"/>
  <c r="I61" i="4"/>
  <c r="G61" i="4"/>
  <c r="E61" i="4"/>
  <c r="AU60" i="4"/>
  <c r="AT60" i="4"/>
  <c r="AS60" i="4"/>
  <c r="AQ60" i="4"/>
  <c r="AP60" i="4"/>
  <c r="AO60" i="4"/>
  <c r="AM60" i="4"/>
  <c r="AL60" i="4"/>
  <c r="AK60" i="4"/>
  <c r="AI60" i="4"/>
  <c r="AH60" i="4"/>
  <c r="AG60" i="4"/>
  <c r="AE60" i="4"/>
  <c r="AD60" i="4"/>
  <c r="AC60" i="4"/>
  <c r="AB60" i="4"/>
  <c r="AW60" i="4"/>
  <c r="Y60" i="4"/>
  <c r="X60" i="4"/>
  <c r="W60" i="4"/>
  <c r="U60" i="4"/>
  <c r="T60" i="4"/>
  <c r="S60" i="4"/>
  <c r="Q60" i="4"/>
  <c r="P60" i="4"/>
  <c r="O60" i="4"/>
  <c r="M60" i="4"/>
  <c r="L60" i="4"/>
  <c r="K60" i="4"/>
  <c r="I60" i="4"/>
  <c r="G60" i="4"/>
  <c r="E60" i="4"/>
  <c r="AU59" i="4"/>
  <c r="AT59" i="4"/>
  <c r="AS59" i="4"/>
  <c r="AQ59" i="4"/>
  <c r="AP59" i="4"/>
  <c r="AO59" i="4"/>
  <c r="AM59" i="4"/>
  <c r="AL59" i="4"/>
  <c r="AK59" i="4"/>
  <c r="AI59" i="4"/>
  <c r="AH59" i="4"/>
  <c r="AG59" i="4"/>
  <c r="AE59" i="4"/>
  <c r="AD59" i="4"/>
  <c r="AC59" i="4"/>
  <c r="AB59" i="4"/>
  <c r="AW59" i="4"/>
  <c r="Y59" i="4"/>
  <c r="X59" i="4"/>
  <c r="W59" i="4"/>
  <c r="U59" i="4"/>
  <c r="T59" i="4"/>
  <c r="S59" i="4"/>
  <c r="Q59" i="4"/>
  <c r="P59" i="4"/>
  <c r="O59" i="4"/>
  <c r="M59" i="4"/>
  <c r="L59" i="4"/>
  <c r="K59" i="4"/>
  <c r="I59" i="4"/>
  <c r="G59" i="4"/>
  <c r="E59" i="4"/>
  <c r="AU58" i="4"/>
  <c r="AT58" i="4"/>
  <c r="AS58" i="4"/>
  <c r="AQ58" i="4"/>
  <c r="AP58" i="4"/>
  <c r="AO58" i="4"/>
  <c r="AM58" i="4"/>
  <c r="AL58" i="4"/>
  <c r="AK58" i="4"/>
  <c r="AI58" i="4"/>
  <c r="AH58" i="4"/>
  <c r="AG58" i="4"/>
  <c r="AE58" i="4"/>
  <c r="AD58" i="4"/>
  <c r="AC58" i="4"/>
  <c r="AB58" i="4"/>
  <c r="AW58" i="4"/>
  <c r="Y58" i="4"/>
  <c r="X58" i="4"/>
  <c r="W58" i="4"/>
  <c r="U58" i="4"/>
  <c r="T58" i="4"/>
  <c r="S58" i="4"/>
  <c r="Q58" i="4"/>
  <c r="P58" i="4"/>
  <c r="O58" i="4"/>
  <c r="M58" i="4"/>
  <c r="L58" i="4"/>
  <c r="K58" i="4"/>
  <c r="I58" i="4"/>
  <c r="G58" i="4"/>
  <c r="E58" i="4"/>
  <c r="AU57" i="4"/>
  <c r="AT57" i="4"/>
  <c r="AS57" i="4"/>
  <c r="AQ57" i="4"/>
  <c r="AP57" i="4"/>
  <c r="AO57" i="4"/>
  <c r="AM57" i="4"/>
  <c r="AL57" i="4"/>
  <c r="AK57" i="4"/>
  <c r="AI57" i="4"/>
  <c r="AH57" i="4"/>
  <c r="AG57" i="4"/>
  <c r="AE57" i="4"/>
  <c r="AD57" i="4"/>
  <c r="AC57" i="4"/>
  <c r="AB57" i="4"/>
  <c r="AW57" i="4" s="1"/>
  <c r="Y57" i="4"/>
  <c r="X57" i="4"/>
  <c r="W57" i="4"/>
  <c r="U57" i="4"/>
  <c r="T57" i="4"/>
  <c r="S57" i="4"/>
  <c r="Q57" i="4"/>
  <c r="P57" i="4"/>
  <c r="O57" i="4"/>
  <c r="M57" i="4"/>
  <c r="L57" i="4"/>
  <c r="K57" i="4"/>
  <c r="I57" i="4"/>
  <c r="G57" i="4"/>
  <c r="E57" i="4"/>
  <c r="AU56" i="4"/>
  <c r="AT56" i="4"/>
  <c r="AS56" i="4"/>
  <c r="AQ56" i="4"/>
  <c r="AP56" i="4"/>
  <c r="AO56" i="4"/>
  <c r="AM56" i="4"/>
  <c r="AL56" i="4"/>
  <c r="AK56" i="4"/>
  <c r="AI56" i="4"/>
  <c r="AH56" i="4"/>
  <c r="AG56" i="4"/>
  <c r="AE56" i="4"/>
  <c r="AD56" i="4"/>
  <c r="AC56" i="4"/>
  <c r="AB56" i="4"/>
  <c r="AW56" i="4" s="1"/>
  <c r="Y56" i="4"/>
  <c r="X56" i="4"/>
  <c r="W56" i="4"/>
  <c r="U56" i="4"/>
  <c r="T56" i="4"/>
  <c r="S56" i="4"/>
  <c r="Q56" i="4"/>
  <c r="P56" i="4"/>
  <c r="O56" i="4"/>
  <c r="M56" i="4"/>
  <c r="AV56" i="4" s="1"/>
  <c r="L56" i="4"/>
  <c r="K56" i="4"/>
  <c r="I56" i="4"/>
  <c r="G56" i="4"/>
  <c r="E56" i="4"/>
  <c r="AU55" i="4"/>
  <c r="AT55" i="4"/>
  <c r="AS55" i="4"/>
  <c r="AQ55" i="4"/>
  <c r="AP55" i="4"/>
  <c r="AO55" i="4"/>
  <c r="AM55" i="4"/>
  <c r="AL55" i="4"/>
  <c r="AK55" i="4"/>
  <c r="AI55" i="4"/>
  <c r="AH55" i="4"/>
  <c r="AG55" i="4"/>
  <c r="AE55" i="4"/>
  <c r="AD55" i="4"/>
  <c r="AC55" i="4"/>
  <c r="AB55" i="4"/>
  <c r="AW55" i="4"/>
  <c r="Y55" i="4"/>
  <c r="X55" i="4"/>
  <c r="W55" i="4"/>
  <c r="U55" i="4"/>
  <c r="T55" i="4"/>
  <c r="S55" i="4"/>
  <c r="Q55" i="4"/>
  <c r="P55" i="4"/>
  <c r="O55" i="4"/>
  <c r="M55" i="4"/>
  <c r="L55" i="4"/>
  <c r="K55" i="4"/>
  <c r="I55" i="4"/>
  <c r="G55" i="4"/>
  <c r="E55" i="4"/>
  <c r="AU54" i="4"/>
  <c r="AT54" i="4"/>
  <c r="AS54" i="4"/>
  <c r="AQ54" i="4"/>
  <c r="AP54" i="4"/>
  <c r="AO54" i="4"/>
  <c r="AM54" i="4"/>
  <c r="AL54" i="4"/>
  <c r="AK54" i="4"/>
  <c r="AI54" i="4"/>
  <c r="AH54" i="4"/>
  <c r="AG54" i="4"/>
  <c r="AE54" i="4"/>
  <c r="AD54" i="4"/>
  <c r="AC54" i="4"/>
  <c r="AB54" i="4"/>
  <c r="AW54" i="4"/>
  <c r="Y54" i="4"/>
  <c r="X54" i="4"/>
  <c r="W54" i="4"/>
  <c r="U54" i="4"/>
  <c r="T54" i="4"/>
  <c r="S54" i="4"/>
  <c r="Q54" i="4"/>
  <c r="P54" i="4"/>
  <c r="O54" i="4"/>
  <c r="M54" i="4"/>
  <c r="L54" i="4"/>
  <c r="K54" i="4"/>
  <c r="I54" i="4"/>
  <c r="G54" i="4"/>
  <c r="E54" i="4"/>
  <c r="AU53" i="4"/>
  <c r="AT53" i="4"/>
  <c r="AS53" i="4"/>
  <c r="AQ53" i="4"/>
  <c r="AP53" i="4"/>
  <c r="AO53" i="4"/>
  <c r="AM53" i="4"/>
  <c r="AL53" i="4"/>
  <c r="AK53" i="4"/>
  <c r="AI53" i="4"/>
  <c r="AH53" i="4"/>
  <c r="AG53" i="4"/>
  <c r="AE53" i="4"/>
  <c r="AD53" i="4"/>
  <c r="AC53" i="4"/>
  <c r="AB53" i="4"/>
  <c r="AW53" i="4" s="1"/>
  <c r="Y53" i="4"/>
  <c r="X53" i="4"/>
  <c r="W53" i="4"/>
  <c r="U53" i="4"/>
  <c r="T53" i="4"/>
  <c r="S53" i="4"/>
  <c r="Q53" i="4"/>
  <c r="P53" i="4"/>
  <c r="O53" i="4"/>
  <c r="M53" i="4"/>
  <c r="L53" i="4"/>
  <c r="K53" i="4"/>
  <c r="I53" i="4"/>
  <c r="G53" i="4"/>
  <c r="E53" i="4"/>
  <c r="AU52" i="4"/>
  <c r="AT52" i="4"/>
  <c r="AS52" i="4"/>
  <c r="AQ52" i="4"/>
  <c r="AP52" i="4"/>
  <c r="AO52" i="4"/>
  <c r="AM52" i="4"/>
  <c r="AL52" i="4"/>
  <c r="AK52" i="4"/>
  <c r="AI52" i="4"/>
  <c r="AH52" i="4"/>
  <c r="AG52" i="4"/>
  <c r="AE52" i="4"/>
  <c r="AD52" i="4"/>
  <c r="AC52" i="4"/>
  <c r="AB52" i="4"/>
  <c r="AW52" i="4"/>
  <c r="Y52" i="4"/>
  <c r="X52" i="4"/>
  <c r="W52" i="4"/>
  <c r="U52" i="4"/>
  <c r="T52" i="4"/>
  <c r="S52" i="4"/>
  <c r="Q52" i="4"/>
  <c r="P52" i="4"/>
  <c r="O52" i="4"/>
  <c r="M52" i="4"/>
  <c r="L52" i="4"/>
  <c r="K52" i="4"/>
  <c r="I52" i="4"/>
  <c r="G52" i="4"/>
  <c r="E52" i="4"/>
  <c r="AU51" i="4"/>
  <c r="AT51" i="4"/>
  <c r="AS51" i="4"/>
  <c r="AQ51" i="4"/>
  <c r="AP51" i="4"/>
  <c r="AO51" i="4"/>
  <c r="AM51" i="4"/>
  <c r="AL51" i="4"/>
  <c r="AK51" i="4"/>
  <c r="AI51" i="4"/>
  <c r="AH51" i="4"/>
  <c r="AG51" i="4"/>
  <c r="AE51" i="4"/>
  <c r="AD51" i="4"/>
  <c r="AC51" i="4"/>
  <c r="AB51" i="4"/>
  <c r="AW51" i="4"/>
  <c r="Y51" i="4"/>
  <c r="X51" i="4"/>
  <c r="W51" i="4"/>
  <c r="U51" i="4"/>
  <c r="T51" i="4"/>
  <c r="S51" i="4"/>
  <c r="Q51" i="4"/>
  <c r="P51" i="4"/>
  <c r="O51" i="4"/>
  <c r="M51" i="4"/>
  <c r="L51" i="4"/>
  <c r="K51" i="4"/>
  <c r="I51" i="4"/>
  <c r="G51" i="4"/>
  <c r="E51" i="4"/>
  <c r="AU50" i="4"/>
  <c r="AT50" i="4"/>
  <c r="AS50" i="4"/>
  <c r="AQ50" i="4"/>
  <c r="AP50" i="4"/>
  <c r="AO50" i="4"/>
  <c r="AM50" i="4"/>
  <c r="AL50" i="4"/>
  <c r="AK50" i="4"/>
  <c r="AI50" i="4"/>
  <c r="AH50" i="4"/>
  <c r="AG50" i="4"/>
  <c r="AE50" i="4"/>
  <c r="AD50" i="4"/>
  <c r="AC50" i="4"/>
  <c r="AB50" i="4"/>
  <c r="AW50" i="4"/>
  <c r="Y50" i="4"/>
  <c r="X50" i="4"/>
  <c r="W50" i="4"/>
  <c r="U50" i="4"/>
  <c r="T50" i="4"/>
  <c r="S50" i="4"/>
  <c r="Q50" i="4"/>
  <c r="AV50" i="4" s="1"/>
  <c r="P50" i="4"/>
  <c r="O50" i="4"/>
  <c r="M50" i="4"/>
  <c r="L50" i="4"/>
  <c r="K50" i="4"/>
  <c r="I50" i="4"/>
  <c r="G50" i="4"/>
  <c r="E50" i="4"/>
  <c r="AU49" i="4"/>
  <c r="AT49" i="4"/>
  <c r="AS49" i="4"/>
  <c r="AQ49" i="4"/>
  <c r="AP49" i="4"/>
  <c r="AO49" i="4"/>
  <c r="AM49" i="4"/>
  <c r="AL49" i="4"/>
  <c r="AK49" i="4"/>
  <c r="AI49" i="4"/>
  <c r="AH49" i="4"/>
  <c r="AG49" i="4"/>
  <c r="AE49" i="4"/>
  <c r="AD49" i="4"/>
  <c r="AC49" i="4"/>
  <c r="AB49" i="4"/>
  <c r="AW49" i="4" s="1"/>
  <c r="Y49" i="4"/>
  <c r="X49" i="4"/>
  <c r="W49" i="4"/>
  <c r="U49" i="4"/>
  <c r="T49" i="4"/>
  <c r="S49" i="4"/>
  <c r="Q49" i="4"/>
  <c r="P49" i="4"/>
  <c r="O49" i="4"/>
  <c r="M49" i="4"/>
  <c r="L49" i="4"/>
  <c r="K49" i="4"/>
  <c r="I49" i="4"/>
  <c r="G49" i="4"/>
  <c r="E49" i="4"/>
  <c r="AU48" i="4"/>
  <c r="AT48" i="4"/>
  <c r="AS48" i="4"/>
  <c r="AQ48" i="4"/>
  <c r="AP48" i="4"/>
  <c r="AO48" i="4"/>
  <c r="AM48" i="4"/>
  <c r="AL48" i="4"/>
  <c r="AK48" i="4"/>
  <c r="AI48" i="4"/>
  <c r="AH48" i="4"/>
  <c r="AG48" i="4"/>
  <c r="AE48" i="4"/>
  <c r="AD48" i="4"/>
  <c r="AC48" i="4"/>
  <c r="AB48" i="4"/>
  <c r="AW48" i="4" s="1"/>
  <c r="Y48" i="4"/>
  <c r="X48" i="4"/>
  <c r="W48" i="4"/>
  <c r="U48" i="4"/>
  <c r="T48" i="4"/>
  <c r="S48" i="4"/>
  <c r="Q48" i="4"/>
  <c r="P48" i="4"/>
  <c r="O48" i="4"/>
  <c r="M48" i="4"/>
  <c r="L48" i="4"/>
  <c r="K48" i="4"/>
  <c r="I48" i="4"/>
  <c r="G48" i="4"/>
  <c r="E48" i="4"/>
  <c r="AU47" i="4"/>
  <c r="AT47" i="4"/>
  <c r="AS47" i="4"/>
  <c r="AQ47" i="4"/>
  <c r="AP47" i="4"/>
  <c r="AO47" i="4"/>
  <c r="AM47" i="4"/>
  <c r="AL47" i="4"/>
  <c r="AK47" i="4"/>
  <c r="AI47" i="4"/>
  <c r="AH47" i="4"/>
  <c r="AG47" i="4"/>
  <c r="AE47" i="4"/>
  <c r="AD47" i="4"/>
  <c r="AC47" i="4"/>
  <c r="AB47" i="4"/>
  <c r="AW47" i="4"/>
  <c r="Y47" i="4"/>
  <c r="X47" i="4"/>
  <c r="W47" i="4"/>
  <c r="U47" i="4"/>
  <c r="T47" i="4"/>
  <c r="S47" i="4"/>
  <c r="Q47" i="4"/>
  <c r="P47" i="4"/>
  <c r="O47" i="4"/>
  <c r="M47" i="4"/>
  <c r="AV47" i="4" s="1"/>
  <c r="L47" i="4"/>
  <c r="K47" i="4"/>
  <c r="I47" i="4"/>
  <c r="G47" i="4"/>
  <c r="E47" i="4"/>
  <c r="AU46" i="4"/>
  <c r="AT46" i="4"/>
  <c r="AS46" i="4"/>
  <c r="AQ46" i="4"/>
  <c r="AP46" i="4"/>
  <c r="AO46" i="4"/>
  <c r="AM46" i="4"/>
  <c r="AL46" i="4"/>
  <c r="AK46" i="4"/>
  <c r="AI46" i="4"/>
  <c r="AH46" i="4"/>
  <c r="AG46" i="4"/>
  <c r="AE46" i="4"/>
  <c r="AD46" i="4"/>
  <c r="AC46" i="4"/>
  <c r="AB46" i="4"/>
  <c r="AW46" i="4" s="1"/>
  <c r="Y46" i="4"/>
  <c r="X46" i="4"/>
  <c r="W46" i="4"/>
  <c r="U46" i="4"/>
  <c r="T46" i="4"/>
  <c r="S46" i="4"/>
  <c r="Q46" i="4"/>
  <c r="P46" i="4"/>
  <c r="O46" i="4"/>
  <c r="M46" i="4"/>
  <c r="AV46" i="4"/>
  <c r="L46" i="4"/>
  <c r="K46" i="4"/>
  <c r="I46" i="4"/>
  <c r="G46" i="4"/>
  <c r="E46" i="4"/>
  <c r="AU45" i="4"/>
  <c r="AT45" i="4"/>
  <c r="AS45" i="4"/>
  <c r="AQ45" i="4"/>
  <c r="AP45" i="4"/>
  <c r="AO45" i="4"/>
  <c r="AM45" i="4"/>
  <c r="AV45" i="4" s="1"/>
  <c r="AL45" i="4"/>
  <c r="AK45" i="4"/>
  <c r="AI45" i="4"/>
  <c r="AH45" i="4"/>
  <c r="AG45" i="4"/>
  <c r="AE45" i="4"/>
  <c r="AD45" i="4"/>
  <c r="AC45" i="4"/>
  <c r="AB45" i="4"/>
  <c r="AW45" i="4"/>
  <c r="Y45" i="4"/>
  <c r="X45" i="4"/>
  <c r="W45" i="4"/>
  <c r="U45" i="4"/>
  <c r="T45" i="4"/>
  <c r="S45" i="4"/>
  <c r="Q45" i="4"/>
  <c r="P45" i="4"/>
  <c r="O45" i="4"/>
  <c r="M45" i="4"/>
  <c r="L45" i="4"/>
  <c r="K45" i="4"/>
  <c r="I45" i="4"/>
  <c r="G45" i="4"/>
  <c r="E45" i="4"/>
  <c r="AU44" i="4"/>
  <c r="AT44" i="4"/>
  <c r="AS44" i="4"/>
  <c r="AQ44" i="4"/>
  <c r="AP44" i="4"/>
  <c r="AO44" i="4"/>
  <c r="AM44" i="4"/>
  <c r="AL44" i="4"/>
  <c r="AK44" i="4"/>
  <c r="AI44" i="4"/>
  <c r="AH44" i="4"/>
  <c r="AG44" i="4"/>
  <c r="AE44" i="4"/>
  <c r="AD44" i="4"/>
  <c r="AC44" i="4"/>
  <c r="AB44" i="4"/>
  <c r="AW44" i="4" s="1"/>
  <c r="Y44" i="4"/>
  <c r="X44" i="4"/>
  <c r="W44" i="4"/>
  <c r="U44" i="4"/>
  <c r="T44" i="4"/>
  <c r="S44" i="4"/>
  <c r="Q44" i="4"/>
  <c r="P44" i="4"/>
  <c r="O44" i="4"/>
  <c r="M44" i="4"/>
  <c r="L44" i="4"/>
  <c r="K44" i="4"/>
  <c r="I44" i="4"/>
  <c r="G44" i="4"/>
  <c r="E44" i="4"/>
  <c r="AU43" i="4"/>
  <c r="AT43" i="4"/>
  <c r="AS43" i="4"/>
  <c r="AQ43" i="4"/>
  <c r="AP43" i="4"/>
  <c r="AO43" i="4"/>
  <c r="AM43" i="4"/>
  <c r="AL43" i="4"/>
  <c r="AK43" i="4"/>
  <c r="AI43" i="4"/>
  <c r="AH43" i="4"/>
  <c r="AG43" i="4"/>
  <c r="AE43" i="4"/>
  <c r="AD43" i="4"/>
  <c r="AC43" i="4"/>
  <c r="AB43" i="4"/>
  <c r="AW43" i="4" s="1"/>
  <c r="Y43" i="4"/>
  <c r="X43" i="4"/>
  <c r="W43" i="4"/>
  <c r="U43" i="4"/>
  <c r="T43" i="4"/>
  <c r="S43" i="4"/>
  <c r="Q43" i="4"/>
  <c r="P43" i="4"/>
  <c r="O43" i="4"/>
  <c r="M43" i="4"/>
  <c r="AV43" i="4"/>
  <c r="L43" i="4"/>
  <c r="K43" i="4"/>
  <c r="I43" i="4"/>
  <c r="G43" i="4"/>
  <c r="E43" i="4"/>
  <c r="AU42" i="4"/>
  <c r="AT42" i="4"/>
  <c r="AS42" i="4"/>
  <c r="AQ42" i="4"/>
  <c r="AP42" i="4"/>
  <c r="AO42" i="4"/>
  <c r="AM42" i="4"/>
  <c r="AL42" i="4"/>
  <c r="AK42" i="4"/>
  <c r="AI42" i="4"/>
  <c r="AH42" i="4"/>
  <c r="AG42" i="4"/>
  <c r="AE42" i="4"/>
  <c r="AD42" i="4"/>
  <c r="AC42" i="4"/>
  <c r="AB42" i="4"/>
  <c r="AW42" i="4"/>
  <c r="Y42" i="4"/>
  <c r="X42" i="4"/>
  <c r="W42" i="4"/>
  <c r="U42" i="4"/>
  <c r="T42" i="4"/>
  <c r="S42" i="4"/>
  <c r="Q42" i="4"/>
  <c r="P42" i="4"/>
  <c r="O42" i="4"/>
  <c r="M42" i="4"/>
  <c r="AV42" i="4" s="1"/>
  <c r="L42" i="4"/>
  <c r="K42" i="4"/>
  <c r="I42" i="4"/>
  <c r="G42" i="4"/>
  <c r="E42" i="4"/>
  <c r="AU41" i="4"/>
  <c r="AT41" i="4"/>
  <c r="AS41" i="4"/>
  <c r="AQ41" i="4"/>
  <c r="AP41" i="4"/>
  <c r="AO41" i="4"/>
  <c r="AM41" i="4"/>
  <c r="AL41" i="4"/>
  <c r="AK41" i="4"/>
  <c r="AI41" i="4"/>
  <c r="AH41" i="4"/>
  <c r="AG41" i="4"/>
  <c r="AE41" i="4"/>
  <c r="AD41" i="4"/>
  <c r="AC41" i="4"/>
  <c r="AB41" i="4"/>
  <c r="AW41" i="4" s="1"/>
  <c r="Y41" i="4"/>
  <c r="X41" i="4"/>
  <c r="W41" i="4"/>
  <c r="U41" i="4"/>
  <c r="T41" i="4"/>
  <c r="S41" i="4"/>
  <c r="Q41" i="4"/>
  <c r="P41" i="4"/>
  <c r="O41" i="4"/>
  <c r="M41" i="4"/>
  <c r="L41" i="4"/>
  <c r="K41" i="4"/>
  <c r="I41" i="4"/>
  <c r="G41" i="4"/>
  <c r="E41" i="4"/>
  <c r="AU40" i="4"/>
  <c r="AT40" i="4"/>
  <c r="AS40" i="4"/>
  <c r="AQ40" i="4"/>
  <c r="AP40" i="4"/>
  <c r="AO40" i="4"/>
  <c r="AM40" i="4"/>
  <c r="AL40" i="4"/>
  <c r="AK40" i="4"/>
  <c r="AI40" i="4"/>
  <c r="AH40" i="4"/>
  <c r="AG40" i="4"/>
  <c r="AE40" i="4"/>
  <c r="AD40" i="4"/>
  <c r="AC40" i="4"/>
  <c r="AB40" i="4"/>
  <c r="AW40" i="4" s="1"/>
  <c r="Y40" i="4"/>
  <c r="X40" i="4"/>
  <c r="W40" i="4"/>
  <c r="U40" i="4"/>
  <c r="T40" i="4"/>
  <c r="S40" i="4"/>
  <c r="Q40" i="4"/>
  <c r="P40" i="4"/>
  <c r="O40" i="4"/>
  <c r="M40" i="4"/>
  <c r="L40" i="4"/>
  <c r="K40" i="4"/>
  <c r="I40" i="4"/>
  <c r="G40" i="4"/>
  <c r="E40" i="4"/>
  <c r="AU39" i="4"/>
  <c r="AT39" i="4"/>
  <c r="AS39" i="4"/>
  <c r="AQ39" i="4"/>
  <c r="AP39" i="4"/>
  <c r="AO39" i="4"/>
  <c r="AM39" i="4"/>
  <c r="AL39" i="4"/>
  <c r="AK39" i="4"/>
  <c r="AI39" i="4"/>
  <c r="AH39" i="4"/>
  <c r="AG39" i="4"/>
  <c r="AE39" i="4"/>
  <c r="AD39" i="4"/>
  <c r="AC39" i="4"/>
  <c r="AB39" i="4"/>
  <c r="AW39" i="4" s="1"/>
  <c r="Y39" i="4"/>
  <c r="X39" i="4"/>
  <c r="W39" i="4"/>
  <c r="U39" i="4"/>
  <c r="AV39" i="4"/>
  <c r="T39" i="4"/>
  <c r="S39" i="4"/>
  <c r="Q39" i="4"/>
  <c r="P39" i="4"/>
  <c r="O39" i="4"/>
  <c r="M39" i="4"/>
  <c r="L39" i="4"/>
  <c r="K39" i="4"/>
  <c r="I39" i="4"/>
  <c r="G39" i="4"/>
  <c r="E39" i="4"/>
  <c r="AU38" i="4"/>
  <c r="AT38" i="4"/>
  <c r="AS38" i="4"/>
  <c r="AQ38" i="4"/>
  <c r="AP38" i="4"/>
  <c r="AO38" i="4"/>
  <c r="AM38" i="4"/>
  <c r="AL38" i="4"/>
  <c r="AK38" i="4"/>
  <c r="AI38" i="4"/>
  <c r="AH38" i="4"/>
  <c r="AG38" i="4"/>
  <c r="AE38" i="4"/>
  <c r="AD38" i="4"/>
  <c r="AC38" i="4"/>
  <c r="AB38" i="4"/>
  <c r="AW38" i="4"/>
  <c r="Y38" i="4"/>
  <c r="X38" i="4"/>
  <c r="W38" i="4"/>
  <c r="U38" i="4"/>
  <c r="T38" i="4"/>
  <c r="S38" i="4"/>
  <c r="Q38" i="4"/>
  <c r="P38" i="4"/>
  <c r="O38" i="4"/>
  <c r="M38" i="4"/>
  <c r="L38" i="4"/>
  <c r="K38" i="4"/>
  <c r="I38" i="4"/>
  <c r="G38" i="4"/>
  <c r="E38" i="4"/>
  <c r="AU37" i="4"/>
  <c r="AT37" i="4"/>
  <c r="AS37" i="4"/>
  <c r="AQ37" i="4"/>
  <c r="AP37" i="4"/>
  <c r="AO37" i="4"/>
  <c r="AM37" i="4"/>
  <c r="AL37" i="4"/>
  <c r="AK37" i="4"/>
  <c r="AI37" i="4"/>
  <c r="AH37" i="4"/>
  <c r="AG37" i="4"/>
  <c r="AE37" i="4"/>
  <c r="AD37" i="4"/>
  <c r="AC37" i="4"/>
  <c r="AB37" i="4"/>
  <c r="AW37" i="4"/>
  <c r="Y37" i="4"/>
  <c r="X37" i="4"/>
  <c r="W37" i="4"/>
  <c r="U37" i="4"/>
  <c r="T37" i="4"/>
  <c r="S37" i="4"/>
  <c r="Q37" i="4"/>
  <c r="AV37" i="4" s="1"/>
  <c r="P37" i="4"/>
  <c r="O37" i="4"/>
  <c r="M37" i="4"/>
  <c r="L37" i="4"/>
  <c r="K37" i="4"/>
  <c r="I37" i="4"/>
  <c r="G37" i="4"/>
  <c r="E37" i="4"/>
  <c r="AU36" i="4"/>
  <c r="AT36" i="4"/>
  <c r="AS36" i="4"/>
  <c r="AQ36" i="4"/>
  <c r="AP36" i="4"/>
  <c r="AO36" i="4"/>
  <c r="AM36" i="4"/>
  <c r="AL36" i="4"/>
  <c r="AK36" i="4"/>
  <c r="AI36" i="4"/>
  <c r="AV36" i="4" s="1"/>
  <c r="AH36" i="4"/>
  <c r="AG36" i="4"/>
  <c r="AE36" i="4"/>
  <c r="AD36" i="4"/>
  <c r="AC36" i="4"/>
  <c r="AB36" i="4"/>
  <c r="AW36" i="4" s="1"/>
  <c r="Y36" i="4"/>
  <c r="X36" i="4"/>
  <c r="W36" i="4"/>
  <c r="U36" i="4"/>
  <c r="T36" i="4"/>
  <c r="S36" i="4"/>
  <c r="Q36" i="4"/>
  <c r="P36" i="4"/>
  <c r="O36" i="4"/>
  <c r="M36" i="4"/>
  <c r="L36" i="4"/>
  <c r="K36" i="4"/>
  <c r="I36" i="4"/>
  <c r="G36" i="4"/>
  <c r="E36" i="4"/>
  <c r="AU35" i="4"/>
  <c r="AT35" i="4"/>
  <c r="AS35" i="4"/>
  <c r="AQ35" i="4"/>
  <c r="AP35" i="4"/>
  <c r="AO35" i="4"/>
  <c r="AM35" i="4"/>
  <c r="AL35" i="4"/>
  <c r="AK35" i="4"/>
  <c r="AI35" i="4"/>
  <c r="AH35" i="4"/>
  <c r="AG35" i="4"/>
  <c r="AE35" i="4"/>
  <c r="AD35" i="4"/>
  <c r="AC35" i="4"/>
  <c r="AB35" i="4"/>
  <c r="AW35" i="4"/>
  <c r="Y35" i="4"/>
  <c r="X35" i="4"/>
  <c r="W35" i="4"/>
  <c r="U35" i="4"/>
  <c r="T35" i="4"/>
  <c r="S35" i="4"/>
  <c r="Q35" i="4"/>
  <c r="AV35" i="4"/>
  <c r="P35" i="4"/>
  <c r="O35" i="4"/>
  <c r="M35" i="4"/>
  <c r="L35" i="4"/>
  <c r="K35" i="4"/>
  <c r="I35" i="4"/>
  <c r="G35" i="4"/>
  <c r="E35" i="4"/>
  <c r="AU34" i="4"/>
  <c r="AT34" i="4"/>
  <c r="AS34" i="4"/>
  <c r="AQ34" i="4"/>
  <c r="AP34" i="4"/>
  <c r="AO34" i="4"/>
  <c r="AM34" i="4"/>
  <c r="AL34" i="4"/>
  <c r="AK34" i="4"/>
  <c r="AI34" i="4"/>
  <c r="AH34" i="4"/>
  <c r="AG34" i="4"/>
  <c r="AE34" i="4"/>
  <c r="AD34" i="4"/>
  <c r="AC34" i="4"/>
  <c r="AB34" i="4"/>
  <c r="AW34" i="4"/>
  <c r="Y34" i="4"/>
  <c r="X34" i="4"/>
  <c r="W34" i="4"/>
  <c r="U34" i="4"/>
  <c r="AV34" i="4" s="1"/>
  <c r="T34" i="4"/>
  <c r="S34" i="4"/>
  <c r="Q34" i="4"/>
  <c r="P34" i="4"/>
  <c r="O34" i="4"/>
  <c r="M34" i="4"/>
  <c r="L34" i="4"/>
  <c r="K34" i="4"/>
  <c r="I34" i="4"/>
  <c r="G34" i="4"/>
  <c r="E34" i="4"/>
  <c r="AU33" i="4"/>
  <c r="AT33" i="4"/>
  <c r="AS33" i="4"/>
  <c r="AQ33" i="4"/>
  <c r="AP33" i="4"/>
  <c r="AO33" i="4"/>
  <c r="AM33" i="4"/>
  <c r="AL33" i="4"/>
  <c r="AK33" i="4"/>
  <c r="AI33" i="4"/>
  <c r="AH33" i="4"/>
  <c r="AG33" i="4"/>
  <c r="AE33" i="4"/>
  <c r="AD33" i="4"/>
  <c r="AC33" i="4"/>
  <c r="AB33" i="4"/>
  <c r="AW33" i="4"/>
  <c r="Y33" i="4"/>
  <c r="X33" i="4"/>
  <c r="W33" i="4"/>
  <c r="U33" i="4"/>
  <c r="T33" i="4"/>
  <c r="S33" i="4"/>
  <c r="Q33" i="4"/>
  <c r="AV33" i="4" s="1"/>
  <c r="P33" i="4"/>
  <c r="O33" i="4"/>
  <c r="M33" i="4"/>
  <c r="L33" i="4"/>
  <c r="K33" i="4"/>
  <c r="I33" i="4"/>
  <c r="G33" i="4"/>
  <c r="E33" i="4"/>
  <c r="AU32" i="4"/>
  <c r="AT32" i="4"/>
  <c r="AS32" i="4"/>
  <c r="AQ32" i="4"/>
  <c r="AP32" i="4"/>
  <c r="AO32" i="4"/>
  <c r="AM32" i="4"/>
  <c r="AL32" i="4"/>
  <c r="AK32" i="4"/>
  <c r="AI32" i="4"/>
  <c r="AH32" i="4"/>
  <c r="AG32" i="4"/>
  <c r="AE32" i="4"/>
  <c r="AD32" i="4"/>
  <c r="AC32" i="4"/>
  <c r="AB32" i="4"/>
  <c r="AW32" i="4" s="1"/>
  <c r="Y32" i="4"/>
  <c r="AV32" i="4" s="1"/>
  <c r="X32" i="4"/>
  <c r="W32" i="4"/>
  <c r="U32" i="4"/>
  <c r="T32" i="4"/>
  <c r="S32" i="4"/>
  <c r="Q32" i="4"/>
  <c r="P32" i="4"/>
  <c r="O32" i="4"/>
  <c r="M32" i="4"/>
  <c r="L32" i="4"/>
  <c r="K32" i="4"/>
  <c r="I32" i="4"/>
  <c r="G32" i="4"/>
  <c r="E32" i="4"/>
  <c r="AU31" i="4"/>
  <c r="AT31" i="4"/>
  <c r="AS31" i="4"/>
  <c r="AQ31" i="4"/>
  <c r="AP31" i="4"/>
  <c r="AO31" i="4"/>
  <c r="AM31" i="4"/>
  <c r="AL31" i="4"/>
  <c r="AK31" i="4"/>
  <c r="AI31" i="4"/>
  <c r="AH31" i="4"/>
  <c r="AG31" i="4"/>
  <c r="AE31" i="4"/>
  <c r="AD31" i="4"/>
  <c r="AC31" i="4"/>
  <c r="AB31" i="4"/>
  <c r="AW31" i="4"/>
  <c r="Y31" i="4"/>
  <c r="X31" i="4"/>
  <c r="W31" i="4"/>
  <c r="U31" i="4"/>
  <c r="T31" i="4"/>
  <c r="S31" i="4"/>
  <c r="Q31" i="4"/>
  <c r="P31" i="4"/>
  <c r="O31" i="4"/>
  <c r="M31" i="4"/>
  <c r="L31" i="4"/>
  <c r="K31" i="4"/>
  <c r="I31" i="4"/>
  <c r="G31" i="4"/>
  <c r="E31" i="4"/>
  <c r="AU30" i="4"/>
  <c r="AT30" i="4"/>
  <c r="AS30" i="4"/>
  <c r="AQ30" i="4"/>
  <c r="AP30" i="4"/>
  <c r="AO30" i="4"/>
  <c r="AM30" i="4"/>
  <c r="AL30" i="4"/>
  <c r="AK30" i="4"/>
  <c r="AI30" i="4"/>
  <c r="AH30" i="4"/>
  <c r="AG30" i="4"/>
  <c r="AE30" i="4"/>
  <c r="AD30" i="4"/>
  <c r="AC30" i="4"/>
  <c r="AB30" i="4"/>
  <c r="AW30" i="4" s="1"/>
  <c r="Y30" i="4"/>
  <c r="X30" i="4"/>
  <c r="W30" i="4"/>
  <c r="U30" i="4"/>
  <c r="T30" i="4"/>
  <c r="S30" i="4"/>
  <c r="Q30" i="4"/>
  <c r="P30" i="4"/>
  <c r="O30" i="4"/>
  <c r="M30" i="4"/>
  <c r="L30" i="4"/>
  <c r="K30" i="4"/>
  <c r="I30" i="4"/>
  <c r="G30" i="4"/>
  <c r="E30" i="4"/>
  <c r="AU29" i="4"/>
  <c r="AT29" i="4"/>
  <c r="AS29" i="4"/>
  <c r="AQ29" i="4"/>
  <c r="AP29" i="4"/>
  <c r="AO29" i="4"/>
  <c r="AM29" i="4"/>
  <c r="AL29" i="4"/>
  <c r="AK29" i="4"/>
  <c r="AI29" i="4"/>
  <c r="AH29" i="4"/>
  <c r="AG29" i="4"/>
  <c r="AE29" i="4"/>
  <c r="AD29" i="4"/>
  <c r="AC29" i="4"/>
  <c r="AB29" i="4"/>
  <c r="AW29" i="4" s="1"/>
  <c r="Y29" i="4"/>
  <c r="X29" i="4"/>
  <c r="W29" i="4"/>
  <c r="U29" i="4"/>
  <c r="T29" i="4"/>
  <c r="S29" i="4"/>
  <c r="Q29" i="4"/>
  <c r="P29" i="4"/>
  <c r="O29" i="4"/>
  <c r="M29" i="4"/>
  <c r="AV29" i="4" s="1"/>
  <c r="L29" i="4"/>
  <c r="K29" i="4"/>
  <c r="I29" i="4"/>
  <c r="G29" i="4"/>
  <c r="E29" i="4"/>
  <c r="AU28" i="4"/>
  <c r="AT28" i="4"/>
  <c r="AS28" i="4"/>
  <c r="AQ28" i="4"/>
  <c r="AP28" i="4"/>
  <c r="AO28" i="4"/>
  <c r="AM28" i="4"/>
  <c r="AL28" i="4"/>
  <c r="AK28" i="4"/>
  <c r="AI28" i="4"/>
  <c r="AH28" i="4"/>
  <c r="AG28" i="4"/>
  <c r="AE28" i="4"/>
  <c r="AD28" i="4"/>
  <c r="AC28" i="4"/>
  <c r="AB28" i="4"/>
  <c r="AW28" i="4" s="1"/>
  <c r="Y28" i="4"/>
  <c r="X28" i="4"/>
  <c r="W28" i="4"/>
  <c r="U28" i="4"/>
  <c r="T28" i="4"/>
  <c r="S28" i="4"/>
  <c r="Q28" i="4"/>
  <c r="P28" i="4"/>
  <c r="O28" i="4"/>
  <c r="M28" i="4"/>
  <c r="L28" i="4"/>
  <c r="K28" i="4"/>
  <c r="I28" i="4"/>
  <c r="G28" i="4"/>
  <c r="E28" i="4"/>
  <c r="AU27" i="4"/>
  <c r="AT27" i="4"/>
  <c r="AS27" i="4"/>
  <c r="AQ27" i="4"/>
  <c r="AP27" i="4"/>
  <c r="AO27" i="4"/>
  <c r="AM27" i="4"/>
  <c r="AL27" i="4"/>
  <c r="AK27" i="4"/>
  <c r="AI27" i="4"/>
  <c r="AH27" i="4"/>
  <c r="AG27" i="4"/>
  <c r="AE27" i="4"/>
  <c r="AD27" i="4"/>
  <c r="AC27" i="4"/>
  <c r="AB27" i="4"/>
  <c r="AW27" i="4" s="1"/>
  <c r="Y27" i="4"/>
  <c r="X27" i="4"/>
  <c r="W27" i="4"/>
  <c r="U27" i="4"/>
  <c r="T27" i="4"/>
  <c r="S27" i="4"/>
  <c r="Q27" i="4"/>
  <c r="P27" i="4"/>
  <c r="O27" i="4"/>
  <c r="M27" i="4"/>
  <c r="L27" i="4"/>
  <c r="K27" i="4"/>
  <c r="I27" i="4"/>
  <c r="G27" i="4"/>
  <c r="E27" i="4"/>
  <c r="AU26" i="4"/>
  <c r="AT26" i="4"/>
  <c r="AS26" i="4"/>
  <c r="AQ26" i="4"/>
  <c r="AP26" i="4"/>
  <c r="AO26" i="4"/>
  <c r="AM26" i="4"/>
  <c r="AL26" i="4"/>
  <c r="AK26" i="4"/>
  <c r="AI26" i="4"/>
  <c r="AH26" i="4"/>
  <c r="AG26" i="4"/>
  <c r="AE26" i="4"/>
  <c r="AD26" i="4"/>
  <c r="AC26" i="4"/>
  <c r="AB26" i="4"/>
  <c r="AW26" i="4"/>
  <c r="Y26" i="4"/>
  <c r="X26" i="4"/>
  <c r="W26" i="4"/>
  <c r="U26" i="4"/>
  <c r="T26" i="4"/>
  <c r="S26" i="4"/>
  <c r="Q26" i="4"/>
  <c r="P26" i="4"/>
  <c r="O26" i="4"/>
  <c r="M26" i="4"/>
  <c r="AV26" i="4" s="1"/>
  <c r="L26" i="4"/>
  <c r="K26" i="4"/>
  <c r="I26" i="4"/>
  <c r="G26" i="4"/>
  <c r="E26" i="4"/>
  <c r="AU25" i="4"/>
  <c r="AT25" i="4"/>
  <c r="AS25" i="4"/>
  <c r="AQ25" i="4"/>
  <c r="AP25" i="4"/>
  <c r="AO25" i="4"/>
  <c r="AM25" i="4"/>
  <c r="AL25" i="4"/>
  <c r="AK25" i="4"/>
  <c r="AI25" i="4"/>
  <c r="AH25" i="4"/>
  <c r="AG25" i="4"/>
  <c r="AE25" i="4"/>
  <c r="AD25" i="4"/>
  <c r="AC25" i="4"/>
  <c r="AB25" i="4"/>
  <c r="AW25" i="4"/>
  <c r="Y25" i="4"/>
  <c r="X25" i="4"/>
  <c r="W25" i="4"/>
  <c r="U25" i="4"/>
  <c r="T25" i="4"/>
  <c r="S25" i="4"/>
  <c r="Q25" i="4"/>
  <c r="P25" i="4"/>
  <c r="O25" i="4"/>
  <c r="M25" i="4"/>
  <c r="L25" i="4"/>
  <c r="K25" i="4"/>
  <c r="I25" i="4"/>
  <c r="G25" i="4"/>
  <c r="E25" i="4"/>
  <c r="AU24" i="4"/>
  <c r="AT24" i="4"/>
  <c r="AS24" i="4"/>
  <c r="AQ24" i="4"/>
  <c r="AP24" i="4"/>
  <c r="AO24" i="4"/>
  <c r="AM24" i="4"/>
  <c r="AL24" i="4"/>
  <c r="AK24" i="4"/>
  <c r="AI24" i="4"/>
  <c r="AH24" i="4"/>
  <c r="AG24" i="4"/>
  <c r="AE24" i="4"/>
  <c r="AD24" i="4"/>
  <c r="AC24" i="4"/>
  <c r="AB24" i="4"/>
  <c r="AW24" i="4" s="1"/>
  <c r="Y24" i="4"/>
  <c r="X24" i="4"/>
  <c r="W24" i="4"/>
  <c r="U24" i="4"/>
  <c r="T24" i="4"/>
  <c r="S24" i="4"/>
  <c r="Q24" i="4"/>
  <c r="P24" i="4"/>
  <c r="O24" i="4"/>
  <c r="M24" i="4"/>
  <c r="L24" i="4"/>
  <c r="K24" i="4"/>
  <c r="I24" i="4"/>
  <c r="G24" i="4"/>
  <c r="E24" i="4"/>
  <c r="AU23" i="4"/>
  <c r="AT23" i="4"/>
  <c r="AS23" i="4"/>
  <c r="AQ23" i="4"/>
  <c r="AP23" i="4"/>
  <c r="AO23" i="4"/>
  <c r="AM23" i="4"/>
  <c r="AL23" i="4"/>
  <c r="AK23" i="4"/>
  <c r="AI23" i="4"/>
  <c r="AH23" i="4"/>
  <c r="AG23" i="4"/>
  <c r="AE23" i="4"/>
  <c r="AD23" i="4"/>
  <c r="AC23" i="4"/>
  <c r="AB23" i="4"/>
  <c r="AW23" i="4" s="1"/>
  <c r="Y23" i="4"/>
  <c r="X23" i="4"/>
  <c r="W23" i="4"/>
  <c r="U23" i="4"/>
  <c r="T23" i="4"/>
  <c r="S23" i="4"/>
  <c r="Q23" i="4"/>
  <c r="P23" i="4"/>
  <c r="O23" i="4"/>
  <c r="M23" i="4"/>
  <c r="AV23" i="4" s="1"/>
  <c r="L23" i="4"/>
  <c r="K23" i="4"/>
  <c r="I23" i="4"/>
  <c r="G23" i="4"/>
  <c r="E23" i="4"/>
  <c r="AU22" i="4"/>
  <c r="AT22" i="4"/>
  <c r="AS22" i="4"/>
  <c r="AQ22" i="4"/>
  <c r="AP22" i="4"/>
  <c r="AO22" i="4"/>
  <c r="AM22" i="4"/>
  <c r="AL22" i="4"/>
  <c r="AK22" i="4"/>
  <c r="AI22" i="4"/>
  <c r="AH22" i="4"/>
  <c r="AG22" i="4"/>
  <c r="AE22" i="4"/>
  <c r="AD22" i="4"/>
  <c r="AC22" i="4"/>
  <c r="AB22" i="4"/>
  <c r="AW22" i="4"/>
  <c r="Y22" i="4"/>
  <c r="X22" i="4"/>
  <c r="W22" i="4"/>
  <c r="U22" i="4"/>
  <c r="T22" i="4"/>
  <c r="S22" i="4"/>
  <c r="Q22" i="4"/>
  <c r="P22" i="4"/>
  <c r="O22" i="4"/>
  <c r="M22" i="4"/>
  <c r="L22" i="4"/>
  <c r="K22" i="4"/>
  <c r="I22" i="4"/>
  <c r="G22" i="4"/>
  <c r="E22" i="4"/>
  <c r="AU21" i="4"/>
  <c r="AT21" i="4"/>
  <c r="AS21" i="4"/>
  <c r="AQ21" i="4"/>
  <c r="AP21" i="4"/>
  <c r="AO21" i="4"/>
  <c r="AM21" i="4"/>
  <c r="AL21" i="4"/>
  <c r="AK21" i="4"/>
  <c r="AI21" i="4"/>
  <c r="AH21" i="4"/>
  <c r="AG21" i="4"/>
  <c r="AE21" i="4"/>
  <c r="AD21" i="4"/>
  <c r="AC21" i="4"/>
  <c r="AB21" i="4"/>
  <c r="AW21" i="4"/>
  <c r="Y21" i="4"/>
  <c r="X21" i="4"/>
  <c r="W21" i="4"/>
  <c r="U21" i="4"/>
  <c r="T21" i="4"/>
  <c r="S21" i="4"/>
  <c r="Q21" i="4"/>
  <c r="P21" i="4"/>
  <c r="O21" i="4"/>
  <c r="M21" i="4"/>
  <c r="L21" i="4"/>
  <c r="K21" i="4"/>
  <c r="I21" i="4"/>
  <c r="G21" i="4"/>
  <c r="E21" i="4"/>
  <c r="AU20" i="4"/>
  <c r="AT20" i="4"/>
  <c r="AS20" i="4"/>
  <c r="AQ20" i="4"/>
  <c r="AP20" i="4"/>
  <c r="AO20" i="4"/>
  <c r="AM20" i="4"/>
  <c r="AL20" i="4"/>
  <c r="AK20" i="4"/>
  <c r="AI20" i="4"/>
  <c r="AH20" i="4"/>
  <c r="AG20" i="4"/>
  <c r="AE20" i="4"/>
  <c r="AD20" i="4"/>
  <c r="AC20" i="4"/>
  <c r="AB20" i="4"/>
  <c r="AW20" i="4"/>
  <c r="Y20" i="4"/>
  <c r="X20" i="4"/>
  <c r="W20" i="4"/>
  <c r="U20" i="4"/>
  <c r="T20" i="4"/>
  <c r="S20" i="4"/>
  <c r="Q20" i="4"/>
  <c r="P20" i="4"/>
  <c r="O20" i="4"/>
  <c r="M20" i="4"/>
  <c r="L20" i="4"/>
  <c r="K20" i="4"/>
  <c r="I20" i="4"/>
  <c r="G20" i="4"/>
  <c r="E20" i="4"/>
  <c r="AU19" i="4"/>
  <c r="AT19" i="4"/>
  <c r="AS19" i="4"/>
  <c r="AQ19" i="4"/>
  <c r="AP19" i="4"/>
  <c r="AO19" i="4"/>
  <c r="AM19" i="4"/>
  <c r="AL19" i="4"/>
  <c r="AK19" i="4"/>
  <c r="AI19" i="4"/>
  <c r="AH19" i="4"/>
  <c r="AG19" i="4"/>
  <c r="AE19" i="4"/>
  <c r="AD19" i="4"/>
  <c r="AC19" i="4"/>
  <c r="AB19" i="4"/>
  <c r="AW19" i="4"/>
  <c r="Y19" i="4"/>
  <c r="AV19" i="4" s="1"/>
  <c r="X19" i="4"/>
  <c r="W19" i="4"/>
  <c r="U19" i="4"/>
  <c r="T19" i="4"/>
  <c r="S19" i="4"/>
  <c r="Q19" i="4"/>
  <c r="P19" i="4"/>
  <c r="O19" i="4"/>
  <c r="M19" i="4"/>
  <c r="L19" i="4"/>
  <c r="K19" i="4"/>
  <c r="I19" i="4"/>
  <c r="G19" i="4"/>
  <c r="E19" i="4"/>
  <c r="AU18" i="4"/>
  <c r="AT18" i="4"/>
  <c r="AS18" i="4"/>
  <c r="AQ18" i="4"/>
  <c r="AP18" i="4"/>
  <c r="AO18" i="4"/>
  <c r="AM18" i="4"/>
  <c r="AL18" i="4"/>
  <c r="AK18" i="4"/>
  <c r="AI18" i="4"/>
  <c r="AH18" i="4"/>
  <c r="AG18" i="4"/>
  <c r="AE18" i="4"/>
  <c r="AD18" i="4"/>
  <c r="AC18" i="4"/>
  <c r="AB18" i="4"/>
  <c r="AW18" i="4" s="1"/>
  <c r="Y18" i="4"/>
  <c r="X18" i="4"/>
  <c r="W18" i="4"/>
  <c r="U18" i="4"/>
  <c r="T18" i="4"/>
  <c r="S18" i="4"/>
  <c r="Q18" i="4"/>
  <c r="AV18" i="4" s="1"/>
  <c r="P18" i="4"/>
  <c r="O18" i="4"/>
  <c r="M18" i="4"/>
  <c r="L18" i="4"/>
  <c r="K18" i="4"/>
  <c r="I18" i="4"/>
  <c r="G18" i="4"/>
  <c r="E18" i="4"/>
  <c r="AU17" i="4"/>
  <c r="AT17" i="4"/>
  <c r="AS17" i="4"/>
  <c r="AQ17" i="4"/>
  <c r="AP17" i="4"/>
  <c r="AO17" i="4"/>
  <c r="AM17" i="4"/>
  <c r="AL17" i="4"/>
  <c r="AK17" i="4"/>
  <c r="AI17" i="4"/>
  <c r="AH17" i="4"/>
  <c r="AG17" i="4"/>
  <c r="AE17" i="4"/>
  <c r="AD17" i="4"/>
  <c r="AC17" i="4"/>
  <c r="AB17" i="4"/>
  <c r="AW17" i="4" s="1"/>
  <c r="Y17" i="4"/>
  <c r="X17" i="4"/>
  <c r="W17" i="4"/>
  <c r="U17" i="4"/>
  <c r="T17" i="4"/>
  <c r="S17" i="4"/>
  <c r="Q17" i="4"/>
  <c r="AV17" i="4" s="1"/>
  <c r="P17" i="4"/>
  <c r="O17" i="4"/>
  <c r="M17" i="4"/>
  <c r="L17" i="4"/>
  <c r="K17" i="4"/>
  <c r="I17" i="4"/>
  <c r="G17" i="4"/>
  <c r="E17" i="4"/>
  <c r="AU16" i="4"/>
  <c r="AT16" i="4"/>
  <c r="AS16" i="4"/>
  <c r="AQ16" i="4"/>
  <c r="AP16" i="4"/>
  <c r="AO16" i="4"/>
  <c r="AM16" i="4"/>
  <c r="AL16" i="4"/>
  <c r="AK16" i="4"/>
  <c r="AI16" i="4"/>
  <c r="AH16" i="4"/>
  <c r="AG16" i="4"/>
  <c r="AE16" i="4"/>
  <c r="AD16" i="4"/>
  <c r="AC16" i="4"/>
  <c r="AB16" i="4"/>
  <c r="AW16" i="4" s="1"/>
  <c r="Y16" i="4"/>
  <c r="X16" i="4"/>
  <c r="W16" i="4"/>
  <c r="U16" i="4"/>
  <c r="T16" i="4"/>
  <c r="S16" i="4"/>
  <c r="Q16" i="4"/>
  <c r="P16" i="4"/>
  <c r="O16" i="4"/>
  <c r="M16" i="4"/>
  <c r="AV16" i="4" s="1"/>
  <c r="L16" i="4"/>
  <c r="K16" i="4"/>
  <c r="I16" i="4"/>
  <c r="G16" i="4"/>
  <c r="E16" i="4"/>
  <c r="AU15" i="4"/>
  <c r="AT15" i="4"/>
  <c r="AS15" i="4"/>
  <c r="AQ15" i="4"/>
  <c r="AP15" i="4"/>
  <c r="AO15" i="4"/>
  <c r="AM15" i="4"/>
  <c r="AL15" i="4"/>
  <c r="AK15" i="4"/>
  <c r="AI15" i="4"/>
  <c r="AH15" i="4"/>
  <c r="AG15" i="4"/>
  <c r="AE15" i="4"/>
  <c r="AD15" i="4"/>
  <c r="AC15" i="4"/>
  <c r="AB15" i="4"/>
  <c r="AW15" i="4"/>
  <c r="Y15" i="4"/>
  <c r="X15" i="4"/>
  <c r="W15" i="4"/>
  <c r="U15" i="4"/>
  <c r="T15" i="4"/>
  <c r="S15" i="4"/>
  <c r="Q15" i="4"/>
  <c r="P15" i="4"/>
  <c r="O15" i="4"/>
  <c r="M15" i="4"/>
  <c r="L15" i="4"/>
  <c r="K15" i="4"/>
  <c r="I15" i="4"/>
  <c r="G15" i="4"/>
  <c r="E15" i="4"/>
  <c r="AU14" i="4"/>
  <c r="AT14" i="4"/>
  <c r="AS14" i="4"/>
  <c r="AQ14" i="4"/>
  <c r="AP14" i="4"/>
  <c r="AO14" i="4"/>
  <c r="AM14" i="4"/>
  <c r="AL14" i="4"/>
  <c r="AK14" i="4"/>
  <c r="AI14" i="4"/>
  <c r="AH14" i="4"/>
  <c r="AG14" i="4"/>
  <c r="AE14" i="4"/>
  <c r="AD14" i="4"/>
  <c r="AC14" i="4"/>
  <c r="AB14" i="4"/>
  <c r="AW14" i="4" s="1"/>
  <c r="Y14" i="4"/>
  <c r="X14" i="4"/>
  <c r="W14" i="4"/>
  <c r="U14" i="4"/>
  <c r="T14" i="4"/>
  <c r="S14" i="4"/>
  <c r="Q14" i="4"/>
  <c r="P14" i="4"/>
  <c r="O14" i="4"/>
  <c r="M14" i="4"/>
  <c r="AV14" i="4" s="1"/>
  <c r="L14" i="4"/>
  <c r="K14" i="4"/>
  <c r="I14" i="4"/>
  <c r="G14" i="4"/>
  <c r="E14" i="4"/>
  <c r="AU13" i="4"/>
  <c r="AT13" i="4"/>
  <c r="AS13" i="4"/>
  <c r="AQ13" i="4"/>
  <c r="AP13" i="4"/>
  <c r="AO13" i="4"/>
  <c r="AM13" i="4"/>
  <c r="AL13" i="4"/>
  <c r="AK13" i="4"/>
  <c r="AI13" i="4"/>
  <c r="AH13" i="4"/>
  <c r="AG13" i="4"/>
  <c r="AE13" i="4"/>
  <c r="AD13" i="4"/>
  <c r="AC13" i="4"/>
  <c r="AB13" i="4"/>
  <c r="AW13" i="4"/>
  <c r="Y13" i="4"/>
  <c r="X13" i="4"/>
  <c r="W13" i="4"/>
  <c r="U13" i="4"/>
  <c r="T13" i="4"/>
  <c r="S13" i="4"/>
  <c r="Q13" i="4"/>
  <c r="P13" i="4"/>
  <c r="O13" i="4"/>
  <c r="M13" i="4"/>
  <c r="L13" i="4"/>
  <c r="K13" i="4"/>
  <c r="I13" i="4"/>
  <c r="G13" i="4"/>
  <c r="E13" i="4"/>
  <c r="AU12" i="4"/>
  <c r="AT12" i="4"/>
  <c r="AS12" i="4"/>
  <c r="AQ12" i="4"/>
  <c r="AP12" i="4"/>
  <c r="AO12" i="4"/>
  <c r="AM12" i="4"/>
  <c r="AL12" i="4"/>
  <c r="AK12" i="4"/>
  <c r="AI12" i="4"/>
  <c r="AH12" i="4"/>
  <c r="AG12" i="4"/>
  <c r="AE12" i="4"/>
  <c r="AD12" i="4"/>
  <c r="AC12" i="4"/>
  <c r="AB12" i="4"/>
  <c r="AW12" i="4" s="1"/>
  <c r="Y12" i="4"/>
  <c r="X12" i="4"/>
  <c r="W12" i="4"/>
  <c r="U12" i="4"/>
  <c r="T12" i="4"/>
  <c r="S12" i="4"/>
  <c r="Q12" i="4"/>
  <c r="P12" i="4"/>
  <c r="O12" i="4"/>
  <c r="M12" i="4"/>
  <c r="AV12" i="4"/>
  <c r="L12" i="4"/>
  <c r="K12" i="4"/>
  <c r="I12" i="4"/>
  <c r="G12" i="4"/>
  <c r="E12" i="4"/>
  <c r="AU11" i="4"/>
  <c r="AT11" i="4"/>
  <c r="AS11" i="4"/>
  <c r="AQ11" i="4"/>
  <c r="AP11" i="4"/>
  <c r="AO11" i="4"/>
  <c r="AM11" i="4"/>
  <c r="AL11" i="4"/>
  <c r="AK11" i="4"/>
  <c r="AI11" i="4"/>
  <c r="AH11" i="4"/>
  <c r="AG11" i="4"/>
  <c r="AE11" i="4"/>
  <c r="AD11" i="4"/>
  <c r="AC11" i="4"/>
  <c r="AB11" i="4"/>
  <c r="AW11" i="4"/>
  <c r="Y11" i="4"/>
  <c r="X11" i="4"/>
  <c r="W11" i="4"/>
  <c r="U11" i="4"/>
  <c r="T11" i="4"/>
  <c r="S11" i="4"/>
  <c r="Q11" i="4"/>
  <c r="P11" i="4"/>
  <c r="O11" i="4"/>
  <c r="M11" i="4"/>
  <c r="AV11" i="4" s="1"/>
  <c r="L11" i="4"/>
  <c r="K11" i="4"/>
  <c r="I11" i="4"/>
  <c r="G11" i="4"/>
  <c r="E11" i="4"/>
  <c r="AU10" i="4"/>
  <c r="AT10" i="4"/>
  <c r="AQ10" i="4"/>
  <c r="AP10" i="4"/>
  <c r="AM10" i="4"/>
  <c r="AI10" i="4"/>
  <c r="AH10" i="4"/>
  <c r="AE10" i="4"/>
  <c r="AD10" i="4"/>
  <c r="AC10" i="4"/>
  <c r="AB10" i="4"/>
  <c r="Y10" i="4"/>
  <c r="X10" i="4"/>
  <c r="U10" i="4"/>
  <c r="T10" i="4"/>
  <c r="Q10" i="4"/>
  <c r="P10" i="4"/>
  <c r="M10" i="4"/>
  <c r="L10" i="4"/>
  <c r="I10" i="4"/>
  <c r="G10" i="4"/>
  <c r="E10" i="4"/>
  <c r="AR4" i="4"/>
  <c r="AN4" i="4"/>
  <c r="AJ4" i="4"/>
  <c r="AF4" i="4"/>
  <c r="V4" i="4"/>
  <c r="R4" i="4"/>
  <c r="N4" i="4"/>
  <c r="J4" i="4"/>
  <c r="H4" i="4"/>
  <c r="F4" i="4"/>
  <c r="D4" i="4"/>
  <c r="AR3" i="4"/>
  <c r="AR6" i="4" s="1"/>
  <c r="AN3" i="4"/>
  <c r="AJ3" i="4"/>
  <c r="AJ6" i="4" s="1"/>
  <c r="AF3" i="4"/>
  <c r="AF6" i="4"/>
  <c r="V3" i="4"/>
  <c r="V6" i="4"/>
  <c r="R3" i="4"/>
  <c r="R5" i="4" s="1"/>
  <c r="N3" i="4"/>
  <c r="N6" i="4" s="1"/>
  <c r="J3" i="4"/>
  <c r="J6" i="4" s="1"/>
  <c r="H3" i="4"/>
  <c r="H5" i="4" s="1"/>
  <c r="H6" i="4"/>
  <c r="F3" i="4"/>
  <c r="F6" i="4" s="1"/>
  <c r="D3" i="4"/>
  <c r="D5" i="4" s="1"/>
  <c r="K21" i="9"/>
  <c r="J21" i="9"/>
  <c r="J20" i="9"/>
  <c r="I21" i="9"/>
  <c r="H21" i="9"/>
  <c r="K20" i="9"/>
  <c r="I20" i="9"/>
  <c r="H20" i="9"/>
  <c r="B4" i="9"/>
  <c r="J17" i="9"/>
  <c r="C15" i="9"/>
  <c r="B15" i="9"/>
  <c r="G21" i="9"/>
  <c r="E21" i="9"/>
  <c r="D21" i="9"/>
  <c r="G20" i="9"/>
  <c r="F20" i="9"/>
  <c r="E20" i="9"/>
  <c r="D20" i="9"/>
  <c r="C11" i="9"/>
  <c r="B11" i="9"/>
  <c r="C7" i="9"/>
  <c r="B7" i="9"/>
  <c r="J29" i="9"/>
  <c r="I29" i="9"/>
  <c r="J28" i="9"/>
  <c r="J25" i="9"/>
  <c r="I25" i="9"/>
  <c r="J24" i="9"/>
  <c r="V5" i="4"/>
  <c r="W10" i="4" s="1"/>
  <c r="AV105" i="4"/>
  <c r="AV129" i="4"/>
  <c r="AV158" i="4"/>
  <c r="AV166" i="4"/>
  <c r="AV190" i="4"/>
  <c r="AV214" i="4"/>
  <c r="AV222" i="4"/>
  <c r="AV230" i="4"/>
  <c r="AV246" i="4"/>
  <c r="AV262" i="4"/>
  <c r="AV278" i="4"/>
  <c r="AV286" i="4"/>
  <c r="AV142" i="4"/>
  <c r="AV147" i="4"/>
  <c r="AV151" i="4"/>
  <c r="AV163" i="4"/>
  <c r="AV167" i="4"/>
  <c r="AV187" i="4"/>
  <c r="AV195" i="4"/>
  <c r="AV203" i="4"/>
  <c r="AV211" i="4"/>
  <c r="AV227" i="4"/>
  <c r="AV231" i="4"/>
  <c r="AV243" i="4"/>
  <c r="AV247" i="4"/>
  <c r="AV263" i="4"/>
  <c r="AV266" i="4"/>
  <c r="AV267" i="4"/>
  <c r="AV275" i="4"/>
  <c r="AV287" i="4"/>
  <c r="AV291" i="4"/>
  <c r="AV294" i="4"/>
  <c r="AV295" i="4"/>
  <c r="AV299" i="4"/>
  <c r="AV303" i="4"/>
  <c r="AV306" i="4"/>
  <c r="AV307" i="4"/>
  <c r="AV51" i="4"/>
  <c r="AV55" i="4"/>
  <c r="AV64" i="4"/>
  <c r="AV76" i="4"/>
  <c r="AV84" i="4"/>
  <c r="AV114" i="4"/>
  <c r="AV120" i="4"/>
  <c r="AV125" i="4"/>
  <c r="AV141" i="4"/>
  <c r="AR5" i="4"/>
  <c r="AS10" i="4"/>
  <c r="D6" i="4"/>
  <c r="AV101" i="4"/>
  <c r="AV110" i="4"/>
  <c r="AV138" i="4"/>
  <c r="AV152" i="4"/>
  <c r="AV115" i="4"/>
  <c r="AV124" i="4"/>
  <c r="AV135" i="4"/>
  <c r="AV180" i="4"/>
  <c r="AV181" i="4"/>
  <c r="AV184" i="4"/>
  <c r="AV210" i="4"/>
  <c r="AV217" i="4"/>
  <c r="AV228" i="4"/>
  <c r="AV232" i="4"/>
  <c r="AV234" i="4"/>
  <c r="AV252" i="4"/>
  <c r="AV253" i="4"/>
  <c r="AV261" i="4"/>
  <c r="AV269" i="4"/>
  <c r="AV280" i="4"/>
  <c r="AV281" i="4"/>
  <c r="AV117" i="4"/>
  <c r="AV126" i="4"/>
  <c r="AV153" i="4"/>
  <c r="AV103" i="4"/>
  <c r="AV162" i="4"/>
  <c r="AV164" i="4"/>
  <c r="AV168" i="4"/>
  <c r="AV169" i="4"/>
  <c r="AV178" i="4"/>
  <c r="AV185" i="4"/>
  <c r="AV196" i="4"/>
  <c r="AV200" i="4"/>
  <c r="AV202" i="4"/>
  <c r="AV220" i="4"/>
  <c r="AV221" i="4"/>
  <c r="AV229" i="4"/>
  <c r="AV240" i="4"/>
  <c r="AV241" i="4"/>
  <c r="AV284" i="4"/>
  <c r="AV288" i="4"/>
  <c r="AV292" i="4"/>
  <c r="AV296" i="4"/>
  <c r="AV300" i="4"/>
  <c r="AV304" i="4"/>
  <c r="AV38" i="4"/>
  <c r="AV65" i="4"/>
  <c r="AV81" i="4"/>
  <c r="AV87" i="4"/>
  <c r="AV136" i="4"/>
  <c r="AV173" i="4"/>
  <c r="AV191" i="4"/>
  <c r="AV242" i="4"/>
  <c r="AV40" i="4"/>
  <c r="AV149" i="4"/>
  <c r="AV188" i="4"/>
  <c r="AV251" i="4"/>
  <c r="AV44" i="4"/>
  <c r="AV119" i="4"/>
  <c r="F5" i="4"/>
  <c r="AN6" i="4"/>
  <c r="AV20" i="4"/>
  <c r="AV57" i="4"/>
  <c r="AV66" i="4"/>
  <c r="AV95" i="4"/>
  <c r="AV99" i="4"/>
  <c r="AV194" i="4"/>
  <c r="AV248" i="4"/>
  <c r="K15" i="9"/>
  <c r="AV24" i="4"/>
  <c r="AV27" i="4"/>
  <c r="AV201" i="4"/>
  <c r="AV258" i="4"/>
  <c r="AB3" i="4"/>
  <c r="AB6" i="4" s="1"/>
  <c r="AB4" i="4"/>
  <c r="AV52" i="4"/>
  <c r="AV91" i="4"/>
  <c r="AV127" i="4"/>
  <c r="AV179" i="4"/>
  <c r="AV250" i="4"/>
  <c r="AV268" i="4"/>
  <c r="AV21" i="4"/>
  <c r="AV30" i="4"/>
  <c r="AV49" i="4"/>
  <c r="AV111" i="4"/>
  <c r="AV112" i="4"/>
  <c r="AV143" i="4"/>
  <c r="AV160" i="4"/>
  <c r="AV216" i="4"/>
  <c r="AV218" i="4"/>
  <c r="AV289" i="4"/>
  <c r="AU4" i="16"/>
  <c r="AW10" i="17"/>
  <c r="I24" i="20"/>
  <c r="AU4" i="17"/>
  <c r="K15" i="20"/>
  <c r="AS10" i="17"/>
  <c r="AO10" i="17"/>
  <c r="J15" i="20"/>
  <c r="AI6" i="17"/>
  <c r="AG10" i="17"/>
  <c r="H15" i="20"/>
  <c r="W10" i="17"/>
  <c r="G15" i="20"/>
  <c r="AU6" i="16"/>
  <c r="K15" i="21"/>
  <c r="AS11" i="16"/>
  <c r="AL11" i="16"/>
  <c r="H15" i="21"/>
  <c r="AI6" i="16"/>
  <c r="K11" i="16"/>
  <c r="M4" i="16"/>
  <c r="K10" i="16"/>
  <c r="D15" i="21"/>
  <c r="AK10" i="15"/>
  <c r="AL10" i="15" s="1"/>
  <c r="AF5" i="4"/>
  <c r="AG10" i="4" s="1"/>
  <c r="K10" i="15"/>
  <c r="N6" i="13"/>
  <c r="H15" i="22"/>
  <c r="AG10" i="18"/>
  <c r="W10" i="18"/>
  <c r="G15" i="22"/>
  <c r="F21" i="9"/>
  <c r="Y4" i="18"/>
  <c r="Y6" i="18"/>
  <c r="Y4" i="17"/>
  <c r="Y6" i="17"/>
  <c r="AB6" i="17"/>
  <c r="AB5" i="17"/>
  <c r="AE6" i="17" s="1"/>
  <c r="AQ4" i="17"/>
  <c r="AQ6" i="17"/>
  <c r="AB5" i="16"/>
  <c r="AE4" i="16" s="1"/>
  <c r="AB6" i="16"/>
  <c r="AB5" i="15"/>
  <c r="AE4" i="15" s="1"/>
  <c r="AB6" i="15"/>
  <c r="AV18" i="13"/>
  <c r="AV114" i="13"/>
  <c r="AV186" i="13"/>
  <c r="AV170" i="13"/>
  <c r="AV169" i="13"/>
  <c r="AV113" i="13"/>
  <c r="AV153" i="13"/>
  <c r="AV17" i="13"/>
  <c r="AV136" i="13"/>
  <c r="AV30" i="13"/>
  <c r="AV31" i="13"/>
  <c r="AV46" i="13"/>
  <c r="AV47" i="13"/>
  <c r="AV62" i="13"/>
  <c r="AV63" i="13"/>
  <c r="AV78" i="13"/>
  <c r="AV79" i="13"/>
  <c r="AV94" i="13"/>
  <c r="AV95" i="13"/>
  <c r="AV110" i="13"/>
  <c r="AV112" i="13"/>
  <c r="AV131" i="13"/>
  <c r="AV132" i="13"/>
  <c r="AV198" i="13"/>
  <c r="AV199" i="13"/>
  <c r="AV214" i="13"/>
  <c r="AV215" i="13"/>
  <c r="AV230" i="13"/>
  <c r="AV231" i="13"/>
  <c r="AV246" i="13"/>
  <c r="AV247" i="13"/>
  <c r="AV262" i="13"/>
  <c r="AV263" i="13"/>
  <c r="AV291" i="13"/>
  <c r="AV305" i="13"/>
  <c r="AV25" i="13"/>
  <c r="AV26" i="13"/>
  <c r="AV41" i="13"/>
  <c r="AV42" i="13"/>
  <c r="AV57" i="13"/>
  <c r="AV58" i="13"/>
  <c r="AV45" i="13"/>
  <c r="AV60" i="13"/>
  <c r="AV61" i="13"/>
  <c r="AV77" i="13"/>
  <c r="AV92" i="13"/>
  <c r="AV93" i="13"/>
  <c r="AV108" i="13"/>
  <c r="AV129" i="13"/>
  <c r="AV130" i="13"/>
  <c r="AV150" i="13"/>
  <c r="AV151" i="13"/>
  <c r="AV166" i="13"/>
  <c r="AV167" i="13"/>
  <c r="AV182" i="13"/>
  <c r="AV183" i="13"/>
  <c r="AV195" i="13"/>
  <c r="AV196" i="13"/>
  <c r="AV211" i="13"/>
  <c r="AV212" i="13"/>
  <c r="AV227" i="13"/>
  <c r="AV228" i="13"/>
  <c r="AV243" i="13"/>
  <c r="AV244" i="13"/>
  <c r="AV259" i="13"/>
  <c r="AV260" i="13"/>
  <c r="AV275" i="13"/>
  <c r="AV73" i="13"/>
  <c r="AV74" i="13"/>
  <c r="AV89" i="13"/>
  <c r="AV90" i="13"/>
  <c r="AV14" i="13"/>
  <c r="AV15" i="13"/>
  <c r="AV29" i="13"/>
  <c r="AV300" i="13"/>
  <c r="AV121" i="13"/>
  <c r="AV122" i="13"/>
  <c r="AV142" i="13"/>
  <c r="AV144" i="13"/>
  <c r="AV190" i="13"/>
  <c r="AV191" i="13"/>
  <c r="AV206" i="13"/>
  <c r="AV207" i="13"/>
  <c r="AV222" i="13"/>
  <c r="AV223" i="13"/>
  <c r="AV238" i="13"/>
  <c r="AV239" i="13"/>
  <c r="AV254" i="13"/>
  <c r="AV255" i="13"/>
  <c r="AV270" i="13"/>
  <c r="AV271" i="13"/>
  <c r="AV299" i="13"/>
  <c r="AV70" i="13"/>
  <c r="AV71" i="13"/>
  <c r="AV86" i="13"/>
  <c r="AV87" i="13"/>
  <c r="AV102" i="13"/>
  <c r="AV103" i="13"/>
  <c r="AV279" i="13"/>
  <c r="AV105" i="13"/>
  <c r="AV106" i="13"/>
  <c r="AV126" i="13"/>
  <c r="AV128" i="13"/>
  <c r="AV194" i="13"/>
  <c r="AV209" i="13"/>
  <c r="AV210" i="13"/>
  <c r="AV225" i="13"/>
  <c r="AV226" i="13"/>
  <c r="AV241" i="13"/>
  <c r="AV242" i="13"/>
  <c r="AV257" i="13"/>
  <c r="AV258" i="13"/>
  <c r="AV273" i="13"/>
  <c r="AV274" i="13"/>
  <c r="AV290" i="13"/>
  <c r="AV304" i="13"/>
  <c r="AV123" i="13"/>
  <c r="AV124" i="13"/>
  <c r="AV145" i="13"/>
  <c r="AV146" i="13"/>
  <c r="AV161" i="13"/>
  <c r="AV162" i="13"/>
  <c r="AV177" i="13"/>
  <c r="AV178" i="13"/>
  <c r="AV289" i="13"/>
  <c r="AV301" i="13"/>
  <c r="AV303" i="13"/>
  <c r="AV10" i="13"/>
  <c r="I24" i="14"/>
  <c r="AV22" i="13"/>
  <c r="AV23" i="13"/>
  <c r="AV38" i="13"/>
  <c r="AV39" i="13"/>
  <c r="AV54" i="13"/>
  <c r="AV296" i="13"/>
  <c r="AV307" i="13"/>
  <c r="AV147" i="13"/>
  <c r="AV148" i="13"/>
  <c r="AV149" i="13"/>
  <c r="AV163" i="13"/>
  <c r="AV164" i="13"/>
  <c r="AV179" i="13"/>
  <c r="AV180" i="13"/>
  <c r="AV193" i="13"/>
  <c r="AV283" i="13"/>
  <c r="AV284" i="13"/>
  <c r="AV36" i="13"/>
  <c r="AV37" i="13"/>
  <c r="AV53" i="13"/>
  <c r="AV69" i="13"/>
  <c r="AV84" i="13"/>
  <c r="AV85" i="13"/>
  <c r="AV100" i="13"/>
  <c r="AV118" i="13"/>
  <c r="AV120" i="13"/>
  <c r="AV139" i="13"/>
  <c r="AV140" i="13"/>
  <c r="AV158" i="13"/>
  <c r="AV159" i="13"/>
  <c r="AV174" i="13"/>
  <c r="AV175" i="13"/>
  <c r="AV203" i="13"/>
  <c r="AV204" i="13"/>
  <c r="AV219" i="13"/>
  <c r="AV220" i="13"/>
  <c r="AV235" i="13"/>
  <c r="AV236" i="13"/>
  <c r="AV252" i="13"/>
  <c r="AV281" i="13"/>
  <c r="AV282" i="13"/>
  <c r="AV298" i="13"/>
  <c r="AV33" i="13"/>
  <c r="AV49" i="13"/>
  <c r="AV50" i="13"/>
  <c r="AV65" i="13"/>
  <c r="AV66" i="13"/>
  <c r="AV81" i="13"/>
  <c r="AV82" i="13"/>
  <c r="AV97" i="13"/>
  <c r="AV98" i="13"/>
  <c r="AV115" i="13"/>
  <c r="AV116" i="13"/>
  <c r="AV137" i="13"/>
  <c r="AV138" i="13"/>
  <c r="AV155" i="13"/>
  <c r="AV156" i="13"/>
  <c r="AV157" i="13"/>
  <c r="AV171" i="13"/>
  <c r="AV172" i="13"/>
  <c r="AV187" i="13"/>
  <c r="AV188" i="13"/>
  <c r="AV201" i="13"/>
  <c r="AV202" i="13"/>
  <c r="AV217" i="13"/>
  <c r="AV218" i="13"/>
  <c r="AV233" i="13"/>
  <c r="AV234" i="13"/>
  <c r="AV249" i="13"/>
  <c r="AV250" i="13"/>
  <c r="AV265" i="13"/>
  <c r="AV266" i="13"/>
  <c r="AV297" i="13"/>
  <c r="AV309" i="13"/>
  <c r="AV117" i="13"/>
  <c r="AV80" i="13"/>
  <c r="AV285" i="13"/>
  <c r="AV286" i="13"/>
  <c r="AV21" i="13"/>
  <c r="AV253" i="13"/>
  <c r="AV12" i="13"/>
  <c r="AV51" i="13"/>
  <c r="AV52" i="13"/>
  <c r="AV232" i="13"/>
  <c r="AV13" i="13"/>
  <c r="AV83" i="13"/>
  <c r="AV208" i="13"/>
  <c r="AV125" i="13"/>
  <c r="AV143" i="13"/>
  <c r="AV213" i="13"/>
  <c r="AV181" i="13"/>
  <c r="AV200" i="13"/>
  <c r="AV216" i="13"/>
  <c r="AV24" i="13"/>
  <c r="AV40" i="13"/>
  <c r="AV111" i="13"/>
  <c r="AV277" i="13"/>
  <c r="AV294" i="13"/>
  <c r="AV107" i="13"/>
  <c r="AV276" i="13"/>
  <c r="AV34" i="13"/>
  <c r="AV154" i="13"/>
  <c r="AV288" i="13"/>
  <c r="AV109" i="13"/>
  <c r="AV160" i="13"/>
  <c r="AV261" i="13"/>
  <c r="AV16" i="13"/>
  <c r="AV32" i="13"/>
  <c r="AV292" i="13"/>
  <c r="AV176" i="13"/>
  <c r="AV264" i="13"/>
  <c r="AV11" i="13"/>
  <c r="AV27" i="13"/>
  <c r="AV28" i="13"/>
  <c r="AV221" i="13"/>
  <c r="AV245" i="13"/>
  <c r="AV256" i="13"/>
  <c r="AV278" i="13"/>
  <c r="AV104" i="13"/>
  <c r="AV168" i="13"/>
  <c r="AV272" i="13"/>
  <c r="AV72" i="13"/>
  <c r="AV75" i="13"/>
  <c r="AV76" i="13"/>
  <c r="AV135" i="13"/>
  <c r="AV192" i="13"/>
  <c r="AV224" i="13"/>
  <c r="AV237" i="13"/>
  <c r="AV248" i="13"/>
  <c r="AV251" i="13"/>
  <c r="AV19" i="13"/>
  <c r="AV43" i="13"/>
  <c r="AV44" i="13"/>
  <c r="AV141" i="13"/>
  <c r="AV189" i="13"/>
  <c r="AV205" i="13"/>
  <c r="AV64" i="13"/>
  <c r="AV67" i="13"/>
  <c r="AV68" i="13"/>
  <c r="AV96" i="13"/>
  <c r="AV99" i="13"/>
  <c r="AV127" i="13"/>
  <c r="AV173" i="13"/>
  <c r="AV267" i="13"/>
  <c r="AV268" i="13"/>
  <c r="AV308" i="13"/>
  <c r="AV20" i="13"/>
  <c r="AV35" i="13"/>
  <c r="AV133" i="13"/>
  <c r="AV152" i="13"/>
  <c r="AV184" i="13"/>
  <c r="AV197" i="13"/>
  <c r="AV229" i="13"/>
  <c r="AV240" i="13"/>
  <c r="AV280" i="13"/>
  <c r="AV302" i="13"/>
  <c r="AV48" i="13"/>
  <c r="AV55" i="13"/>
  <c r="AV56" i="13"/>
  <c r="AV59" i="13"/>
  <c r="AV88" i="13"/>
  <c r="AV91" i="13"/>
  <c r="AV101" i="13"/>
  <c r="AV119" i="13"/>
  <c r="AV165" i="13"/>
  <c r="AV269" i="13"/>
  <c r="J7" i="14"/>
  <c r="H11" i="14"/>
  <c r="K7" i="14"/>
  <c r="I11" i="14"/>
  <c r="D7" i="14"/>
  <c r="J11" i="14"/>
  <c r="I7" i="14"/>
  <c r="E7" i="14"/>
  <c r="K11" i="14"/>
  <c r="F7" i="14"/>
  <c r="D11" i="14"/>
  <c r="G7" i="14"/>
  <c r="E11" i="14"/>
  <c r="G11" i="14"/>
  <c r="H7" i="14"/>
  <c r="H6" i="13"/>
  <c r="AF5" i="13"/>
  <c r="AI6" i="13" s="1"/>
  <c r="D5" i="13"/>
  <c r="J6" i="13"/>
  <c r="AN5" i="13"/>
  <c r="AQ4" i="13" s="1"/>
  <c r="AB4" i="13"/>
  <c r="J7" i="9"/>
  <c r="K7" i="9"/>
  <c r="K11" i="9"/>
  <c r="I28" i="20"/>
  <c r="AW10" i="13"/>
  <c r="J15" i="14"/>
  <c r="AO10" i="13"/>
  <c r="AG10" i="13"/>
  <c r="I24" i="9"/>
  <c r="AE4" i="17"/>
  <c r="AE6" i="16"/>
  <c r="AE6" i="15"/>
  <c r="AQ6" i="13"/>
  <c r="I28" i="14"/>
  <c r="I28" i="9"/>
  <c r="AW5" i="17"/>
  <c r="AW6" i="17"/>
  <c r="AW3" i="17"/>
  <c r="AW3" i="16"/>
  <c r="G11" i="9"/>
  <c r="E7" i="22"/>
  <c r="H7" i="22"/>
  <c r="J11" i="22"/>
  <c r="G7" i="22"/>
  <c r="G11" i="22"/>
  <c r="I7" i="22"/>
  <c r="I11" i="22"/>
  <c r="D11" i="22"/>
  <c r="K7" i="22"/>
  <c r="F7" i="22"/>
  <c r="H11" i="22"/>
  <c r="R6" i="4"/>
  <c r="I11" i="9"/>
  <c r="H7" i="9"/>
  <c r="D7" i="9"/>
  <c r="E11" i="9"/>
  <c r="F7" i="9"/>
  <c r="G7" i="9"/>
  <c r="H11" i="9"/>
  <c r="AO10" i="18"/>
  <c r="AS10" i="18"/>
  <c r="AV73" i="18" l="1"/>
  <c r="AV51" i="18"/>
  <c r="AV53" i="18"/>
  <c r="AV59" i="18"/>
  <c r="AV61" i="18"/>
  <c r="AV66" i="18"/>
  <c r="AV280" i="18"/>
  <c r="AV303" i="18"/>
  <c r="AV46" i="18"/>
  <c r="AV48" i="18"/>
  <c r="AV54" i="18"/>
  <c r="AV103" i="18"/>
  <c r="AV148" i="18"/>
  <c r="AV292" i="18"/>
  <c r="AV305" i="18"/>
  <c r="AV22" i="18"/>
  <c r="AV83" i="18"/>
  <c r="AV85" i="18"/>
  <c r="AV91" i="18"/>
  <c r="AV93" i="18"/>
  <c r="AV98" i="18"/>
  <c r="AV121" i="18"/>
  <c r="AV127" i="18"/>
  <c r="AV137" i="18"/>
  <c r="AV143" i="18"/>
  <c r="AV153" i="18"/>
  <c r="AV155" i="18"/>
  <c r="AV274" i="18"/>
  <c r="AV276" i="18"/>
  <c r="AV285" i="18"/>
  <c r="AV294" i="18"/>
  <c r="AV15" i="18"/>
  <c r="AV25" i="18"/>
  <c r="AV78" i="18"/>
  <c r="AV80" i="18"/>
  <c r="AV86" i="18"/>
  <c r="AV159" i="18"/>
  <c r="AV161" i="18"/>
  <c r="AV171" i="18"/>
  <c r="AV175" i="18"/>
  <c r="AV185" i="18"/>
  <c r="AV195" i="18"/>
  <c r="AV207" i="18"/>
  <c r="AV217" i="18"/>
  <c r="AV227" i="18"/>
  <c r="AV239" i="18"/>
  <c r="AV249" i="18"/>
  <c r="AV259" i="18"/>
  <c r="AV271" i="18"/>
  <c r="AV282" i="18"/>
  <c r="AV284" i="18"/>
  <c r="AV291" i="18"/>
  <c r="AV11" i="18"/>
  <c r="AV33" i="18"/>
  <c r="AV52" i="18"/>
  <c r="AV60" i="18"/>
  <c r="AV100" i="18"/>
  <c r="AV107" i="18"/>
  <c r="AV109" i="18"/>
  <c r="AV122" i="18"/>
  <c r="AV138" i="18"/>
  <c r="AV281" i="18"/>
  <c r="AV18" i="18"/>
  <c r="AV41" i="18"/>
  <c r="AV49" i="18"/>
  <c r="AV57" i="18"/>
  <c r="AV104" i="18"/>
  <c r="AV110" i="18"/>
  <c r="AV116" i="18"/>
  <c r="AV131" i="18"/>
  <c r="AV133" i="18"/>
  <c r="AV158" i="18"/>
  <c r="R5" i="18"/>
  <c r="AV21" i="18"/>
  <c r="AV34" i="18"/>
  <c r="AV65" i="18"/>
  <c r="AV84" i="18"/>
  <c r="AV92" i="18"/>
  <c r="AV97" i="18"/>
  <c r="AV126" i="18"/>
  <c r="AV128" i="18"/>
  <c r="AV134" i="18"/>
  <c r="AV142" i="18"/>
  <c r="AV144" i="18"/>
  <c r="AV150" i="18"/>
  <c r="AV152" i="18"/>
  <c r="AV154" i="18"/>
  <c r="AV275" i="18"/>
  <c r="AV295" i="18"/>
  <c r="AE4" i="18"/>
  <c r="AE6" i="18"/>
  <c r="AR5" i="18"/>
  <c r="K15" i="22" s="1"/>
  <c r="AN5" i="18"/>
  <c r="J15" i="22" s="1"/>
  <c r="AU6" i="4"/>
  <c r="AV22" i="4"/>
  <c r="AV58" i="4"/>
  <c r="AV59" i="4"/>
  <c r="AV60" i="4"/>
  <c r="AV62" i="4"/>
  <c r="H15" i="14"/>
  <c r="AV28" i="4"/>
  <c r="AV54" i="4"/>
  <c r="AV63" i="4"/>
  <c r="AV53" i="4"/>
  <c r="AB5" i="4"/>
  <c r="AV31" i="4"/>
  <c r="AW4" i="13"/>
  <c r="AV48" i="4"/>
  <c r="AW2" i="17"/>
  <c r="AW4" i="17"/>
  <c r="AV13" i="4"/>
  <c r="AV15" i="4"/>
  <c r="AV41" i="4"/>
  <c r="J11" i="9"/>
  <c r="F11" i="9"/>
  <c r="I7" i="9"/>
  <c r="D11" i="9"/>
  <c r="E7" i="9"/>
  <c r="AV25" i="4"/>
  <c r="AV71" i="4"/>
  <c r="AV198" i="4"/>
  <c r="AV285" i="4"/>
  <c r="AV255" i="4"/>
  <c r="AV259" i="4"/>
  <c r="AV279" i="4"/>
  <c r="AV302" i="4"/>
  <c r="AV237" i="4"/>
  <c r="AV308" i="4"/>
  <c r="G15" i="9"/>
  <c r="AV212" i="4"/>
  <c r="AV270" i="4"/>
  <c r="AJ5" i="13"/>
  <c r="AB3" i="13"/>
  <c r="AW11" i="13"/>
  <c r="AV118" i="15"/>
  <c r="AV113" i="15"/>
  <c r="AV119" i="15"/>
  <c r="AV110" i="15"/>
  <c r="AM4" i="18"/>
  <c r="N6" i="15"/>
  <c r="AV115" i="15"/>
  <c r="AV42" i="16"/>
  <c r="AV97" i="16"/>
  <c r="AV152" i="16"/>
  <c r="AV170" i="16"/>
  <c r="AV198" i="16"/>
  <c r="AV207" i="16"/>
  <c r="AV216" i="16"/>
  <c r="AV254" i="16"/>
  <c r="AV268" i="16"/>
  <c r="AV282" i="16"/>
  <c r="AV291" i="16"/>
  <c r="AV16" i="17"/>
  <c r="AV160" i="16"/>
  <c r="AV178" i="16"/>
  <c r="AV206" i="16"/>
  <c r="AV215" i="16"/>
  <c r="AV224" i="16"/>
  <c r="AV242" i="16"/>
  <c r="AV256" i="16"/>
  <c r="AV263" i="16"/>
  <c r="AV269" i="16"/>
  <c r="AV276" i="16"/>
  <c r="AV290" i="16"/>
  <c r="AV299" i="16"/>
  <c r="AV28" i="17"/>
  <c r="AV33" i="17"/>
  <c r="AV60" i="16"/>
  <c r="AV89" i="16"/>
  <c r="AV113" i="16"/>
  <c r="AV114" i="16"/>
  <c r="AV145" i="16"/>
  <c r="AV146" i="16"/>
  <c r="AV168" i="16"/>
  <c r="AV232" i="16"/>
  <c r="AV280" i="16"/>
  <c r="D6" i="16"/>
  <c r="AV62" i="16"/>
  <c r="AV117" i="16"/>
  <c r="AV121" i="16"/>
  <c r="AV122" i="16"/>
  <c r="AV125" i="16"/>
  <c r="AV129" i="16"/>
  <c r="AV130" i="16"/>
  <c r="AV133" i="16"/>
  <c r="AV137" i="16"/>
  <c r="AV138" i="16"/>
  <c r="AV141" i="16"/>
  <c r="AV144" i="16"/>
  <c r="AV158" i="16"/>
  <c r="AV194" i="16"/>
  <c r="AV222" i="16"/>
  <c r="AV231" i="16"/>
  <c r="AV240" i="16"/>
  <c r="AV244" i="16"/>
  <c r="AV264" i="16"/>
  <c r="AV270" i="16"/>
  <c r="AV279" i="16"/>
  <c r="AV292" i="16"/>
  <c r="AV306" i="16"/>
  <c r="AV24" i="17"/>
  <c r="AV77" i="17"/>
  <c r="AV48" i="16"/>
  <c r="AV81" i="16"/>
  <c r="AV166" i="16"/>
  <c r="AV184" i="16"/>
  <c r="AV202" i="16"/>
  <c r="AV230" i="16"/>
  <c r="AV239" i="16"/>
  <c r="AV248" i="16"/>
  <c r="AV258" i="16"/>
  <c r="AV272" i="16"/>
  <c r="AV278" i="16"/>
  <c r="AV287" i="16"/>
  <c r="AV296" i="16"/>
  <c r="AV300" i="16"/>
  <c r="H5" i="16"/>
  <c r="AV52" i="16"/>
  <c r="AV67" i="16"/>
  <c r="AV174" i="16"/>
  <c r="AV192" i="16"/>
  <c r="AV210" i="16"/>
  <c r="AV238" i="16"/>
  <c r="AV267" i="16"/>
  <c r="AV286" i="16"/>
  <c r="AV304" i="16"/>
  <c r="AV308" i="16"/>
  <c r="AV54" i="16"/>
  <c r="AV105" i="16"/>
  <c r="AV65" i="17"/>
  <c r="AV88" i="17"/>
  <c r="AV109" i="17"/>
  <c r="AV229" i="17"/>
  <c r="AV31" i="17"/>
  <c r="AV51" i="17"/>
  <c r="AV57" i="17"/>
  <c r="AV87" i="17"/>
  <c r="D6" i="17"/>
  <c r="AV55" i="17"/>
  <c r="AV111" i="17"/>
  <c r="AV141" i="17"/>
  <c r="AV173" i="17"/>
  <c r="AV205" i="17"/>
  <c r="AV240" i="17"/>
  <c r="AV264" i="17"/>
  <c r="AV282" i="17"/>
  <c r="AV284" i="17"/>
  <c r="AV306" i="17"/>
  <c r="AV82" i="17"/>
  <c r="AV84" i="17"/>
  <c r="AV85" i="17"/>
  <c r="AV120" i="17"/>
  <c r="AV143" i="17"/>
  <c r="AV152" i="17"/>
  <c r="AV175" i="17"/>
  <c r="AV184" i="17"/>
  <c r="AV207" i="17"/>
  <c r="AV216" i="17"/>
  <c r="AV237" i="17"/>
  <c r="AV279" i="17"/>
  <c r="AV280" i="17"/>
  <c r="AV289" i="17"/>
  <c r="F6" i="17"/>
  <c r="AV103" i="17"/>
  <c r="AV69" i="17"/>
  <c r="AV71" i="17"/>
  <c r="F6" i="18"/>
  <c r="F5" i="18"/>
  <c r="AV81" i="17"/>
  <c r="AV116" i="17"/>
  <c r="AV135" i="17"/>
  <c r="AV148" i="17"/>
  <c r="AV167" i="17"/>
  <c r="AV180" i="17"/>
  <c r="AV199" i="17"/>
  <c r="AV210" i="17"/>
  <c r="AV212" i="17"/>
  <c r="AV273" i="17"/>
  <c r="AV298" i="17"/>
  <c r="AV47" i="18"/>
  <c r="AV79" i="18"/>
  <c r="AV124" i="18"/>
  <c r="AV140" i="18"/>
  <c r="AV173" i="18"/>
  <c r="AV205" i="18"/>
  <c r="AV237" i="18"/>
  <c r="AV269" i="18"/>
  <c r="AV26" i="18"/>
  <c r="AV39" i="18"/>
  <c r="AV40" i="18"/>
  <c r="AV71" i="18"/>
  <c r="AV72" i="18"/>
  <c r="AV114" i="18"/>
  <c r="AV157" i="18"/>
  <c r="AV43" i="18"/>
  <c r="AV44" i="18"/>
  <c r="AV45" i="18"/>
  <c r="AV58" i="18"/>
  <c r="AV75" i="18"/>
  <c r="AV76" i="18"/>
  <c r="AV77" i="18"/>
  <c r="AV89" i="18"/>
  <c r="AV90" i="18"/>
  <c r="AV113" i="18"/>
  <c r="AV119" i="18"/>
  <c r="AV120" i="18"/>
  <c r="AV123" i="18"/>
  <c r="AV125" i="18"/>
  <c r="AV130" i="18"/>
  <c r="AV136" i="18"/>
  <c r="AV139" i="18"/>
  <c r="AV141" i="18"/>
  <c r="AV146" i="18"/>
  <c r="AV31" i="18"/>
  <c r="AV32" i="18"/>
  <c r="AV63" i="18"/>
  <c r="AV64" i="18"/>
  <c r="AV95" i="18"/>
  <c r="AV96" i="18"/>
  <c r="AV99" i="18"/>
  <c r="AV101" i="18"/>
  <c r="AV132" i="18"/>
  <c r="AV135" i="18"/>
  <c r="AV23" i="18"/>
  <c r="AV36" i="18"/>
  <c r="AV37" i="18"/>
  <c r="AV50" i="18"/>
  <c r="AV67" i="18"/>
  <c r="AV68" i="18"/>
  <c r="AV69" i="18"/>
  <c r="AV81" i="18"/>
  <c r="AV82" i="18"/>
  <c r="AV106" i="18"/>
  <c r="AV27" i="18"/>
  <c r="AV28" i="18"/>
  <c r="AV29" i="18"/>
  <c r="AV55" i="18"/>
  <c r="AV56" i="18"/>
  <c r="AV88" i="18"/>
  <c r="AV105" i="18"/>
  <c r="AV108" i="18"/>
  <c r="AV111" i="18"/>
  <c r="AV112" i="18"/>
  <c r="AV115" i="18"/>
  <c r="AV117" i="18"/>
  <c r="AV129" i="18"/>
  <c r="AV145" i="18"/>
  <c r="AV151" i="18"/>
  <c r="AV147" i="18"/>
  <c r="AV167" i="18"/>
  <c r="AV178" i="18"/>
  <c r="AV179" i="18"/>
  <c r="AV189" i="18"/>
  <c r="AV210" i="18"/>
  <c r="AV211" i="18"/>
  <c r="AV221" i="18"/>
  <c r="AV242" i="18"/>
  <c r="AV243" i="18"/>
  <c r="AV253" i="18"/>
  <c r="AV287" i="18"/>
  <c r="AV149" i="18"/>
  <c r="AV164" i="18"/>
  <c r="AV165" i="18"/>
  <c r="AV166" i="18"/>
  <c r="AV177" i="18"/>
  <c r="AV188" i="18"/>
  <c r="AV199" i="18"/>
  <c r="AV209" i="18"/>
  <c r="AV220" i="18"/>
  <c r="AV231" i="18"/>
  <c r="AV241" i="18"/>
  <c r="AV252" i="18"/>
  <c r="AV263" i="18"/>
  <c r="AV273" i="18"/>
  <c r="AV286" i="18"/>
  <c r="AV297" i="18"/>
  <c r="AV307" i="18"/>
  <c r="AV162" i="18"/>
  <c r="AV163" i="18"/>
  <c r="AV186" i="18"/>
  <c r="AV187" i="18"/>
  <c r="AV197" i="18"/>
  <c r="AV198" i="18"/>
  <c r="AV218" i="18"/>
  <c r="AV219" i="18"/>
  <c r="AV229" i="18"/>
  <c r="AV230" i="18"/>
  <c r="AV250" i="18"/>
  <c r="AV251" i="18"/>
  <c r="AV261" i="18"/>
  <c r="AV262" i="18"/>
  <c r="AV296" i="18"/>
  <c r="AV308" i="18"/>
  <c r="AV170" i="18"/>
  <c r="AV183" i="18"/>
  <c r="AV193" i="18"/>
  <c r="AV215" i="18"/>
  <c r="AV225" i="18"/>
  <c r="AV247" i="18"/>
  <c r="AV257" i="18"/>
  <c r="AV279" i="18"/>
  <c r="AV283" i="18"/>
  <c r="AV169" i="18"/>
  <c r="AV181" i="18"/>
  <c r="AV182" i="18"/>
  <c r="AV202" i="18"/>
  <c r="AV203" i="18"/>
  <c r="AV213" i="18"/>
  <c r="AV214" i="18"/>
  <c r="AV234" i="18"/>
  <c r="AV235" i="18"/>
  <c r="AV245" i="18"/>
  <c r="AV246" i="18"/>
  <c r="AV266" i="18"/>
  <c r="AV267" i="18"/>
  <c r="AV278" i="18"/>
  <c r="AV289" i="18"/>
  <c r="AV299" i="18"/>
  <c r="AV302" i="18"/>
  <c r="AV168" i="18"/>
  <c r="AV180" i="18"/>
  <c r="AV191" i="18"/>
  <c r="AV201" i="18"/>
  <c r="AV212" i="18"/>
  <c r="AV223" i="18"/>
  <c r="AV233" i="18"/>
  <c r="AV244" i="18"/>
  <c r="AV255" i="18"/>
  <c r="AV265" i="18"/>
  <c r="AV288" i="18"/>
  <c r="AV300" i="18"/>
  <c r="AI4" i="17"/>
  <c r="AU4" i="4"/>
  <c r="N5" i="18"/>
  <c r="E15" i="22" s="1"/>
  <c r="AV10" i="18"/>
  <c r="AW10" i="18" s="1"/>
  <c r="AW3" i="18" s="1"/>
  <c r="AM6" i="18"/>
  <c r="AI4" i="18"/>
  <c r="O10" i="18"/>
  <c r="K10" i="18"/>
  <c r="M6" i="18"/>
  <c r="D15" i="22"/>
  <c r="J6" i="18"/>
  <c r="M4" i="18"/>
  <c r="I28" i="21"/>
  <c r="AQ4" i="16"/>
  <c r="AQ6" i="16"/>
  <c r="J15" i="21"/>
  <c r="AO10" i="16"/>
  <c r="AM4" i="16"/>
  <c r="AK10" i="16"/>
  <c r="AL10" i="16" s="1"/>
  <c r="AM6" i="16"/>
  <c r="G15" i="21"/>
  <c r="Y4" i="16"/>
  <c r="W10" i="16"/>
  <c r="Y6" i="16"/>
  <c r="S10" i="16"/>
  <c r="U6" i="16"/>
  <c r="F15" i="21"/>
  <c r="U4" i="16"/>
  <c r="R6" i="16"/>
  <c r="Q4" i="16"/>
  <c r="O10" i="16"/>
  <c r="E15" i="21"/>
  <c r="Q6" i="16"/>
  <c r="AW4" i="16"/>
  <c r="AW6" i="16"/>
  <c r="AW5" i="16"/>
  <c r="AS10" i="13"/>
  <c r="K15" i="14"/>
  <c r="AU4" i="13"/>
  <c r="AU6" i="13"/>
  <c r="AR6" i="13"/>
  <c r="I15" i="14"/>
  <c r="AK10" i="13"/>
  <c r="AL10" i="13" s="1"/>
  <c r="AM4" i="13"/>
  <c r="AM6" i="13"/>
  <c r="AW3" i="13"/>
  <c r="AW6" i="13"/>
  <c r="AW2" i="13"/>
  <c r="AW5" i="13"/>
  <c r="AI4" i="13"/>
  <c r="Y4" i="13"/>
  <c r="Y6" i="13"/>
  <c r="G15" i="14"/>
  <c r="W10" i="13"/>
  <c r="V6" i="13"/>
  <c r="R5" i="13"/>
  <c r="O10" i="13"/>
  <c r="Q6" i="13"/>
  <c r="Q4" i="13"/>
  <c r="K10" i="13"/>
  <c r="D15" i="14"/>
  <c r="M4" i="13"/>
  <c r="M6" i="13"/>
  <c r="I15" i="20"/>
  <c r="AM6" i="17"/>
  <c r="AM4" i="17"/>
  <c r="U4" i="17"/>
  <c r="F15" i="20"/>
  <c r="U6" i="17"/>
  <c r="O10" i="17"/>
  <c r="Q4" i="17"/>
  <c r="E15" i="20"/>
  <c r="D15" i="20"/>
  <c r="M4" i="17"/>
  <c r="K10" i="17"/>
  <c r="M6" i="17"/>
  <c r="J5" i="15"/>
  <c r="Y6" i="15"/>
  <c r="Y4" i="15"/>
  <c r="G15" i="19"/>
  <c r="V6" i="15"/>
  <c r="AM6" i="15"/>
  <c r="I15" i="19"/>
  <c r="AM4" i="15"/>
  <c r="AJ6" i="15"/>
  <c r="AN6" i="15"/>
  <c r="AU6" i="15"/>
  <c r="AS10" i="15"/>
  <c r="K15" i="19"/>
  <c r="AU4" i="15"/>
  <c r="AR6" i="15"/>
  <c r="J15" i="19"/>
  <c r="AQ6" i="15"/>
  <c r="AO10" i="15"/>
  <c r="AQ4" i="15"/>
  <c r="AV10" i="15"/>
  <c r="AW10" i="15" s="1"/>
  <c r="AW2" i="15" s="1"/>
  <c r="AI4" i="15"/>
  <c r="AI6" i="15"/>
  <c r="H15" i="19"/>
  <c r="AW4" i="15"/>
  <c r="S10" i="15"/>
  <c r="F15" i="19"/>
  <c r="U6" i="15"/>
  <c r="U4" i="15"/>
  <c r="E15" i="19"/>
  <c r="O10" i="15"/>
  <c r="Q6" i="15"/>
  <c r="Q4" i="15"/>
  <c r="N5" i="4"/>
  <c r="Q4" i="4" s="1"/>
  <c r="AN5" i="4"/>
  <c r="AQ6" i="4" s="1"/>
  <c r="AO10" i="4"/>
  <c r="AJ5" i="4"/>
  <c r="H15" i="9"/>
  <c r="AI6" i="4"/>
  <c r="AI4" i="4"/>
  <c r="Y6" i="4"/>
  <c r="Y4" i="4"/>
  <c r="F15" i="9"/>
  <c r="U4" i="4"/>
  <c r="S10" i="4"/>
  <c r="U6" i="4"/>
  <c r="E15" i="9"/>
  <c r="O10" i="4"/>
  <c r="AV10" i="4"/>
  <c r="AW10" i="4" s="1"/>
  <c r="AW5" i="4" s="1"/>
  <c r="J5" i="4"/>
  <c r="S10" i="18" l="1"/>
  <c r="U4" i="18"/>
  <c r="F15" i="22"/>
  <c r="AW2" i="18"/>
  <c r="U6" i="18"/>
  <c r="AW4" i="18"/>
  <c r="AW6" i="18"/>
  <c r="AQ6" i="18"/>
  <c r="AQ4" i="18"/>
  <c r="AU4" i="18"/>
  <c r="AU6" i="18"/>
  <c r="Q6" i="4"/>
  <c r="AW3" i="15"/>
  <c r="AW6" i="15"/>
  <c r="AW4" i="4"/>
  <c r="AW5" i="15"/>
  <c r="AW2" i="4"/>
  <c r="AW6" i="4"/>
  <c r="AW5" i="18"/>
  <c r="AW3" i="4"/>
  <c r="AE6" i="4"/>
  <c r="AE4" i="4"/>
  <c r="AB6" i="13"/>
  <c r="AB5" i="13"/>
  <c r="Q6" i="18"/>
  <c r="Q4" i="18"/>
  <c r="U6" i="13"/>
  <c r="U4" i="13"/>
  <c r="S10" i="13"/>
  <c r="F15" i="14"/>
  <c r="M6" i="15"/>
  <c r="D15" i="19"/>
  <c r="M4" i="15"/>
  <c r="AQ4" i="4"/>
  <c r="J15" i="9"/>
  <c r="AM6" i="4"/>
  <c r="I15" i="9"/>
  <c r="AM4" i="4"/>
  <c r="AK10" i="4"/>
  <c r="AL10" i="4" s="1"/>
  <c r="K10" i="4"/>
  <c r="M4" i="4"/>
  <c r="M6" i="4"/>
  <c r="D15" i="9"/>
  <c r="AE6" i="13" l="1"/>
  <c r="AE4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BB32" authorId="1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1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A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A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B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B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C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C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2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BB32" authorId="1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2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3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3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3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BB32" authorId="1" shapeId="0" xr:uid="{00000000-0006-0000-03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3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3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3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3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3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3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3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3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3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3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4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4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4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4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4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BB32" authorId="1" shapeId="0" xr:uid="{00000000-0006-0000-04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4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4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4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4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4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4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4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4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4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4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5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A9" authorId="0" shapeId="0" xr:uid="{00000000-0006-0000-0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5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5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BB32" authorId="1" shapeId="0" xr:uid="{00000000-0006-0000-05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5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5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5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5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5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5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5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5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5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5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6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D9" authorId="0" shapeId="0" xr:uid="{00000000-0006-0000-06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6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A9" authorId="0" shapeId="0" xr:uid="{00000000-0006-0000-06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0は表示されません</t>
        </r>
      </text>
    </comment>
    <comment ref="AV9" authorId="0" shapeId="0" xr:uid="{00000000-0006-0000-06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W9" authorId="0" shapeId="0" xr:uid="{00000000-0006-0000-06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BB12" authorId="1" shapeId="0" xr:uid="{00000000-0006-0000-06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BB32" authorId="1" shapeId="0" xr:uid="{00000000-0006-0000-06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6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6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6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6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D312" authorId="2" shapeId="0" xr:uid="{00000000-0006-0000-06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H312" authorId="2" shapeId="0" xr:uid="{00000000-0006-0000-06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L312" authorId="2" shapeId="0" xr:uid="{00000000-0006-0000-06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6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T312" authorId="2" shapeId="0" xr:uid="{00000000-0006-0000-06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V312" authorId="2" shapeId="0" xr:uid="{00000000-0006-0000-06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7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8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9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sharedStrings.xml><?xml version="1.0" encoding="utf-8"?>
<sst xmlns="http://schemas.openxmlformats.org/spreadsheetml/2006/main" count="2935" uniqueCount="164">
  <si>
    <t>学校名</t>
    <rPh sb="0" eb="3">
      <t>ガッコウメイ</t>
    </rPh>
    <phoneticPr fontId="3"/>
  </si>
  <si>
    <t>身　　長  cm</t>
    <rPh sb="0" eb="1">
      <t>ミ</t>
    </rPh>
    <rPh sb="3" eb="4">
      <t>チョウ</t>
    </rPh>
    <phoneticPr fontId="3"/>
  </si>
  <si>
    <t>体　　重  kg</t>
    <rPh sb="0" eb="1">
      <t>カラダ</t>
    </rPh>
    <rPh sb="3" eb="4">
      <t>ジュウ</t>
    </rPh>
    <phoneticPr fontId="3"/>
  </si>
  <si>
    <t>NO．１　握　　力　ｋｇ</t>
    <rPh sb="5" eb="9">
      <t>アクリョク</t>
    </rPh>
    <phoneticPr fontId="3"/>
  </si>
  <si>
    <t>NO．２　上体起こし　回</t>
    <rPh sb="5" eb="7">
      <t>ジョウタイ</t>
    </rPh>
    <rPh sb="7" eb="8">
      <t>オ</t>
    </rPh>
    <rPh sb="11" eb="12">
      <t>カイ</t>
    </rPh>
    <phoneticPr fontId="3"/>
  </si>
  <si>
    <t>NO．３　長座体前屈　cm</t>
    <rPh sb="5" eb="7">
      <t>チョウザ</t>
    </rPh>
    <rPh sb="7" eb="10">
      <t>タイゼンクツ</t>
    </rPh>
    <phoneticPr fontId="3"/>
  </si>
  <si>
    <t>Ａ判定</t>
    <rPh sb="1" eb="3">
      <t>ハンテイ</t>
    </rPh>
    <phoneticPr fontId="3"/>
  </si>
  <si>
    <t>人</t>
    <rPh sb="0" eb="1">
      <t>ニン</t>
    </rPh>
    <phoneticPr fontId="3"/>
  </si>
  <si>
    <t>標本数</t>
    <rPh sb="0" eb="2">
      <t>ヒョウホン</t>
    </rPh>
    <rPh sb="2" eb="3">
      <t>スウ</t>
    </rPh>
    <phoneticPr fontId="3"/>
  </si>
  <si>
    <t>県との差</t>
    <rPh sb="0" eb="1">
      <t>ケン</t>
    </rPh>
    <rPh sb="3" eb="4">
      <t>サ</t>
    </rPh>
    <phoneticPr fontId="3"/>
  </si>
  <si>
    <t>Ｂ判定</t>
    <rPh sb="1" eb="3">
      <t>ハンテイ</t>
    </rPh>
    <phoneticPr fontId="3"/>
  </si>
  <si>
    <t>Date計</t>
    <rPh sb="4" eb="5">
      <t>ケイ</t>
    </rPh>
    <phoneticPr fontId="3"/>
  </si>
  <si>
    <t>県平均</t>
    <rPh sb="0" eb="1">
      <t>ケン</t>
    </rPh>
    <rPh sb="1" eb="3">
      <t>ヘイキン</t>
    </rPh>
    <phoneticPr fontId="3"/>
  </si>
  <si>
    <t>全国平均</t>
    <rPh sb="0" eb="2">
      <t>ゼンコク</t>
    </rPh>
    <rPh sb="2" eb="4">
      <t>ヘイキン</t>
    </rPh>
    <phoneticPr fontId="3"/>
  </si>
  <si>
    <t>Ｃ判定</t>
    <rPh sb="1" eb="3">
      <t>ハンテイ</t>
    </rPh>
    <phoneticPr fontId="3"/>
  </si>
  <si>
    <t>平均値</t>
    <rPh sb="0" eb="2">
      <t>ヘイキン</t>
    </rPh>
    <rPh sb="2" eb="3">
      <t>チ</t>
    </rPh>
    <phoneticPr fontId="3"/>
  </si>
  <si>
    <t>全国との差</t>
    <rPh sb="0" eb="2">
      <t>ゼンコク</t>
    </rPh>
    <rPh sb="4" eb="5">
      <t>サ</t>
    </rPh>
    <phoneticPr fontId="3"/>
  </si>
  <si>
    <t>Ｄ判定</t>
    <rPh sb="1" eb="3">
      <t>ハンテイ</t>
    </rPh>
    <phoneticPr fontId="3"/>
  </si>
  <si>
    <t>標準偏差</t>
    <rPh sb="0" eb="2">
      <t>ヒョウジュン</t>
    </rPh>
    <rPh sb="2" eb="4">
      <t>ヘンサ</t>
    </rPh>
    <phoneticPr fontId="3"/>
  </si>
  <si>
    <t>Ｅ判定</t>
    <rPh sb="1" eb="3">
      <t>ハンテイ</t>
    </rPh>
    <phoneticPr fontId="3"/>
  </si>
  <si>
    <t>生徒NO</t>
    <rPh sb="0" eb="2">
      <t>セイト</t>
    </rPh>
    <phoneticPr fontId="3"/>
  </si>
  <si>
    <t>生徒氏名</t>
    <rPh sb="0" eb="2">
      <t>セイト</t>
    </rPh>
    <rPh sb="2" eb="4">
      <t>シメイ</t>
    </rPh>
    <phoneticPr fontId="3"/>
  </si>
  <si>
    <t>測定値</t>
    <rPh sb="0" eb="3">
      <t>ソクテイチ</t>
    </rPh>
    <phoneticPr fontId="3"/>
  </si>
  <si>
    <t>偏差値</t>
    <rPh sb="0" eb="3">
      <t>ヘンサチ</t>
    </rPh>
    <phoneticPr fontId="3"/>
  </si>
  <si>
    <t>順位</t>
    <rPh sb="0" eb="2">
      <t>ジュンイ</t>
    </rPh>
    <phoneticPr fontId="3"/>
  </si>
  <si>
    <t>得点</t>
    <rPh sb="0" eb="2">
      <t>トクテン</t>
    </rPh>
    <phoneticPr fontId="3"/>
  </si>
  <si>
    <t>総合得点</t>
    <rPh sb="0" eb="2">
      <t>ソウゴウ</t>
    </rPh>
    <rPh sb="2" eb="4">
      <t>トクテン</t>
    </rPh>
    <phoneticPr fontId="3"/>
  </si>
  <si>
    <t>総合評価</t>
    <rPh sb="0" eb="2">
      <t>ソウゴウ</t>
    </rPh>
    <rPh sb="2" eb="4">
      <t>ヒョウカ</t>
    </rPh>
    <phoneticPr fontId="3"/>
  </si>
  <si>
    <t>例1101</t>
    <rPh sb="0" eb="1">
      <t>レイ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</si>
  <si>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</si>
  <si>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</si>
  <si>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長座体前屈
（㎝）</t>
    <rPh sb="0" eb="2">
      <t>チョウザ</t>
    </rPh>
    <rPh sb="2" eb="3">
      <t>タイ</t>
    </rPh>
    <rPh sb="3" eb="5">
      <t>ゼンクツ</t>
    </rPh>
    <phoneticPr fontId="3"/>
  </si>
  <si>
    <t>上体起こし
（回）</t>
    <rPh sb="0" eb="2">
      <t>ジョウタイオコ</t>
    </rPh>
    <rPh sb="2" eb="3">
      <t>オ</t>
    </rPh>
    <rPh sb="7" eb="8">
      <t>カイ</t>
    </rPh>
    <phoneticPr fontId="3"/>
  </si>
  <si>
    <t>50ｍ走
（秒）</t>
    <rPh sb="3" eb="4">
      <t>ソウ</t>
    </rPh>
    <rPh sb="6" eb="7">
      <t>ビョウ</t>
    </rPh>
    <phoneticPr fontId="3"/>
  </si>
  <si>
    <t>２0ｍｼｬﾄﾙ
ﾗﾝ（回）</t>
    <rPh sb="11" eb="12">
      <t>カイ</t>
    </rPh>
    <phoneticPr fontId="3"/>
  </si>
  <si>
    <t>あなたの体力・運動能力調査の結果</t>
    <rPh sb="4" eb="6">
      <t>タイリョク</t>
    </rPh>
    <rPh sb="7" eb="9">
      <t>ウンドウ</t>
    </rPh>
    <rPh sb="9" eb="11">
      <t>ノウリョク</t>
    </rPh>
    <rPh sb="11" eb="13">
      <t>チョウサ</t>
    </rPh>
    <rPh sb="14" eb="16">
      <t>ケッカ</t>
    </rPh>
    <phoneticPr fontId="3"/>
  </si>
  <si>
    <t>出席番号</t>
    <rPh sb="0" eb="2">
      <t>シュッセキ</t>
    </rPh>
    <rPh sb="2" eb="4">
      <t>バンゴウ</t>
    </rPh>
    <phoneticPr fontId="3"/>
  </si>
  <si>
    <t>名前</t>
    <rPh sb="0" eb="2">
      <t>ナマエ</t>
    </rPh>
    <phoneticPr fontId="3"/>
  </si>
  <si>
    <t>記録</t>
    <rPh sb="0" eb="2">
      <t>キロク</t>
    </rPh>
    <phoneticPr fontId="3"/>
  </si>
  <si>
    <t>あなたの総合判定</t>
    <rPh sb="4" eb="6">
      <t>ソウゴウ</t>
    </rPh>
    <rPh sb="6" eb="8">
      <t>ハンテイ</t>
    </rPh>
    <phoneticPr fontId="3"/>
  </si>
  <si>
    <t>自分の体力アップの目標を作ろう</t>
    <rPh sb="0" eb="2">
      <t>ジブン</t>
    </rPh>
    <rPh sb="3" eb="5">
      <t>タイリョク</t>
    </rPh>
    <rPh sb="9" eb="11">
      <t>モクヒョウ</t>
    </rPh>
    <rPh sb="12" eb="13">
      <t>ツク</t>
    </rPh>
    <phoneticPr fontId="3"/>
  </si>
  <si>
    <t>NO．１　　握力（㎏）</t>
    <rPh sb="6" eb="8">
      <t>アクリョク</t>
    </rPh>
    <phoneticPr fontId="3"/>
  </si>
  <si>
    <t>NO．２　上体起こし（回）</t>
    <rPh sb="5" eb="7">
      <t>ジョウタイオコ</t>
    </rPh>
    <rPh sb="7" eb="8">
      <t>オ</t>
    </rPh>
    <rPh sb="11" eb="12">
      <t>カイ</t>
    </rPh>
    <phoneticPr fontId="3"/>
  </si>
  <si>
    <t>NO.３　　長座体前屈（㎝）</t>
    <rPh sb="6" eb="8">
      <t>チョウザ</t>
    </rPh>
    <rPh sb="8" eb="9">
      <t>タイ</t>
    </rPh>
    <rPh sb="9" eb="11">
      <t>ゼンクツ</t>
    </rPh>
    <phoneticPr fontId="3"/>
  </si>
  <si>
    <t>NO.４　　反復横跳び（点）</t>
    <rPh sb="6" eb="8">
      <t>ハンプク</t>
    </rPh>
    <rPh sb="8" eb="10">
      <t>ヨコト</t>
    </rPh>
    <rPh sb="12" eb="13">
      <t>テン</t>
    </rPh>
    <phoneticPr fontId="3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</si>
  <si>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3"/>
  </si>
  <si>
    <t>NO.６　　５０ｍ走（秒）</t>
    <rPh sb="9" eb="10">
      <t>ソウ</t>
    </rPh>
    <rPh sb="11" eb="12">
      <t>ビョウ</t>
    </rPh>
    <phoneticPr fontId="3"/>
  </si>
  <si>
    <t>NO.７　　立ち幅跳び(cm)</t>
    <rPh sb="6" eb="7">
      <t>タ</t>
    </rPh>
    <rPh sb="8" eb="10">
      <t>ハバト</t>
    </rPh>
    <phoneticPr fontId="3"/>
  </si>
  <si>
    <t>平均値</t>
    <rPh sb="0" eb="3">
      <t>ヘイキンチ</t>
    </rPh>
    <phoneticPr fontId="3"/>
  </si>
  <si>
    <t>体力・運動能力個人プロフィールカード</t>
    <rPh sb="0" eb="2">
      <t>タイリョク</t>
    </rPh>
    <rPh sb="3" eb="5">
      <t>ウンドウ</t>
    </rPh>
    <rPh sb="5" eb="7">
      <t>ノウリョク</t>
    </rPh>
    <rPh sb="7" eb="9">
      <t>コジン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</si>
  <si>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</si>
  <si>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</si>
  <si>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高校</t>
    <rPh sb="0" eb="2">
      <t>コウコウ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</si>
  <si>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</si>
  <si>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</si>
  <si>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</si>
  <si>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</si>
  <si>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</si>
  <si>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</si>
  <si>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</si>
  <si>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</si>
  <si>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 xml:space="preserve">          あなたの体力・運動能力調査</t>
    <phoneticPr fontId="3"/>
  </si>
  <si>
    <t>私たちの学校の体力・運動能力調査結果</t>
    <rPh sb="0" eb="1">
      <t>ワタシ</t>
    </rPh>
    <rPh sb="4" eb="6">
      <t>ガッコウ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</si>
  <si>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>このファイルの使い方</t>
    <rPh sb="7" eb="8">
      <t>ツカ</t>
    </rPh>
    <rPh sb="9" eb="10">
      <t>カタ</t>
    </rPh>
    <phoneticPr fontId="3"/>
  </si>
  <si>
    <t>校種</t>
    <rPh sb="0" eb="1">
      <t>コウ</t>
    </rPh>
    <rPh sb="1" eb="2">
      <t>タネ</t>
    </rPh>
    <phoneticPr fontId="3"/>
  </si>
  <si>
    <t>　　　→全国平均、県平均、学校の平均が表示されます。</t>
    <rPh sb="4" eb="6">
      <t>ゼンコク</t>
    </rPh>
    <rPh sb="6" eb="8">
      <t>ヘイキン</t>
    </rPh>
    <rPh sb="9" eb="10">
      <t>ケン</t>
    </rPh>
    <rPh sb="10" eb="12">
      <t>ヘイキン</t>
    </rPh>
    <rPh sb="13" eb="15">
      <t>ガッコウ</t>
    </rPh>
    <rPh sb="16" eb="18">
      <t>ヘイキン</t>
    </rPh>
    <rPh sb="19" eb="21">
      <t>ヒョウジ</t>
    </rPh>
    <phoneticPr fontId="3"/>
  </si>
  <si>
    <t>（２）データに入力してある出席番号を入力して下さい。</t>
    <rPh sb="7" eb="9">
      <t>ニュウリョク</t>
    </rPh>
    <rPh sb="13" eb="15">
      <t>シュッセキ</t>
    </rPh>
    <rPh sb="15" eb="17">
      <t>バンゴウ</t>
    </rPh>
    <rPh sb="18" eb="20">
      <t>ニュウリョク</t>
    </rPh>
    <rPh sb="22" eb="23">
      <t>クダ</t>
    </rPh>
    <phoneticPr fontId="3"/>
  </si>
  <si>
    <t>　　　→入力整理番号の児童のデータ及びグラフが表示されます。</t>
    <rPh sb="4" eb="6">
      <t>ニュウリョク</t>
    </rPh>
    <rPh sb="6" eb="8">
      <t>セイリ</t>
    </rPh>
    <rPh sb="8" eb="10">
      <t>バンゴウ</t>
    </rPh>
    <rPh sb="11" eb="13">
      <t>ジドウ</t>
    </rPh>
    <rPh sb="17" eb="18">
      <t>オヨ</t>
    </rPh>
    <rPh sb="23" eb="25">
      <t>ヒョウジ</t>
    </rPh>
    <phoneticPr fontId="3"/>
  </si>
  <si>
    <t>入力が終わったら準備完了です。</t>
    <rPh sb="0" eb="2">
      <t>ニュウリョク</t>
    </rPh>
    <rPh sb="3" eb="4">
      <t>オ</t>
    </rPh>
    <rPh sb="8" eb="10">
      <t>ジュンビ</t>
    </rPh>
    <rPh sb="10" eb="12">
      <t>カンリョウ</t>
    </rPh>
    <phoneticPr fontId="3"/>
  </si>
  <si>
    <t>★児童生徒個人の結果を個表にして印刷したい場合。</t>
    <rPh sb="1" eb="3">
      <t>ジドウ</t>
    </rPh>
    <rPh sb="3" eb="5">
      <t>セイト</t>
    </rPh>
    <rPh sb="5" eb="7">
      <t>コジン</t>
    </rPh>
    <rPh sb="8" eb="10">
      <t>ケッカ</t>
    </rPh>
    <rPh sb="11" eb="12">
      <t>コ</t>
    </rPh>
    <rPh sb="12" eb="13">
      <t>ヒョウ</t>
    </rPh>
    <rPh sb="16" eb="18">
      <t>インサツ</t>
    </rPh>
    <rPh sb="21" eb="23">
      <t>バアイ</t>
    </rPh>
    <phoneticPr fontId="3"/>
  </si>
  <si>
    <t>中学校２年女子</t>
    <rPh sb="0" eb="3">
      <t>チュウガッコウ</t>
    </rPh>
    <rPh sb="4" eb="5">
      <t>ネン</t>
    </rPh>
    <rPh sb="5" eb="7">
      <t>ジョシ</t>
    </rPh>
    <phoneticPr fontId="3"/>
  </si>
  <si>
    <t>中学校２年男子</t>
    <rPh sb="0" eb="3">
      <t>チュウガッコウ</t>
    </rPh>
    <rPh sb="4" eb="5">
      <t>ネン</t>
    </rPh>
    <rPh sb="5" eb="7">
      <t>ダンシ</t>
    </rPh>
    <phoneticPr fontId="3"/>
  </si>
  <si>
    <t>中学校３年女子</t>
    <rPh sb="0" eb="3">
      <t>チュウガッコウ</t>
    </rPh>
    <rPh sb="4" eb="5">
      <t>ネン</t>
    </rPh>
    <rPh sb="5" eb="7">
      <t>ジョシ</t>
    </rPh>
    <phoneticPr fontId="3"/>
  </si>
  <si>
    <t>中学校３年男子</t>
    <rPh sb="0" eb="3">
      <t>チュウガッコウ</t>
    </rPh>
    <rPh sb="4" eb="5">
      <t>ネン</t>
    </rPh>
    <rPh sb="5" eb="7">
      <t>ダンシ</t>
    </rPh>
    <phoneticPr fontId="3"/>
  </si>
  <si>
    <t>高校１年女子</t>
    <rPh sb="0" eb="2">
      <t>コウコウ</t>
    </rPh>
    <rPh sb="3" eb="4">
      <t>ネン</t>
    </rPh>
    <rPh sb="4" eb="6">
      <t>ジョシ</t>
    </rPh>
    <phoneticPr fontId="3"/>
  </si>
  <si>
    <t>高校１年男子</t>
    <rPh sb="0" eb="2">
      <t>コウコウ</t>
    </rPh>
    <rPh sb="3" eb="4">
      <t>ネン</t>
    </rPh>
    <rPh sb="4" eb="6">
      <t>ダンシ</t>
    </rPh>
    <phoneticPr fontId="3"/>
  </si>
  <si>
    <t>高校２年女子</t>
    <rPh sb="0" eb="2">
      <t>コウコウ</t>
    </rPh>
    <rPh sb="3" eb="4">
      <t>ネン</t>
    </rPh>
    <rPh sb="4" eb="6">
      <t>ジョシ</t>
    </rPh>
    <phoneticPr fontId="3"/>
  </si>
  <si>
    <t>高校２年男子</t>
    <rPh sb="0" eb="2">
      <t>コウコウ</t>
    </rPh>
    <rPh sb="3" eb="4">
      <t>ネン</t>
    </rPh>
    <rPh sb="4" eb="6">
      <t>ダンシ</t>
    </rPh>
    <phoneticPr fontId="3"/>
  </si>
  <si>
    <t>高校３年女子</t>
    <rPh sb="0" eb="2">
      <t>コウコウ</t>
    </rPh>
    <rPh sb="3" eb="4">
      <t>ネン</t>
    </rPh>
    <rPh sb="4" eb="6">
      <t>ジョシ</t>
    </rPh>
    <phoneticPr fontId="3"/>
  </si>
  <si>
    <t>高校３年男子</t>
    <rPh sb="0" eb="2">
      <t>コウコウ</t>
    </rPh>
    <rPh sb="3" eb="4">
      <t>ネン</t>
    </rPh>
    <rPh sb="4" eb="6">
      <t>ダンシ</t>
    </rPh>
    <phoneticPr fontId="3"/>
  </si>
  <si>
    <t>欠席等で受験しない生徒は空欄にしてください　　</t>
    <rPh sb="0" eb="2">
      <t>ケッセキシャ</t>
    </rPh>
    <rPh sb="2" eb="3">
      <t>トウ</t>
    </rPh>
    <rPh sb="4" eb="6">
      <t>ジュケン</t>
    </rPh>
    <rPh sb="9" eb="11">
      <t>セイト</t>
    </rPh>
    <rPh sb="12" eb="14">
      <t>クウラン</t>
    </rPh>
    <phoneticPr fontId="3"/>
  </si>
  <si>
    <t>NO．５　持久走　（　分　秒　→　秒）　</t>
    <rPh sb="5" eb="8">
      <t>ジキュウソウ</t>
    </rPh>
    <rPh sb="11" eb="12">
      <t>フン</t>
    </rPh>
    <rPh sb="13" eb="14">
      <t>ビョウ</t>
    </rPh>
    <rPh sb="17" eb="18">
      <t>ビョウ</t>
    </rPh>
    <phoneticPr fontId="3"/>
  </si>
  <si>
    <t>NO．６　20mシャトルラン　回</t>
    <rPh sb="15" eb="16">
      <t>カイ</t>
    </rPh>
    <phoneticPr fontId="3"/>
  </si>
  <si>
    <r>
      <t>NO．７　５０ｍ走　　秒</t>
    </r>
    <r>
      <rPr>
        <sz val="8"/>
        <rFont val="ＭＳ Ｐゴシック"/>
        <family val="3"/>
        <charset val="128"/>
      </rPr>
      <t>（1/10未満切り上げ）</t>
    </r>
    <rPh sb="8" eb="9">
      <t>ソウ</t>
    </rPh>
    <rPh sb="11" eb="12">
      <t>ビョウ</t>
    </rPh>
    <rPh sb="17" eb="19">
      <t>ミマン</t>
    </rPh>
    <rPh sb="19" eb="20">
      <t>キ</t>
    </rPh>
    <rPh sb="21" eb="22">
      <t>ア</t>
    </rPh>
    <phoneticPr fontId="3"/>
  </si>
  <si>
    <r>
      <t>NO．９　ﾊﾝﾄﾞﾎﾞｰﾙ投げ　ｍ</t>
    </r>
    <r>
      <rPr>
        <sz val="8"/>
        <rFont val="ＭＳ Ｐゴシック"/>
        <family val="3"/>
        <charset val="128"/>
      </rPr>
      <t>(m未満切り捨て)</t>
    </r>
    <rPh sb="13" eb="14">
      <t>ナ</t>
    </rPh>
    <rPh sb="19" eb="21">
      <t>ミマン</t>
    </rPh>
    <rPh sb="21" eb="22">
      <t>キ</t>
    </rPh>
    <rPh sb="23" eb="24">
      <t>ス</t>
    </rPh>
    <phoneticPr fontId="3"/>
  </si>
  <si>
    <t>★持久走とシャトルランはどちらか一方のみ記入です。</t>
    <rPh sb="1" eb="4">
      <t>ジキュウソウ</t>
    </rPh>
    <rPh sb="16" eb="18">
      <t>イッポウ</t>
    </rPh>
    <rPh sb="20" eb="22">
      <t>キニュウ</t>
    </rPh>
    <phoneticPr fontId="3"/>
  </si>
  <si>
    <t>部活動等</t>
    <rPh sb="0" eb="3">
      <t>ブカツドウ</t>
    </rPh>
    <rPh sb="3" eb="4">
      <t>トウ</t>
    </rPh>
    <phoneticPr fontId="3"/>
  </si>
  <si>
    <t>分</t>
    <rPh sb="0" eb="1">
      <t>フン</t>
    </rPh>
    <phoneticPr fontId="3"/>
  </si>
  <si>
    <t>秒</t>
    <rPh sb="0" eb="1">
      <t>ビョウ</t>
    </rPh>
    <phoneticPr fontId="3"/>
  </si>
  <si>
    <r>
      <t>この部分を</t>
    </r>
    <r>
      <rPr>
        <b/>
        <sz val="9"/>
        <color indexed="10"/>
        <rFont val="HG丸ｺﾞｼｯｸM-PRO"/>
        <family val="3"/>
        <charset val="128"/>
      </rPr>
      <t>右クリック</t>
    </r>
    <r>
      <rPr>
        <sz val="9"/>
        <rFont val="HG丸ｺﾞｼｯｸM-PRO"/>
        <family val="3"/>
        <charset val="128"/>
      </rPr>
      <t>して、「コピー」を選択して、貼り付けて下さい。</t>
    </r>
    <rPh sb="2" eb="4">
      <t>ブブン</t>
    </rPh>
    <rPh sb="5" eb="6">
      <t>ミギ</t>
    </rPh>
    <rPh sb="19" eb="21">
      <t>センタク</t>
    </rPh>
    <rPh sb="24" eb="25">
      <t>ハ</t>
    </rPh>
    <rPh sb="26" eb="27">
      <t>ツ</t>
    </rPh>
    <rPh sb="29" eb="30">
      <t>クダ</t>
    </rPh>
    <phoneticPr fontId="3"/>
  </si>
  <si>
    <t>握力　　（㎏）</t>
    <rPh sb="0" eb="2">
      <t>アクリョク</t>
    </rPh>
    <phoneticPr fontId="3"/>
  </si>
  <si>
    <t>反復横とび
（点）</t>
    <rPh sb="0" eb="2">
      <t>ハンプク</t>
    </rPh>
    <rPh sb="2" eb="3">
      <t>ヨコ</t>
    </rPh>
    <rPh sb="7" eb="8">
      <t>テン</t>
    </rPh>
    <phoneticPr fontId="3"/>
  </si>
  <si>
    <t>立ち幅とび
(cm)</t>
    <rPh sb="0" eb="1">
      <t>タ</t>
    </rPh>
    <rPh sb="2" eb="3">
      <t>ハバ</t>
    </rPh>
    <phoneticPr fontId="3"/>
  </si>
  <si>
    <t>ﾊﾝﾄﾞﾎﾞｰﾙ投げ（ｍ）</t>
    <rPh sb="8" eb="9">
      <t>ナ</t>
    </rPh>
    <phoneticPr fontId="3"/>
  </si>
  <si>
    <t>NO.８　ハンドボール投げ（ｍ）</t>
    <rPh sb="11" eb="12">
      <t>ナ</t>
    </rPh>
    <phoneticPr fontId="3"/>
  </si>
  <si>
    <t>宮城健一</t>
    <rPh sb="0" eb="2">
      <t>ミヤギ</t>
    </rPh>
    <rPh sb="2" eb="4">
      <t>ケンイチ</t>
    </rPh>
    <phoneticPr fontId="3"/>
  </si>
  <si>
    <t>野球</t>
    <rPh sb="0" eb="2">
      <t>ヤキュウ</t>
    </rPh>
    <phoneticPr fontId="3"/>
  </si>
  <si>
    <t>A</t>
    <phoneticPr fontId="3"/>
  </si>
  <si>
    <t>握力</t>
    <rPh sb="0" eb="2">
      <t>アクリョク</t>
    </rPh>
    <phoneticPr fontId="3"/>
  </si>
  <si>
    <t>上体起こし</t>
    <rPh sb="0" eb="2">
      <t>ジョウタイ</t>
    </rPh>
    <rPh sb="2" eb="3">
      <t>オ</t>
    </rPh>
    <phoneticPr fontId="3"/>
  </si>
  <si>
    <t>長座体前屈</t>
    <rPh sb="0" eb="2">
      <t>チョウザ</t>
    </rPh>
    <rPh sb="2" eb="5">
      <t>タイゼンクツ</t>
    </rPh>
    <phoneticPr fontId="3"/>
  </si>
  <si>
    <t>反復横跳び</t>
    <rPh sb="0" eb="2">
      <t>ハンプク</t>
    </rPh>
    <rPh sb="2" eb="4">
      <t>ヨコト</t>
    </rPh>
    <phoneticPr fontId="3"/>
  </si>
  <si>
    <t>持久走（秒）</t>
    <rPh sb="0" eb="3">
      <t>ジキュウソウ</t>
    </rPh>
    <rPh sb="4" eb="5">
      <t>ビョウ</t>
    </rPh>
    <phoneticPr fontId="3"/>
  </si>
  <si>
    <t>20mｼｬﾄﾙﾗﾝ</t>
    <phoneticPr fontId="3"/>
  </si>
  <si>
    <t>50m走</t>
    <rPh sb="3" eb="4">
      <t>ソウ</t>
    </rPh>
    <phoneticPr fontId="3"/>
  </si>
  <si>
    <t>立ち幅跳び</t>
    <rPh sb="0" eb="1">
      <t>タ</t>
    </rPh>
    <rPh sb="2" eb="4">
      <t>ハバト</t>
    </rPh>
    <phoneticPr fontId="3"/>
  </si>
  <si>
    <t>ﾊﾝﾄﾞﾎﾞｰﾙ投げ</t>
    <rPh sb="8" eb="9">
      <t>ナ</t>
    </rPh>
    <phoneticPr fontId="3"/>
  </si>
  <si>
    <t>判定</t>
    <rPh sb="0" eb="2">
      <t>ハンテイ</t>
    </rPh>
    <phoneticPr fontId="3"/>
  </si>
  <si>
    <t>Ｅ</t>
    <phoneticPr fontId="3"/>
  </si>
  <si>
    <t>Ｄ</t>
    <phoneticPr fontId="3"/>
  </si>
  <si>
    <t>Ｃ</t>
    <phoneticPr fontId="3"/>
  </si>
  <si>
    <t>Ｂ</t>
    <phoneticPr fontId="3"/>
  </si>
  <si>
    <t>Ａ</t>
    <phoneticPr fontId="3"/>
  </si>
  <si>
    <t>NO．４　反復横とび　点</t>
    <rPh sb="5" eb="7">
      <t>ハンプク</t>
    </rPh>
    <rPh sb="7" eb="8">
      <t>ヨコ</t>
    </rPh>
    <rPh sb="11" eb="12">
      <t>テン</t>
    </rPh>
    <phoneticPr fontId="3"/>
  </si>
  <si>
    <t>NO．８　立ち幅とび　cm</t>
    <rPh sb="5" eb="6">
      <t>タ</t>
    </rPh>
    <rPh sb="7" eb="8">
      <t>ハバ</t>
    </rPh>
    <phoneticPr fontId="3"/>
  </si>
  <si>
    <t>中学校１年男子</t>
    <rPh sb="0" eb="3">
      <t>チュウガッコウ</t>
    </rPh>
    <rPh sb="5" eb="7">
      <t>ダンシ</t>
    </rPh>
    <phoneticPr fontId="3"/>
  </si>
  <si>
    <t>中学校１年女子</t>
    <rPh sb="0" eb="3">
      <t>チュウガッコウ</t>
    </rPh>
    <rPh sb="4" eb="5">
      <t>ネン</t>
    </rPh>
    <rPh sb="5" eb="7">
      <t>ジョシ</t>
    </rPh>
    <phoneticPr fontId="3"/>
  </si>
  <si>
    <r>
      <t>１　教育庁保健体育安全課のホームページから、</t>
    </r>
    <r>
      <rPr>
        <b/>
        <sz val="11"/>
        <color indexed="10"/>
        <rFont val="HG丸ｺﾞｼｯｸM-PRO"/>
        <family val="3"/>
        <charset val="128"/>
      </rPr>
      <t>個別データ集計ファイル（体</t>
    </r>
    <r>
      <rPr>
        <b/>
        <sz val="11"/>
        <color indexed="10"/>
        <rFont val="HG丸ｺﾞｼｯｸM-PRO"/>
        <family val="3"/>
        <charset val="128"/>
      </rPr>
      <t>力・運動能力調査集計自動計算表）</t>
    </r>
    <r>
      <rPr>
        <b/>
        <sz val="11"/>
        <rFont val="HG丸ｺﾞｼｯｸM-PRO"/>
        <family val="3"/>
        <charset val="128"/>
      </rPr>
      <t>をダウンロード</t>
    </r>
    <rPh sb="2" eb="5">
      <t>キョウイクチョウ</t>
    </rPh>
    <rPh sb="5" eb="7">
      <t>ホケン</t>
    </rPh>
    <rPh sb="7" eb="9">
      <t>タイイク</t>
    </rPh>
    <rPh sb="9" eb="11">
      <t>アンゼン</t>
    </rPh>
    <rPh sb="11" eb="12">
      <t>カ</t>
    </rPh>
    <rPh sb="22" eb="24">
      <t>コベツ</t>
    </rPh>
    <rPh sb="27" eb="29">
      <t>シュウケイ</t>
    </rPh>
    <phoneticPr fontId="3"/>
  </si>
  <si>
    <t>　　してください。</t>
    <phoneticPr fontId="3"/>
  </si>
  <si>
    <t>２　各学年男女別シートに測定結果を入力して下さい。</t>
    <rPh sb="2" eb="5">
      <t>カクガクネン</t>
    </rPh>
    <rPh sb="5" eb="7">
      <t>ダンジョ</t>
    </rPh>
    <rPh sb="7" eb="8">
      <t>ベツ</t>
    </rPh>
    <rPh sb="12" eb="14">
      <t>ソクテイ</t>
    </rPh>
    <rPh sb="14" eb="16">
      <t>ケッカ</t>
    </rPh>
    <rPh sb="17" eb="19">
      <t>ニュウリョク</t>
    </rPh>
    <rPh sb="21" eb="22">
      <t>クダ</t>
    </rPh>
    <phoneticPr fontId="3"/>
  </si>
  <si>
    <r>
      <t>３　入力が終了したら、シートすべてを</t>
    </r>
    <r>
      <rPr>
        <b/>
        <sz val="11"/>
        <color indexed="10"/>
        <rFont val="HG丸ｺﾞｼｯｸM-PRO"/>
        <family val="3"/>
        <charset val="128"/>
      </rPr>
      <t>『各学年男女別データシート』</t>
    </r>
    <r>
      <rPr>
        <b/>
        <sz val="11"/>
        <rFont val="HG丸ｺﾞｼｯｸM-PRO"/>
        <family val="3"/>
        <charset val="128"/>
      </rPr>
      <t>に貼り付けて下さい。</t>
    </r>
    <rPh sb="2" eb="4">
      <t>ニュウリョク</t>
    </rPh>
    <rPh sb="5" eb="7">
      <t>シュウリョウ</t>
    </rPh>
    <rPh sb="33" eb="34">
      <t>ハ</t>
    </rPh>
    <rPh sb="35" eb="36">
      <t>ツ</t>
    </rPh>
    <rPh sb="38" eb="39">
      <t>クダ</t>
    </rPh>
    <phoneticPr fontId="3"/>
  </si>
  <si>
    <r>
      <t>４　</t>
    </r>
    <r>
      <rPr>
        <b/>
        <sz val="11"/>
        <color indexed="52"/>
        <rFont val="HG丸ｺﾞｼｯｸM-PRO"/>
        <family val="3"/>
        <charset val="128"/>
      </rPr>
      <t>『グラフ（学年・男女別）』</t>
    </r>
    <r>
      <rPr>
        <b/>
        <sz val="11"/>
        <rFont val="HG丸ｺﾞｼｯｸM-PRO"/>
        <family val="3"/>
        <charset val="128"/>
      </rPr>
      <t>シートを開き、下記の要領で必要事項を入力して下さい。</t>
    </r>
    <rPh sb="7" eb="9">
      <t>ガクネン</t>
    </rPh>
    <rPh sb="10" eb="12">
      <t>ダンジョ</t>
    </rPh>
    <rPh sb="12" eb="13">
      <t>ベツ</t>
    </rPh>
    <rPh sb="19" eb="20">
      <t>ヒラ</t>
    </rPh>
    <rPh sb="22" eb="24">
      <t>カキ</t>
    </rPh>
    <rPh sb="25" eb="27">
      <t>ヨウリョウ</t>
    </rPh>
    <rPh sb="28" eb="30">
      <t>ヒツヨウ</t>
    </rPh>
    <rPh sb="30" eb="32">
      <t>ジコウ</t>
    </rPh>
    <rPh sb="33" eb="35">
      <t>ニュウリョク</t>
    </rPh>
    <rPh sb="37" eb="38">
      <t>クダ</t>
    </rPh>
    <phoneticPr fontId="3"/>
  </si>
  <si>
    <t>（１）学年をプルダウンメニューにより指定して下さい。</t>
    <rPh sb="3" eb="5">
      <t>ガクネン</t>
    </rPh>
    <rPh sb="18" eb="20">
      <t>シテイ</t>
    </rPh>
    <rPh sb="22" eb="23">
      <t>クダ</t>
    </rPh>
    <phoneticPr fontId="3"/>
  </si>
  <si>
    <t>区　分</t>
  </si>
  <si>
    <t>身　長　（ｃｍ）</t>
  </si>
  <si>
    <t>体　重　（ｋｇ）</t>
  </si>
  <si>
    <t>宮城県</t>
  </si>
  <si>
    <t>全　国</t>
  </si>
  <si>
    <t>差</t>
    <phoneticPr fontId="39"/>
  </si>
  <si>
    <t>順位</t>
    <phoneticPr fontId="39"/>
  </si>
  <si>
    <t>男　　　子</t>
    <rPh sb="0" eb="1">
      <t>オトコ</t>
    </rPh>
    <rPh sb="4" eb="5">
      <t>コ</t>
    </rPh>
    <phoneticPr fontId="39"/>
  </si>
  <si>
    <t>小学校</t>
    <rPh sb="0" eb="3">
      <t>ショウガッコウ</t>
    </rPh>
    <phoneticPr fontId="39"/>
  </si>
  <si>
    <t>１年生</t>
  </si>
  <si>
    <t>６歳</t>
  </si>
  <si>
    <t>２年生</t>
  </si>
  <si>
    <t>７歳</t>
  </si>
  <si>
    <t>３年生</t>
  </si>
  <si>
    <t>８歳</t>
  </si>
  <si>
    <t>４年生</t>
  </si>
  <si>
    <t>９歳</t>
  </si>
  <si>
    <t>５年生</t>
  </si>
  <si>
    <t>10歳</t>
  </si>
  <si>
    <t>６年生</t>
  </si>
  <si>
    <t>11歳</t>
  </si>
  <si>
    <t>中学校</t>
    <rPh sb="0" eb="3">
      <t>チュウガッコウ</t>
    </rPh>
    <phoneticPr fontId="39"/>
  </si>
  <si>
    <t>12歳</t>
  </si>
  <si>
    <t>13歳</t>
  </si>
  <si>
    <t>14歳</t>
  </si>
  <si>
    <t>高等学校</t>
    <rPh sb="0" eb="4">
      <t>コウトウガッコウ</t>
    </rPh>
    <phoneticPr fontId="39"/>
  </si>
  <si>
    <t>15歳</t>
  </si>
  <si>
    <t>16歳</t>
  </si>
  <si>
    <t>17歳</t>
  </si>
  <si>
    <t>女　　　子</t>
    <rPh sb="0" eb="1">
      <t>オンナ</t>
    </rPh>
    <rPh sb="4" eb="5">
      <t>コ</t>
    </rPh>
    <phoneticPr fontId="39"/>
  </si>
  <si>
    <t>７年度県平均</t>
    <phoneticPr fontId="3"/>
  </si>
  <si>
    <t>７年度全国平均</t>
    <phoneticPr fontId="3"/>
  </si>
  <si>
    <t>７年度</t>
    <phoneticPr fontId="3"/>
  </si>
  <si>
    <t>６年度</t>
    <phoneticPr fontId="3"/>
  </si>
  <si>
    <t>令和６年度　全国体力・運動能力調査結果（文部科学省）【R7.10.31入力】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rPh sb="35" eb="37">
      <t>ニュウリョク</t>
    </rPh>
    <phoneticPr fontId="3"/>
  </si>
  <si>
    <t>令和７年度　宮城県児童生徒体力・運動能力調査結果</t>
    <rPh sb="0" eb="2">
      <t>レイワ</t>
    </rPh>
    <rPh sb="3" eb="5">
      <t>ネンド</t>
    </rPh>
    <rPh sb="6" eb="9">
      <t>ミヤギケン</t>
    </rPh>
    <rPh sb="9" eb="11">
      <t>ジドウ</t>
    </rPh>
    <rPh sb="11" eb="13">
      <t>セイト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22" eb="24">
      <t>ケッカ</t>
    </rPh>
    <phoneticPr fontId="3"/>
  </si>
  <si>
    <t>R８年３月３日入力</t>
    <rPh sb="2" eb="3">
      <t>ネン</t>
    </rPh>
    <rPh sb="4" eb="5">
      <t>ガツ</t>
    </rPh>
    <rPh sb="6" eb="7">
      <t>ニチ</t>
    </rPh>
    <rPh sb="7" eb="9">
      <t>ニュウリョク</t>
    </rPh>
    <phoneticPr fontId="3"/>
  </si>
  <si>
    <t>令和７（２０２５）年度　 年齢別身長，体重の宮城県平均値及び全国平均値との比較</t>
    <rPh sb="0" eb="2">
      <t xml:space="preserve">レイワ </t>
    </rPh>
    <rPh sb="9" eb="11">
      <t xml:space="preserve">ネンド </t>
    </rPh>
    <phoneticPr fontId="39"/>
  </si>
  <si>
    <t>令和６年度全国体力・運動能力調査結果　</t>
    <rPh sb="0" eb="2">
      <t>レイワ</t>
    </rPh>
    <rPh sb="3" eb="5">
      <t>ネンド</t>
    </rPh>
    <rPh sb="5" eb="7">
      <t>ゼンコク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</si>
  <si>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>令和７年度宮城県児童生徒体力・運動能力調査結果　</t>
    <rPh sb="0" eb="2">
      <t>レイワ</t>
    </rPh>
    <rPh sb="3" eb="5">
      <t>ネンド</t>
    </rPh>
    <rPh sb="5" eb="8">
      <t>ミヤギケン</t>
    </rPh>
    <rPh sb="8" eb="10">
      <t>ジドウ</t>
    </rPh>
    <rPh sb="10" eb="12">
      <t>セイト</t>
    </rPh>
    <rPh sb="12" eb="14">
      <t>タイリョク</t>
    </rPh>
    <rPh sb="15" eb="17">
      <t>ウンドウ</t>
    </rPh>
    <rPh sb="17" eb="19">
      <t>ノウリョク</t>
    </rPh>
    <rPh sb="19" eb="21">
      <t>チョウサ</t>
    </rPh>
    <rPh sb="21" eb="23">
      <t>ケッカ</t>
    </rPh>
    <phoneticPr fontId="3"/>
  </si>
  <si>
    <t>令和６年度　全国体力・運動能力調査結果（文部科学省）【R７.１０.３１入力】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rPh sb="35" eb="37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</si>
</sst>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&quot;人&quot;"/>
    <numFmt numFmtId="177" formatCode="0.0"/>
    <numFmt numFmtId="178" formatCode="0.0_ "/>
    <numFmt numFmtId="179" formatCode="0_ "/>
    <numFmt numFmtId="180" formatCode="0.0_);[Red]\(0.0\)"/>
    <numFmt numFmtId="181" formatCode="0.00_);[Red]\(0.00\)"/>
    <numFmt numFmtId="182" formatCode="0_);[Red]\(0\)"/>
    <numFmt numFmtId="183" formatCode="0.00_ "/>
  </numFmts>
  <fonts count="4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1"/>
      <name val="平成明朝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3"/>
      <name val="HG創英角ﾎﾟｯﾌﾟ体"/>
      <family val="3"/>
      <charset val="128"/>
    </font>
    <font>
      <sz val="16"/>
      <name val="HG創英角ﾎﾟｯﾌﾟ体"/>
      <family val="3"/>
      <charset val="128"/>
    </font>
    <font>
      <sz val="11"/>
      <name val="HG創英角ﾎﾟｯﾌﾟ体"/>
      <family val="3"/>
      <charset val="128"/>
    </font>
    <font>
      <sz val="12"/>
      <name val="HG創英角ﾎﾟｯﾌﾟ体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4"/>
      <color indexed="10"/>
      <name val="HG創英角ﾎﾟｯﾌﾟ体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b/>
      <sz val="12"/>
      <color indexed="9"/>
      <name val="HG丸ｺﾞｼｯｸM-PRO"/>
      <family val="3"/>
      <charset val="128"/>
    </font>
    <font>
      <b/>
      <sz val="11"/>
      <color indexed="52"/>
      <name val="HG丸ｺﾞｼｯｸM-PRO"/>
      <family val="3"/>
      <charset val="128"/>
    </font>
    <font>
      <b/>
      <sz val="9"/>
      <color indexed="10"/>
      <name val="HG丸ｺﾞｼｯｸM-PRO"/>
      <family val="3"/>
      <charset val="128"/>
    </font>
    <font>
      <sz val="11"/>
      <name val="ＤＨＰ特太ゴシック体"/>
      <family val="3"/>
      <charset val="128"/>
    </font>
    <font>
      <sz val="8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name val="HGPｺﾞｼｯｸM"/>
      <family val="3"/>
      <charset val="128"/>
    </font>
    <font>
      <b/>
      <sz val="11"/>
      <name val="ＤＨＰ平成明朝体W7"/>
      <family val="1"/>
      <charset val="128"/>
    </font>
    <font>
      <sz val="12"/>
      <color indexed="17"/>
      <name val="HG創英角ﾎﾟｯﾌﾟ体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ヒラギノ明朝 ProN W6"/>
      <family val="1"/>
      <charset val="128"/>
    </font>
    <font>
      <sz val="6"/>
      <name val="ＭＳ Ｐゴシック"/>
      <family val="2"/>
      <charset val="128"/>
    </font>
    <font>
      <sz val="11"/>
      <name val="ヒラギノ明朝 ProN W3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10C7E0"/>
        <bgColor indexed="64"/>
      </patternFill>
    </fill>
  </fills>
  <borders count="91">
    <border>
      <left/>
      <right/>
      <top/>
      <bottom/>
      <diagonal/>
    </border>
    <border>
      <left style="thick">
        <color indexed="48"/>
      </left>
      <right/>
      <top style="thick">
        <color indexed="48"/>
      </top>
      <bottom style="thick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9"/>
      </left>
      <right style="medium">
        <color indexed="9"/>
      </right>
      <top/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 style="medium">
        <color indexed="9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/>
      <top style="medium">
        <color indexed="64"/>
      </top>
      <bottom/>
      <diagonal/>
    </border>
    <border>
      <left style="medium">
        <color indexed="9"/>
      </left>
      <right/>
      <top/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thin">
        <color indexed="48"/>
      </left>
      <right style="medium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medium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  <border>
      <left style="medium">
        <color indexed="64"/>
      </left>
      <right/>
      <top style="medium">
        <color indexed="12"/>
      </top>
      <bottom style="thin">
        <color indexed="64"/>
      </bottom>
      <diagonal/>
    </border>
    <border>
      <left/>
      <right style="medium">
        <color indexed="64"/>
      </right>
      <top style="medium">
        <color indexed="12"/>
      </top>
      <bottom style="thin">
        <color indexed="64"/>
      </bottom>
      <diagonal/>
    </border>
    <border>
      <left/>
      <right style="medium">
        <color indexed="9"/>
      </right>
      <top style="thin">
        <color indexed="64"/>
      </top>
      <bottom/>
      <diagonal/>
    </border>
    <border>
      <left/>
      <right style="medium">
        <color indexed="9"/>
      </right>
      <top/>
      <bottom style="thick">
        <color indexed="1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9"/>
      </left>
      <right/>
      <top style="medium">
        <color indexed="64"/>
      </top>
      <bottom style="medium">
        <color indexed="9"/>
      </bottom>
      <diagonal/>
    </border>
    <border>
      <left/>
      <right style="medium">
        <color indexed="9"/>
      </right>
      <top style="medium">
        <color indexed="64"/>
      </top>
      <bottom style="medium">
        <color indexed="9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37" fillId="0" borderId="0">
      <alignment vertical="center"/>
    </xf>
    <xf numFmtId="0" fontId="1" fillId="0" borderId="0"/>
    <xf numFmtId="0" fontId="1" fillId="0" borderId="0"/>
  </cellStyleXfs>
  <cellXfs count="418">
    <xf numFmtId="0" fontId="0" fillId="0" borderId="0" xfId="0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</xf>
    <xf numFmtId="0" fontId="0" fillId="3" borderId="2" xfId="0" applyFill="1" applyBorder="1" applyAlignment="1" applyProtection="1">
      <alignment horizontal="center" vertical="center"/>
    </xf>
    <xf numFmtId="0" fontId="0" fillId="3" borderId="3" xfId="0" applyNumberFormat="1" applyFill="1" applyBorder="1" applyAlignment="1" applyProtection="1">
      <alignment horizontal="center" vertical="center"/>
    </xf>
    <xf numFmtId="176" fontId="0" fillId="3" borderId="4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3" borderId="5" xfId="0" applyFont="1" applyFill="1" applyBorder="1" applyAlignment="1" applyProtection="1">
      <alignment horizontal="center" vertical="center"/>
    </xf>
    <xf numFmtId="0" fontId="0" fillId="3" borderId="6" xfId="0" applyFill="1" applyBorder="1" applyAlignment="1" applyProtection="1">
      <alignment horizontal="center" vertical="center"/>
    </xf>
    <xf numFmtId="0" fontId="0" fillId="3" borderId="7" xfId="0" applyNumberFormat="1" applyFill="1" applyBorder="1" applyAlignment="1" applyProtection="1">
      <alignment horizontal="center" vertical="center"/>
    </xf>
    <xf numFmtId="176" fontId="0" fillId="3" borderId="8" xfId="0" applyNumberFormat="1" applyFill="1" applyBorder="1" applyAlignment="1" applyProtection="1">
      <alignment horizontal="center" vertical="center"/>
    </xf>
    <xf numFmtId="0" fontId="0" fillId="3" borderId="9" xfId="0" applyFill="1" applyBorder="1" applyAlignment="1" applyProtection="1">
      <alignment vertical="center"/>
    </xf>
    <xf numFmtId="177" fontId="0" fillId="3" borderId="9" xfId="0" applyNumberFormat="1" applyFill="1" applyBorder="1" applyAlignment="1" applyProtection="1">
      <alignment horizontal="right" vertical="center"/>
    </xf>
    <xf numFmtId="0" fontId="0" fillId="4" borderId="10" xfId="0" applyFill="1" applyBorder="1" applyAlignment="1" applyProtection="1">
      <alignment horizontal="center" vertical="center" shrinkToFit="1"/>
    </xf>
    <xf numFmtId="0" fontId="0" fillId="4" borderId="11" xfId="0" applyFill="1" applyBorder="1" applyAlignment="1" applyProtection="1">
      <alignment horizontal="center" vertical="center" shrinkToFit="1"/>
    </xf>
    <xf numFmtId="177" fontId="0" fillId="3" borderId="12" xfId="0" applyNumberFormat="1" applyFill="1" applyBorder="1" applyAlignment="1" applyProtection="1">
      <alignment vertical="center"/>
    </xf>
    <xf numFmtId="0" fontId="5" fillId="4" borderId="12" xfId="0" applyFont="1" applyFill="1" applyBorder="1" applyAlignment="1" applyProtection="1">
      <alignment horizontal="center" vertical="center"/>
    </xf>
    <xf numFmtId="0" fontId="5" fillId="4" borderId="13" xfId="0" applyFont="1" applyFill="1" applyBorder="1" applyAlignment="1" applyProtection="1">
      <alignment horizontal="center" vertical="center"/>
    </xf>
    <xf numFmtId="0" fontId="0" fillId="3" borderId="14" xfId="0" applyFill="1" applyBorder="1" applyAlignment="1" applyProtection="1">
      <alignment horizontal="center" vertical="center"/>
    </xf>
    <xf numFmtId="0" fontId="0" fillId="3" borderId="15" xfId="0" applyNumberFormat="1" applyFill="1" applyBorder="1" applyAlignment="1" applyProtection="1">
      <alignment horizontal="center" vertical="center"/>
    </xf>
    <xf numFmtId="176" fontId="0" fillId="3" borderId="16" xfId="0" applyNumberForma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Protection="1">
      <alignment vertical="center"/>
      <protection locked="0"/>
    </xf>
    <xf numFmtId="177" fontId="0" fillId="5" borderId="0" xfId="0" applyNumberFormat="1" applyFill="1" applyBorder="1" applyProtection="1">
      <alignment vertical="center"/>
    </xf>
    <xf numFmtId="0" fontId="0" fillId="5" borderId="0" xfId="0" applyFill="1" applyBorder="1" applyProtection="1">
      <alignment vertical="center"/>
    </xf>
    <xf numFmtId="0" fontId="0" fillId="5" borderId="0" xfId="0" applyFill="1" applyProtection="1">
      <alignment vertical="center"/>
    </xf>
    <xf numFmtId="0" fontId="0" fillId="0" borderId="0" xfId="0" applyFill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6" fillId="6" borderId="17" xfId="0" applyFont="1" applyFill="1" applyBorder="1" applyAlignment="1" applyProtection="1">
      <alignment horizontal="center" vertical="center"/>
    </xf>
    <xf numFmtId="0" fontId="6" fillId="6" borderId="5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 applyBorder="1" applyAlignment="1">
      <alignment horizontal="center" vertical="center"/>
    </xf>
    <xf numFmtId="2" fontId="13" fillId="7" borderId="0" xfId="0" applyNumberFormat="1" applyFont="1" applyFill="1" applyBorder="1" applyAlignment="1">
      <alignment horizontal="right" vertical="center"/>
    </xf>
    <xf numFmtId="0" fontId="16" fillId="7" borderId="0" xfId="0" applyFont="1" applyFill="1" applyAlignment="1">
      <alignment vertical="center"/>
    </xf>
    <xf numFmtId="0" fontId="18" fillId="7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right" vertical="center"/>
    </xf>
    <xf numFmtId="0" fontId="0" fillId="7" borderId="0" xfId="0" applyFill="1" applyBorder="1" applyAlignment="1">
      <alignment vertical="center"/>
    </xf>
    <xf numFmtId="0" fontId="16" fillId="7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left" vertical="center"/>
    </xf>
    <xf numFmtId="0" fontId="14" fillId="4" borderId="18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179" fontId="21" fillId="4" borderId="19" xfId="0" applyNumberFormat="1" applyFont="1" applyFill="1" applyBorder="1" applyAlignment="1">
      <alignment horizontal="center" vertical="center" wrapText="1" shrinkToFit="1"/>
    </xf>
    <xf numFmtId="179" fontId="21" fillId="4" borderId="20" xfId="0" applyNumberFormat="1" applyFont="1" applyFill="1" applyBorder="1" applyAlignment="1">
      <alignment horizontal="center" vertical="center" wrapText="1" shrinkToFit="1"/>
    </xf>
    <xf numFmtId="0" fontId="20" fillId="8" borderId="21" xfId="0" applyFont="1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179" fontId="21" fillId="8" borderId="23" xfId="0" applyNumberFormat="1" applyFont="1" applyFill="1" applyBorder="1" applyAlignment="1">
      <alignment horizontal="center" vertical="center" wrapText="1" shrinkToFit="1"/>
    </xf>
    <xf numFmtId="179" fontId="21" fillId="8" borderId="10" xfId="0" applyNumberFormat="1" applyFont="1" applyFill="1" applyBorder="1" applyAlignment="1">
      <alignment horizontal="center" vertical="center" wrapText="1" shrinkToFit="1"/>
    </xf>
    <xf numFmtId="179" fontId="21" fillId="8" borderId="20" xfId="0" applyNumberFormat="1" applyFont="1" applyFill="1" applyBorder="1" applyAlignment="1">
      <alignment horizontal="center" vertical="center" wrapText="1" shrinkToFit="1"/>
    </xf>
    <xf numFmtId="0" fontId="20" fillId="3" borderId="21" xfId="0" applyFont="1" applyFill="1" applyBorder="1" applyAlignment="1">
      <alignment horizontal="center" vertical="center"/>
    </xf>
    <xf numFmtId="0" fontId="20" fillId="3" borderId="22" xfId="0" applyFont="1" applyFill="1" applyBorder="1" applyAlignment="1">
      <alignment horizontal="center" vertical="center"/>
    </xf>
    <xf numFmtId="179" fontId="21" fillId="3" borderId="23" xfId="0" applyNumberFormat="1" applyFont="1" applyFill="1" applyBorder="1" applyAlignment="1">
      <alignment horizontal="center" vertical="center" wrapText="1" shrinkToFit="1"/>
    </xf>
    <xf numFmtId="179" fontId="21" fillId="3" borderId="10" xfId="0" applyNumberFormat="1" applyFont="1" applyFill="1" applyBorder="1" applyAlignment="1">
      <alignment horizontal="center" vertical="center" wrapText="1" shrinkToFit="1"/>
    </xf>
    <xf numFmtId="179" fontId="21" fillId="3" borderId="20" xfId="0" applyNumberFormat="1" applyFont="1" applyFill="1" applyBorder="1" applyAlignment="1">
      <alignment horizontal="center" vertical="center" wrapText="1" shrinkToFit="1"/>
    </xf>
    <xf numFmtId="0" fontId="1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79" fontId="11" fillId="0" borderId="0" xfId="0" applyNumberFormat="1" applyFont="1" applyFill="1" applyBorder="1" applyAlignment="1">
      <alignment vertical="center"/>
    </xf>
    <xf numFmtId="2" fontId="11" fillId="0" borderId="0" xfId="0" applyNumberFormat="1" applyFont="1" applyFill="1" applyBorder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20" fillId="3" borderId="31" xfId="0" applyFont="1" applyFill="1" applyBorder="1" applyAlignment="1">
      <alignment horizontal="center" vertical="center"/>
    </xf>
    <xf numFmtId="180" fontId="21" fillId="3" borderId="20" xfId="0" applyNumberFormat="1" applyFont="1" applyFill="1" applyBorder="1" applyAlignment="1">
      <alignment horizontal="center" vertical="center"/>
    </xf>
    <xf numFmtId="0" fontId="20" fillId="3" borderId="19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0" fillId="8" borderId="3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3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180" fontId="21" fillId="8" borderId="20" xfId="0" applyNumberFormat="1" applyFont="1" applyFill="1" applyBorder="1" applyAlignment="1">
      <alignment horizontal="center" vertical="center"/>
    </xf>
    <xf numFmtId="0" fontId="20" fillId="8" borderId="19" xfId="0" applyFont="1" applyFill="1" applyBorder="1" applyAlignment="1">
      <alignment horizontal="center" vertical="center"/>
    </xf>
    <xf numFmtId="0" fontId="20" fillId="7" borderId="0" xfId="0" applyFont="1" applyFill="1" applyAlignment="1">
      <alignment horizontal="right" vertical="center"/>
    </xf>
    <xf numFmtId="0" fontId="20" fillId="7" borderId="0" xfId="0" applyFont="1" applyFill="1" applyBorder="1" applyAlignment="1">
      <alignment horizontal="center" vertical="center"/>
    </xf>
    <xf numFmtId="180" fontId="21" fillId="7" borderId="0" xfId="0" applyNumberFormat="1" applyFont="1" applyFill="1" applyBorder="1" applyAlignment="1">
      <alignment horizontal="center" vertical="center"/>
    </xf>
    <xf numFmtId="0" fontId="22" fillId="9" borderId="20" xfId="0" applyFont="1" applyFill="1" applyBorder="1" applyAlignment="1">
      <alignment horizontal="center" vertical="center"/>
    </xf>
    <xf numFmtId="180" fontId="21" fillId="4" borderId="10" xfId="0" applyNumberFormat="1" applyFont="1" applyFill="1" applyBorder="1" applyAlignment="1">
      <alignment horizontal="center" vertical="center"/>
    </xf>
    <xf numFmtId="0" fontId="5" fillId="7" borderId="0" xfId="0" applyFont="1" applyFill="1" applyAlignment="1">
      <alignment vertical="center"/>
    </xf>
    <xf numFmtId="0" fontId="20" fillId="6" borderId="21" xfId="0" applyFont="1" applyFill="1" applyBorder="1" applyAlignment="1">
      <alignment horizontal="center" vertical="center"/>
    </xf>
    <xf numFmtId="0" fontId="20" fillId="6" borderId="22" xfId="0" applyFont="1" applyFill="1" applyBorder="1" applyAlignment="1">
      <alignment horizontal="center" vertical="center"/>
    </xf>
    <xf numFmtId="179" fontId="21" fillId="6" borderId="23" xfId="0" applyNumberFormat="1" applyFont="1" applyFill="1" applyBorder="1" applyAlignment="1">
      <alignment horizontal="center" vertical="center" wrapText="1" shrinkToFit="1"/>
    </xf>
    <xf numFmtId="179" fontId="21" fillId="6" borderId="10" xfId="0" applyNumberFormat="1" applyFont="1" applyFill="1" applyBorder="1" applyAlignment="1">
      <alignment horizontal="center" vertical="center" wrapText="1" shrinkToFit="1"/>
    </xf>
    <xf numFmtId="179" fontId="21" fillId="6" borderId="20" xfId="0" applyNumberFormat="1" applyFont="1" applyFill="1" applyBorder="1" applyAlignment="1">
      <alignment horizontal="center" vertical="center" wrapText="1" shrinkToFit="1"/>
    </xf>
    <xf numFmtId="0" fontId="20" fillId="6" borderId="31" xfId="0" applyFont="1" applyFill="1" applyBorder="1" applyAlignment="1">
      <alignment horizontal="center" vertical="center"/>
    </xf>
    <xf numFmtId="0" fontId="20" fillId="6" borderId="19" xfId="0" applyFont="1" applyFill="1" applyBorder="1" applyAlignment="1">
      <alignment horizontal="center" vertical="center"/>
    </xf>
    <xf numFmtId="180" fontId="21" fillId="6" borderId="20" xfId="0" applyNumberFormat="1" applyFont="1" applyFill="1" applyBorder="1" applyAlignment="1">
      <alignment horizontal="center" vertical="center"/>
    </xf>
    <xf numFmtId="0" fontId="23" fillId="7" borderId="0" xfId="0" applyFont="1" applyFill="1" applyAlignment="1">
      <alignment vertical="center"/>
    </xf>
    <xf numFmtId="0" fontId="7" fillId="10" borderId="32" xfId="0" applyFont="1" applyFill="1" applyBorder="1" applyAlignment="1" applyProtection="1">
      <alignment horizontal="center" vertical="center"/>
    </xf>
    <xf numFmtId="177" fontId="7" fillId="10" borderId="32" xfId="0" applyNumberFormat="1" applyFont="1" applyFill="1" applyBorder="1" applyAlignment="1" applyProtection="1">
      <alignment horizontal="center" vertical="center"/>
    </xf>
    <xf numFmtId="0" fontId="20" fillId="3" borderId="0" xfId="0" applyFont="1" applyFill="1">
      <alignment vertical="center"/>
    </xf>
    <xf numFmtId="0" fontId="20" fillId="0" borderId="0" xfId="0" applyFont="1">
      <alignment vertical="center"/>
    </xf>
    <xf numFmtId="0" fontId="24" fillId="3" borderId="33" xfId="0" applyFont="1" applyFill="1" applyBorder="1">
      <alignment vertical="center"/>
    </xf>
    <xf numFmtId="0" fontId="20" fillId="3" borderId="19" xfId="0" applyFont="1" applyFill="1" applyBorder="1">
      <alignment vertical="center"/>
    </xf>
    <xf numFmtId="0" fontId="20" fillId="3" borderId="34" xfId="0" applyFont="1" applyFill="1" applyBorder="1">
      <alignment vertical="center"/>
    </xf>
    <xf numFmtId="0" fontId="25" fillId="3" borderId="0" xfId="0" applyFont="1" applyFill="1">
      <alignment vertical="center"/>
    </xf>
    <xf numFmtId="0" fontId="26" fillId="3" borderId="0" xfId="0" applyFont="1" applyFill="1">
      <alignment vertical="center"/>
    </xf>
    <xf numFmtId="0" fontId="0" fillId="3" borderId="9" xfId="0" applyFill="1" applyBorder="1" applyAlignment="1" applyProtection="1">
      <alignment horizontal="right" vertical="center"/>
    </xf>
    <xf numFmtId="0" fontId="0" fillId="3" borderId="12" xfId="0" applyFill="1" applyBorder="1" applyAlignment="1" applyProtection="1">
      <alignment horizontal="right" vertical="center"/>
    </xf>
    <xf numFmtId="0" fontId="27" fillId="3" borderId="0" xfId="0" applyFont="1" applyFill="1">
      <alignment vertical="center"/>
    </xf>
    <xf numFmtId="182" fontId="21" fillId="4" borderId="35" xfId="0" applyNumberFormat="1" applyFont="1" applyFill="1" applyBorder="1" applyAlignment="1">
      <alignment horizontal="center" vertical="center"/>
    </xf>
    <xf numFmtId="0" fontId="0" fillId="3" borderId="9" xfId="0" applyFill="1" applyBorder="1" applyAlignment="1" applyProtection="1">
      <alignment horizontal="right" vertical="center"/>
      <protection locked="0"/>
    </xf>
    <xf numFmtId="0" fontId="0" fillId="3" borderId="12" xfId="0" applyFill="1" applyBorder="1" applyAlignment="1" applyProtection="1">
      <alignment horizontal="right" vertical="center"/>
      <protection locked="0"/>
    </xf>
    <xf numFmtId="177" fontId="7" fillId="10" borderId="37" xfId="0" applyNumberFormat="1" applyFont="1" applyFill="1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8" borderId="28" xfId="0" applyFill="1" applyBorder="1" applyAlignment="1" applyProtection="1">
      <alignment horizontal="center"/>
    </xf>
    <xf numFmtId="0" fontId="0" fillId="8" borderId="38" xfId="0" applyFill="1" applyBorder="1" applyAlignment="1" applyProtection="1">
      <alignment horizontal="center"/>
    </xf>
    <xf numFmtId="0" fontId="4" fillId="9" borderId="31" xfId="0" applyFont="1" applyFill="1" applyBorder="1" applyAlignment="1" applyProtection="1">
      <alignment horizontal="center" vertical="center"/>
    </xf>
    <xf numFmtId="0" fontId="4" fillId="9" borderId="39" xfId="0" applyFont="1" applyFill="1" applyBorder="1" applyAlignment="1" applyProtection="1">
      <alignment horizontal="center" vertical="center"/>
    </xf>
    <xf numFmtId="0" fontId="4" fillId="4" borderId="31" xfId="0" applyFont="1" applyFill="1" applyBorder="1" applyAlignment="1" applyProtection="1">
      <alignment horizontal="center" vertical="center"/>
    </xf>
    <xf numFmtId="0" fontId="4" fillId="4" borderId="39" xfId="0" applyFont="1" applyFill="1" applyBorder="1" applyAlignment="1" applyProtection="1">
      <alignment horizontal="center" vertical="center"/>
    </xf>
    <xf numFmtId="0" fontId="4" fillId="7" borderId="31" xfId="0" applyFont="1" applyFill="1" applyBorder="1" applyAlignment="1" applyProtection="1">
      <alignment horizontal="center" vertical="center"/>
    </xf>
    <xf numFmtId="0" fontId="4" fillId="7" borderId="39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4" fillId="11" borderId="31" xfId="0" applyFont="1" applyFill="1" applyBorder="1" applyAlignment="1" applyProtection="1">
      <alignment horizontal="center" vertical="center"/>
    </xf>
    <xf numFmtId="0" fontId="4" fillId="11" borderId="39" xfId="0" applyFont="1" applyFill="1" applyBorder="1" applyAlignment="1" applyProtection="1">
      <alignment horizontal="center" vertical="center"/>
    </xf>
    <xf numFmtId="0" fontId="4" fillId="6" borderId="31" xfId="0" applyFont="1" applyFill="1" applyBorder="1" applyAlignment="1" applyProtection="1">
      <alignment horizontal="center" vertical="center"/>
    </xf>
    <xf numFmtId="0" fontId="4" fillId="6" borderId="39" xfId="0" applyFont="1" applyFill="1" applyBorder="1" applyAlignment="1" applyProtection="1">
      <alignment horizontal="center" vertical="center"/>
    </xf>
    <xf numFmtId="0" fontId="4" fillId="12" borderId="31" xfId="0" applyFont="1" applyFill="1" applyBorder="1" applyAlignment="1" applyProtection="1">
      <alignment horizontal="center" vertical="center"/>
    </xf>
    <xf numFmtId="0" fontId="4" fillId="12" borderId="39" xfId="0" applyFont="1" applyFill="1" applyBorder="1" applyAlignment="1" applyProtection="1">
      <alignment horizontal="center" vertical="center"/>
    </xf>
    <xf numFmtId="0" fontId="4" fillId="2" borderId="38" xfId="0" applyFont="1" applyFill="1" applyBorder="1" applyAlignment="1" applyProtection="1">
      <alignment horizontal="center" vertical="center"/>
    </xf>
    <xf numFmtId="0" fontId="0" fillId="0" borderId="24" xfId="0" applyBorder="1" applyProtection="1">
      <alignment vertical="center"/>
    </xf>
    <xf numFmtId="0" fontId="0" fillId="0" borderId="40" xfId="0" applyBorder="1" applyProtection="1">
      <alignment vertical="center"/>
    </xf>
    <xf numFmtId="0" fontId="0" fillId="0" borderId="24" xfId="0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0" fillId="0" borderId="0" xfId="0" applyBorder="1" applyProtection="1">
      <alignment vertical="center"/>
    </xf>
    <xf numFmtId="0" fontId="0" fillId="0" borderId="24" xfId="0" applyNumberFormat="1" applyBorder="1" applyAlignment="1" applyProtection="1">
      <alignment horizontal="center" vertical="center"/>
    </xf>
    <xf numFmtId="0" fontId="0" fillId="0" borderId="6" xfId="0" applyBorder="1" applyProtection="1">
      <alignment vertical="center"/>
    </xf>
    <xf numFmtId="0" fontId="0" fillId="0" borderId="41" xfId="0" applyBorder="1" applyProtection="1">
      <alignment vertical="center"/>
    </xf>
    <xf numFmtId="0" fontId="0" fillId="0" borderId="6" xfId="0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6" xfId="0" applyNumberFormat="1" applyBorder="1" applyAlignment="1" applyProtection="1">
      <alignment horizontal="center" vertical="center"/>
    </xf>
    <xf numFmtId="177" fontId="0" fillId="0" borderId="6" xfId="0" applyNumberFormat="1" applyBorder="1" applyAlignment="1" applyProtection="1">
      <alignment horizontal="center" vertical="center"/>
    </xf>
    <xf numFmtId="0" fontId="0" fillId="13" borderId="6" xfId="0" applyFill="1" applyBorder="1" applyAlignment="1" applyProtection="1">
      <alignment horizontal="center" vertical="center"/>
    </xf>
    <xf numFmtId="0" fontId="0" fillId="13" borderId="41" xfId="0" applyFill="1" applyBorder="1" applyAlignment="1" applyProtection="1">
      <alignment horizontal="center" vertical="center"/>
    </xf>
    <xf numFmtId="0" fontId="0" fillId="13" borderId="6" xfId="0" applyNumberFormat="1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center" vertical="center"/>
    </xf>
    <xf numFmtId="0" fontId="0" fillId="7" borderId="6" xfId="0" applyFill="1" applyBorder="1" applyAlignment="1" applyProtection="1">
      <alignment horizontal="center" vertical="center"/>
    </xf>
    <xf numFmtId="0" fontId="0" fillId="7" borderId="41" xfId="0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4" xfId="0" applyBorder="1" applyProtection="1">
      <alignment vertical="center"/>
    </xf>
    <xf numFmtId="0" fontId="0" fillId="0" borderId="27" xfId="0" applyBorder="1" applyProtection="1">
      <alignment vertical="center"/>
    </xf>
    <xf numFmtId="0" fontId="0" fillId="0" borderId="14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14" xfId="0" applyNumberFormat="1" applyBorder="1" applyAlignment="1" applyProtection="1">
      <alignment horizontal="center" vertical="center"/>
    </xf>
    <xf numFmtId="0" fontId="32" fillId="17" borderId="10" xfId="0" applyFont="1" applyFill="1" applyBorder="1" applyAlignment="1" applyProtection="1">
      <alignment horizontal="center" vertical="center"/>
    </xf>
    <xf numFmtId="0" fontId="33" fillId="18" borderId="21" xfId="0" applyFont="1" applyFill="1" applyBorder="1" applyAlignment="1" applyProtection="1">
      <alignment horizontal="center" vertical="center"/>
    </xf>
    <xf numFmtId="0" fontId="33" fillId="19" borderId="22" xfId="0" applyFont="1" applyFill="1" applyBorder="1" applyAlignment="1" applyProtection="1">
      <alignment horizontal="center" vertical="center"/>
    </xf>
    <xf numFmtId="178" fontId="33" fillId="17" borderId="9" xfId="0" applyNumberFormat="1" applyFont="1" applyFill="1" applyBorder="1" applyAlignment="1" applyProtection="1">
      <alignment horizontal="right" vertical="center"/>
    </xf>
    <xf numFmtId="0" fontId="34" fillId="18" borderId="24" xfId="0" applyFont="1" applyFill="1" applyBorder="1" applyAlignment="1" applyProtection="1">
      <alignment horizontal="center" vertical="center"/>
    </xf>
    <xf numFmtId="0" fontId="34" fillId="19" borderId="40" xfId="0" applyFont="1" applyFill="1" applyBorder="1" applyAlignment="1" applyProtection="1">
      <alignment horizontal="center" vertical="center"/>
    </xf>
    <xf numFmtId="0" fontId="35" fillId="6" borderId="12" xfId="0" applyFont="1" applyFill="1" applyBorder="1" applyAlignment="1" applyProtection="1">
      <alignment horizontal="center" vertical="center"/>
    </xf>
    <xf numFmtId="0" fontId="35" fillId="6" borderId="13" xfId="0" applyFont="1" applyFill="1" applyBorder="1" applyAlignment="1" applyProtection="1">
      <alignment horizontal="center" vertical="center"/>
    </xf>
    <xf numFmtId="0" fontId="32" fillId="19" borderId="42" xfId="0" applyFont="1" applyFill="1" applyBorder="1" applyAlignment="1" applyProtection="1">
      <alignment horizontal="center" vertical="center"/>
    </xf>
    <xf numFmtId="181" fontId="33" fillId="18" borderId="24" xfId="0" applyNumberFormat="1" applyFont="1" applyFill="1" applyBorder="1" applyAlignment="1">
      <alignment vertical="center"/>
    </xf>
    <xf numFmtId="181" fontId="33" fillId="19" borderId="40" xfId="0" applyNumberFormat="1" applyFont="1" applyFill="1" applyBorder="1" applyAlignment="1">
      <alignment vertical="center"/>
    </xf>
    <xf numFmtId="178" fontId="33" fillId="19" borderId="36" xfId="0" applyNumberFormat="1" applyFont="1" applyFill="1" applyBorder="1" applyAlignment="1" applyProtection="1">
      <alignment vertical="center"/>
    </xf>
    <xf numFmtId="181" fontId="33" fillId="18" borderId="14" xfId="0" applyNumberFormat="1" applyFont="1" applyFill="1" applyBorder="1" applyAlignment="1" applyProtection="1">
      <alignment vertical="center"/>
    </xf>
    <xf numFmtId="181" fontId="33" fillId="19" borderId="27" xfId="0" applyNumberFormat="1" applyFont="1" applyFill="1" applyBorder="1" applyAlignment="1" applyProtection="1">
      <alignment vertical="center"/>
    </xf>
    <xf numFmtId="0" fontId="0" fillId="14" borderId="43" xfId="0" applyFill="1" applyBorder="1" applyAlignment="1" applyProtection="1">
      <alignment horizontal="center"/>
    </xf>
    <xf numFmtId="0" fontId="0" fillId="14" borderId="44" xfId="0" applyFill="1" applyBorder="1" applyAlignment="1" applyProtection="1">
      <alignment horizontal="left"/>
    </xf>
    <xf numFmtId="0" fontId="0" fillId="14" borderId="44" xfId="0" applyFill="1" applyBorder="1" applyAlignment="1" applyProtection="1">
      <alignment horizontal="left"/>
      <protection locked="0"/>
    </xf>
    <xf numFmtId="0" fontId="0" fillId="14" borderId="44" xfId="0" applyFill="1" applyBorder="1" applyProtection="1">
      <alignment vertical="center"/>
    </xf>
    <xf numFmtId="177" fontId="0" fillId="14" borderId="44" xfId="0" applyNumberFormat="1" applyFill="1" applyBorder="1" applyProtection="1">
      <alignment vertical="center"/>
    </xf>
    <xf numFmtId="0" fontId="4" fillId="2" borderId="45" xfId="0" applyFont="1" applyFill="1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0" fontId="0" fillId="0" borderId="25" xfId="0" applyFill="1" applyBorder="1" applyAlignment="1" applyProtection="1">
      <alignment horizontal="center" vertical="center"/>
    </xf>
    <xf numFmtId="0" fontId="20" fillId="0" borderId="0" xfId="0" applyFont="1" applyFill="1">
      <alignment vertical="center"/>
    </xf>
    <xf numFmtId="0" fontId="19" fillId="7" borderId="0" xfId="0" applyFont="1" applyFill="1" applyAlignment="1">
      <alignment vertical="center"/>
    </xf>
    <xf numFmtId="0" fontId="36" fillId="7" borderId="0" xfId="0" applyFont="1" applyFill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" fontId="13" fillId="0" borderId="48" xfId="0" applyNumberFormat="1" applyFont="1" applyBorder="1" applyAlignment="1">
      <alignment horizontal="right" vertical="center"/>
    </xf>
    <xf numFmtId="2" fontId="13" fillId="0" borderId="48" xfId="0" applyNumberFormat="1" applyFont="1" applyBorder="1" applyAlignment="1">
      <alignment horizontal="right" vertical="center"/>
    </xf>
    <xf numFmtId="2" fontId="13" fillId="0" borderId="49" xfId="0" applyNumberFormat="1" applyFont="1" applyBorder="1" applyAlignment="1">
      <alignment horizontal="right" vertical="center"/>
    </xf>
    <xf numFmtId="1" fontId="13" fillId="0" borderId="24" xfId="0" applyNumberFormat="1" applyFont="1" applyBorder="1" applyAlignment="1">
      <alignment horizontal="right" vertical="center"/>
    </xf>
    <xf numFmtId="2" fontId="13" fillId="0" borderId="40" xfId="0" applyNumberFormat="1" applyFont="1" applyBorder="1" applyAlignment="1">
      <alignment horizontal="right" vertical="center"/>
    </xf>
    <xf numFmtId="1" fontId="13" fillId="0" borderId="46" xfId="0" applyNumberFormat="1" applyFont="1" applyBorder="1" applyAlignment="1">
      <alignment horizontal="right" vertical="center"/>
    </xf>
    <xf numFmtId="1" fontId="13" fillId="0" borderId="17" xfId="0" applyNumberFormat="1" applyFont="1" applyBorder="1" applyAlignment="1">
      <alignment horizontal="right" vertical="center"/>
    </xf>
    <xf numFmtId="2" fontId="13" fillId="0" borderId="42" xfId="0" applyNumberFormat="1" applyFont="1" applyBorder="1" applyAlignment="1">
      <alignment horizontal="right" vertical="center"/>
    </xf>
    <xf numFmtId="1" fontId="13" fillId="0" borderId="50" xfId="0" applyNumberFormat="1" applyFont="1" applyBorder="1" applyAlignment="1">
      <alignment horizontal="right" vertical="center"/>
    </xf>
    <xf numFmtId="2" fontId="13" fillId="0" borderId="50" xfId="0" applyNumberFormat="1" applyFont="1" applyBorder="1" applyAlignment="1">
      <alignment horizontal="right" vertical="center"/>
    </xf>
    <xf numFmtId="1" fontId="13" fillId="0" borderId="51" xfId="0" applyNumberFormat="1" applyFont="1" applyBorder="1" applyAlignment="1">
      <alignment horizontal="right" vertical="center"/>
    </xf>
    <xf numFmtId="2" fontId="13" fillId="0" borderId="51" xfId="0" applyNumberFormat="1" applyFont="1" applyBorder="1" applyAlignment="1">
      <alignment horizontal="right" vertical="center"/>
    </xf>
    <xf numFmtId="2" fontId="13" fillId="0" borderId="52" xfId="0" applyNumberFormat="1" applyFont="1" applyBorder="1" applyAlignment="1">
      <alignment horizontal="right" vertical="center"/>
    </xf>
    <xf numFmtId="1" fontId="13" fillId="0" borderId="53" xfId="0" applyNumberFormat="1" applyFont="1" applyBorder="1" applyAlignment="1">
      <alignment horizontal="right" vertical="center"/>
    </xf>
    <xf numFmtId="2" fontId="13" fillId="0" borderId="54" xfId="0" applyNumberFormat="1" applyFont="1" applyBorder="1" applyAlignment="1">
      <alignment horizontal="right" vertical="center"/>
    </xf>
    <xf numFmtId="1" fontId="13" fillId="0" borderId="55" xfId="0" applyNumberFormat="1" applyFont="1" applyBorder="1" applyAlignment="1">
      <alignment horizontal="right" vertical="center"/>
    </xf>
    <xf numFmtId="1" fontId="13" fillId="0" borderId="56" xfId="0" applyNumberFormat="1" applyFont="1" applyBorder="1" applyAlignment="1">
      <alignment horizontal="right" vertical="center"/>
    </xf>
    <xf numFmtId="2" fontId="13" fillId="0" borderId="57" xfId="0" applyNumberFormat="1" applyFont="1" applyBorder="1" applyAlignment="1">
      <alignment horizontal="right" vertical="center"/>
    </xf>
    <xf numFmtId="1" fontId="13" fillId="0" borderId="58" xfId="0" applyNumberFormat="1" applyFont="1" applyBorder="1" applyAlignment="1">
      <alignment horizontal="right" vertical="center"/>
    </xf>
    <xf numFmtId="2" fontId="13" fillId="0" borderId="58" xfId="0" applyNumberFormat="1" applyFont="1" applyBorder="1" applyAlignment="1">
      <alignment horizontal="right" vertical="center"/>
    </xf>
    <xf numFmtId="1" fontId="13" fillId="0" borderId="59" xfId="0" applyNumberFormat="1" applyFont="1" applyBorder="1" applyAlignment="1">
      <alignment horizontal="right" vertical="center"/>
    </xf>
    <xf numFmtId="2" fontId="13" fillId="0" borderId="59" xfId="0" applyNumberFormat="1" applyFont="1" applyBorder="1" applyAlignment="1">
      <alignment horizontal="right" vertical="center"/>
    </xf>
    <xf numFmtId="2" fontId="13" fillId="0" borderId="3" xfId="0" applyNumberFormat="1" applyFont="1" applyBorder="1" applyAlignment="1">
      <alignment horizontal="right" vertical="center"/>
    </xf>
    <xf numFmtId="1" fontId="13" fillId="0" borderId="2" xfId="0" applyNumberFormat="1" applyFont="1" applyBorder="1" applyAlignment="1">
      <alignment horizontal="right" vertical="center"/>
    </xf>
    <xf numFmtId="2" fontId="13" fillId="0" borderId="60" xfId="0" applyNumberFormat="1" applyFont="1" applyBorder="1" applyAlignment="1">
      <alignment horizontal="right" vertical="center"/>
    </xf>
    <xf numFmtId="1" fontId="13" fillId="0" borderId="61" xfId="0" applyNumberFormat="1" applyFont="1" applyBorder="1" applyAlignment="1">
      <alignment horizontal="right" vertical="center"/>
    </xf>
    <xf numFmtId="1" fontId="13" fillId="0" borderId="11" xfId="0" applyNumberFormat="1" applyFont="1" applyBorder="1" applyAlignment="1">
      <alignment horizontal="right" vertical="center"/>
    </xf>
    <xf numFmtId="2" fontId="13" fillId="0" borderId="4" xfId="0" applyNumberFormat="1" applyFont="1" applyBorder="1" applyAlignment="1">
      <alignment horizontal="right" vertical="center"/>
    </xf>
    <xf numFmtId="1" fontId="13" fillId="0" borderId="23" xfId="0" applyNumberFormat="1" applyFont="1" applyBorder="1" applyAlignment="1">
      <alignment horizontal="right" vertical="center"/>
    </xf>
    <xf numFmtId="2" fontId="13" fillId="0" borderId="23" xfId="0" applyNumberFormat="1" applyFont="1" applyBorder="1" applyAlignment="1">
      <alignment horizontal="right" vertical="center"/>
    </xf>
    <xf numFmtId="1" fontId="13" fillId="0" borderId="26" xfId="0" applyNumberFormat="1" applyFont="1" applyBorder="1" applyAlignment="1">
      <alignment horizontal="right" vertical="center"/>
    </xf>
    <xf numFmtId="2" fontId="13" fillId="0" borderId="26" xfId="0" applyNumberFormat="1" applyFont="1" applyBorder="1" applyAlignment="1">
      <alignment horizontal="right" vertical="center"/>
    </xf>
    <xf numFmtId="2" fontId="13" fillId="0" borderId="15" xfId="0" applyNumberFormat="1" applyFont="1" applyBorder="1" applyAlignment="1">
      <alignment horizontal="right" vertical="center"/>
    </xf>
    <xf numFmtId="1" fontId="13" fillId="0" borderId="14" xfId="0" applyNumberFormat="1" applyFont="1" applyBorder="1" applyAlignment="1">
      <alignment horizontal="right" vertical="center"/>
    </xf>
    <xf numFmtId="2" fontId="13" fillId="0" borderId="27" xfId="0" applyNumberFormat="1" applyFont="1" applyBorder="1" applyAlignment="1">
      <alignment horizontal="right" vertical="center"/>
    </xf>
    <xf numFmtId="1" fontId="13" fillId="0" borderId="25" xfId="0" applyNumberFormat="1" applyFont="1" applyBorder="1" applyAlignment="1">
      <alignment horizontal="right" vertical="center"/>
    </xf>
    <xf numFmtId="1" fontId="13" fillId="0" borderId="62" xfId="0" applyNumberFormat="1" applyFont="1" applyBorder="1" applyAlignment="1">
      <alignment horizontal="right" vertical="center"/>
    </xf>
    <xf numFmtId="2" fontId="13" fillId="0" borderId="29" xfId="0" applyNumberFormat="1" applyFont="1" applyBorder="1" applyAlignment="1">
      <alignment horizontal="right" vertical="center"/>
    </xf>
    <xf numFmtId="2" fontId="13" fillId="0" borderId="36" xfId="0" applyNumberFormat="1" applyFont="1" applyBorder="1" applyAlignment="1">
      <alignment horizontal="right" vertical="center"/>
    </xf>
    <xf numFmtId="1" fontId="13" fillId="0" borderId="63" xfId="0" applyNumberFormat="1" applyFont="1" applyBorder="1" applyAlignment="1">
      <alignment horizontal="right" vertical="center"/>
    </xf>
    <xf numFmtId="2" fontId="13" fillId="0" borderId="63" xfId="0" applyNumberFormat="1" applyFont="1" applyBorder="1" applyAlignment="1">
      <alignment horizontal="right" vertical="center"/>
    </xf>
    <xf numFmtId="0" fontId="0" fillId="0" borderId="24" xfId="0" applyBorder="1" applyAlignment="1"/>
    <xf numFmtId="183" fontId="0" fillId="0" borderId="48" xfId="0" applyNumberFormat="1" applyBorder="1" applyAlignment="1"/>
    <xf numFmtId="183" fontId="0" fillId="0" borderId="40" xfId="0" applyNumberFormat="1" applyBorder="1" applyAlignment="1"/>
    <xf numFmtId="0" fontId="0" fillId="0" borderId="48" xfId="0" applyBorder="1" applyAlignment="1"/>
    <xf numFmtId="183" fontId="0" fillId="0" borderId="49" xfId="0" applyNumberFormat="1" applyBorder="1" applyAlignment="1"/>
    <xf numFmtId="0" fontId="0" fillId="0" borderId="24" xfId="0" applyBorder="1" applyAlignment="1">
      <alignment vertical="center"/>
    </xf>
    <xf numFmtId="0" fontId="0" fillId="0" borderId="53" xfId="0" applyBorder="1" applyAlignment="1"/>
    <xf numFmtId="183" fontId="0" fillId="0" borderId="51" xfId="0" applyNumberFormat="1" applyBorder="1" applyAlignment="1"/>
    <xf numFmtId="183" fontId="0" fillId="0" borderId="54" xfId="0" applyNumberFormat="1" applyBorder="1" applyAlignment="1"/>
    <xf numFmtId="0" fontId="0" fillId="0" borderId="51" xfId="0" applyBorder="1" applyAlignment="1"/>
    <xf numFmtId="183" fontId="0" fillId="0" borderId="52" xfId="0" applyNumberFormat="1" applyBorder="1" applyAlignment="1"/>
    <xf numFmtId="0" fontId="0" fillId="0" borderId="53" xfId="0" applyBorder="1" applyAlignment="1">
      <alignment vertical="center"/>
    </xf>
    <xf numFmtId="0" fontId="0" fillId="0" borderId="2" xfId="0" applyBorder="1" applyAlignment="1"/>
    <xf numFmtId="183" fontId="0" fillId="0" borderId="59" xfId="0" applyNumberFormat="1" applyBorder="1" applyAlignment="1"/>
    <xf numFmtId="183" fontId="0" fillId="0" borderId="60" xfId="0" applyNumberFormat="1" applyBorder="1" applyAlignment="1"/>
    <xf numFmtId="0" fontId="0" fillId="0" borderId="59" xfId="0" applyBorder="1" applyAlignment="1"/>
    <xf numFmtId="183" fontId="0" fillId="0" borderId="3" xfId="0" applyNumberFormat="1" applyBorder="1" applyAlignment="1"/>
    <xf numFmtId="0" fontId="0" fillId="0" borderId="2" xfId="0" applyBorder="1" applyAlignment="1">
      <alignment vertical="center"/>
    </xf>
    <xf numFmtId="0" fontId="0" fillId="0" borderId="14" xfId="0" applyBorder="1" applyAlignment="1"/>
    <xf numFmtId="183" fontId="0" fillId="0" borderId="26" xfId="0" applyNumberFormat="1" applyBorder="1" applyAlignment="1"/>
    <xf numFmtId="183" fontId="0" fillId="0" borderId="27" xfId="0" applyNumberFormat="1" applyBorder="1" applyAlignment="1"/>
    <xf numFmtId="0" fontId="0" fillId="0" borderId="26" xfId="0" applyBorder="1" applyAlignment="1"/>
    <xf numFmtId="183" fontId="0" fillId="0" borderId="15" xfId="0" applyNumberFormat="1" applyBorder="1" applyAlignment="1"/>
    <xf numFmtId="0" fontId="0" fillId="0" borderId="14" xfId="0" applyBorder="1" applyAlignment="1">
      <alignment vertical="center"/>
    </xf>
    <xf numFmtId="182" fontId="21" fillId="4" borderId="10" xfId="0" applyNumberFormat="1" applyFont="1" applyFill="1" applyBorder="1" applyAlignment="1">
      <alignment horizontal="center" vertical="center"/>
    </xf>
    <xf numFmtId="2" fontId="0" fillId="0" borderId="59" xfId="0" applyNumberFormat="1" applyBorder="1" applyAlignment="1">
      <alignment vertical="center"/>
    </xf>
    <xf numFmtId="2" fontId="0" fillId="0" borderId="60" xfId="0" applyNumberFormat="1" applyBorder="1" applyAlignment="1">
      <alignment vertical="center"/>
    </xf>
    <xf numFmtId="2" fontId="0" fillId="0" borderId="59" xfId="0" applyNumberFormat="1" applyBorder="1" applyAlignment="1"/>
    <xf numFmtId="2" fontId="0" fillId="0" borderId="60" xfId="0" applyNumberFormat="1" applyBorder="1" applyAlignment="1"/>
    <xf numFmtId="2" fontId="0" fillId="0" borderId="26" xfId="0" applyNumberFormat="1" applyBorder="1" applyAlignment="1">
      <alignment vertical="center"/>
    </xf>
    <xf numFmtId="2" fontId="0" fillId="0" borderId="27" xfId="0" applyNumberFormat="1" applyBorder="1" applyAlignment="1">
      <alignment vertical="center"/>
    </xf>
    <xf numFmtId="2" fontId="0" fillId="0" borderId="26" xfId="0" applyNumberFormat="1" applyBorder="1" applyAlignment="1"/>
    <xf numFmtId="2" fontId="0" fillId="0" borderId="27" xfId="0" applyNumberFormat="1" applyBorder="1" applyAlignment="1"/>
    <xf numFmtId="2" fontId="0" fillId="0" borderId="48" xfId="0" applyNumberFormat="1" applyBorder="1" applyAlignment="1">
      <alignment vertical="center"/>
    </xf>
    <xf numFmtId="2" fontId="0" fillId="0" borderId="40" xfId="0" applyNumberFormat="1" applyBorder="1" applyAlignment="1">
      <alignment vertical="center"/>
    </xf>
    <xf numFmtId="2" fontId="0" fillId="0" borderId="51" xfId="0" applyNumberFormat="1" applyBorder="1" applyAlignment="1">
      <alignment vertical="center"/>
    </xf>
    <xf numFmtId="2" fontId="0" fillId="0" borderId="54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8" fillId="0" borderId="0" xfId="0" applyFont="1">
      <alignment vertical="center"/>
    </xf>
    <xf numFmtId="0" fontId="40" fillId="0" borderId="53" xfId="0" applyFont="1" applyBorder="1" applyAlignment="1">
      <alignment horizontal="center" vertical="center" shrinkToFit="1"/>
    </xf>
    <xf numFmtId="0" fontId="40" fillId="0" borderId="51" xfId="0" applyFont="1" applyBorder="1" applyAlignment="1">
      <alignment horizontal="center" vertical="center" shrinkToFit="1"/>
    </xf>
    <xf numFmtId="0" fontId="40" fillId="0" borderId="52" xfId="0" applyFont="1" applyBorder="1" applyAlignment="1">
      <alignment horizontal="center" vertical="center" shrinkToFit="1"/>
    </xf>
    <xf numFmtId="0" fontId="40" fillId="0" borderId="54" xfId="0" applyFont="1" applyBorder="1" applyAlignment="1">
      <alignment horizontal="center" vertical="center" shrinkToFit="1"/>
    </xf>
    <xf numFmtId="0" fontId="40" fillId="0" borderId="55" xfId="0" applyFont="1" applyBorder="1" applyAlignment="1">
      <alignment horizontal="center" vertical="center" shrinkToFit="1"/>
    </xf>
    <xf numFmtId="0" fontId="40" fillId="0" borderId="3" xfId="0" applyFont="1" applyBorder="1" applyAlignment="1">
      <alignment horizontal="center" vertical="center" shrinkToFit="1"/>
    </xf>
    <xf numFmtId="0" fontId="40" fillId="0" borderId="23" xfId="0" applyFont="1" applyBorder="1" applyAlignment="1">
      <alignment horizontal="right" vertical="center" shrinkToFit="1"/>
    </xf>
    <xf numFmtId="178" fontId="40" fillId="0" borderId="2" xfId="0" applyNumberFormat="1" applyFont="1" applyBorder="1" applyAlignment="1">
      <alignment horizontal="right" vertical="center" wrapText="1"/>
    </xf>
    <xf numFmtId="178" fontId="40" fillId="0" borderId="59" xfId="0" applyNumberFormat="1" applyFont="1" applyBorder="1" applyAlignment="1">
      <alignment horizontal="right" vertical="center" wrapText="1"/>
    </xf>
    <xf numFmtId="178" fontId="40" fillId="0" borderId="3" xfId="0" applyNumberFormat="1" applyFont="1" applyBorder="1" applyAlignment="1">
      <alignment horizontal="right" vertical="center" wrapText="1"/>
    </xf>
    <xf numFmtId="179" fontId="40" fillId="0" borderId="3" xfId="0" applyNumberFormat="1" applyFont="1" applyBorder="1" applyAlignment="1">
      <alignment horizontal="right" vertical="center" wrapText="1"/>
    </xf>
    <xf numFmtId="179" fontId="40" fillId="0" borderId="60" xfId="0" applyNumberFormat="1" applyFont="1" applyBorder="1" applyAlignment="1">
      <alignment horizontal="right" vertical="center" wrapText="1"/>
    </xf>
    <xf numFmtId="0" fontId="40" fillId="0" borderId="7" xfId="0" applyFont="1" applyBorder="1" applyAlignment="1">
      <alignment horizontal="center" vertical="center" shrinkToFit="1"/>
    </xf>
    <xf numFmtId="0" fontId="40" fillId="0" borderId="87" xfId="0" applyFont="1" applyBorder="1" applyAlignment="1">
      <alignment horizontal="right" vertical="center" shrinkToFit="1"/>
    </xf>
    <xf numFmtId="178" fontId="40" fillId="0" borderId="6" xfId="0" applyNumberFormat="1" applyFont="1" applyBorder="1" applyAlignment="1">
      <alignment horizontal="right" vertical="center" wrapText="1"/>
    </xf>
    <xf numFmtId="178" fontId="40" fillId="0" borderId="18" xfId="0" applyNumberFormat="1" applyFont="1" applyBorder="1" applyAlignment="1">
      <alignment horizontal="right" vertical="center" wrapText="1"/>
    </xf>
    <xf numFmtId="178" fontId="40" fillId="0" borderId="7" xfId="0" applyNumberFormat="1" applyFont="1" applyBorder="1" applyAlignment="1">
      <alignment horizontal="right" vertical="center" wrapText="1"/>
    </xf>
    <xf numFmtId="179" fontId="40" fillId="0" borderId="7" xfId="0" applyNumberFormat="1" applyFont="1" applyBorder="1" applyAlignment="1">
      <alignment horizontal="right" vertical="center" wrapText="1"/>
    </xf>
    <xf numFmtId="179" fontId="40" fillId="0" borderId="41" xfId="0" applyNumberFormat="1" applyFont="1" applyBorder="1" applyAlignment="1">
      <alignment horizontal="right" vertical="center" wrapText="1"/>
    </xf>
    <xf numFmtId="0" fontId="40" fillId="0" borderId="15" xfId="0" applyFont="1" applyBorder="1" applyAlignment="1">
      <alignment horizontal="center" vertical="center" shrinkToFit="1"/>
    </xf>
    <xf numFmtId="0" fontId="40" fillId="0" borderId="88" xfId="0" applyFont="1" applyBorder="1" applyAlignment="1">
      <alignment horizontal="right" vertical="center" shrinkToFit="1"/>
    </xf>
    <xf numFmtId="178" fontId="40" fillId="0" borderId="14" xfId="0" applyNumberFormat="1" applyFont="1" applyBorder="1" applyAlignment="1">
      <alignment horizontal="right" vertical="center" wrapText="1"/>
    </xf>
    <xf numFmtId="178" fontId="40" fillId="0" borderId="26" xfId="0" applyNumberFormat="1" applyFont="1" applyBorder="1" applyAlignment="1">
      <alignment horizontal="right" vertical="center" wrapText="1"/>
    </xf>
    <xf numFmtId="178" fontId="40" fillId="0" borderId="15" xfId="0" applyNumberFormat="1" applyFont="1" applyBorder="1" applyAlignment="1">
      <alignment horizontal="right" vertical="center" wrapText="1"/>
    </xf>
    <xf numFmtId="179" fontId="40" fillId="0" borderId="15" xfId="0" applyNumberFormat="1" applyFont="1" applyBorder="1" applyAlignment="1">
      <alignment horizontal="right" vertical="center" wrapText="1"/>
    </xf>
    <xf numFmtId="179" fontId="40" fillId="0" borderId="27" xfId="0" applyNumberFormat="1" applyFont="1" applyBorder="1" applyAlignment="1">
      <alignment horizontal="right" vertical="center" wrapText="1"/>
    </xf>
    <xf numFmtId="178" fontId="40" fillId="0" borderId="30" xfId="0" applyNumberFormat="1" applyFont="1" applyBorder="1" applyAlignment="1">
      <alignment horizontal="right" vertical="center" wrapText="1"/>
    </xf>
    <xf numFmtId="178" fontId="40" fillId="0" borderId="48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1" fontId="13" fillId="0" borderId="48" xfId="0" applyNumberFormat="1" applyFont="1" applyFill="1" applyBorder="1" applyAlignment="1">
      <alignment horizontal="right" vertical="center"/>
    </xf>
    <xf numFmtId="2" fontId="13" fillId="0" borderId="48" xfId="0" applyNumberFormat="1" applyFont="1" applyFill="1" applyBorder="1" applyAlignment="1">
      <alignment horizontal="right" vertical="center"/>
    </xf>
    <xf numFmtId="2" fontId="13" fillId="0" borderId="49" xfId="0" applyNumberFormat="1" applyFont="1" applyFill="1" applyBorder="1" applyAlignment="1">
      <alignment horizontal="right" vertical="center"/>
    </xf>
    <xf numFmtId="1" fontId="13" fillId="0" borderId="24" xfId="0" applyNumberFormat="1" applyFont="1" applyFill="1" applyBorder="1" applyAlignment="1">
      <alignment horizontal="right" vertical="center"/>
    </xf>
    <xf numFmtId="2" fontId="13" fillId="0" borderId="40" xfId="0" applyNumberFormat="1" applyFont="1" applyFill="1" applyBorder="1" applyAlignment="1">
      <alignment horizontal="right" vertical="center"/>
    </xf>
    <xf numFmtId="1" fontId="13" fillId="0" borderId="46" xfId="0" applyNumberFormat="1" applyFont="1" applyFill="1" applyBorder="1" applyAlignment="1">
      <alignment horizontal="right" vertical="center"/>
    </xf>
    <xf numFmtId="1" fontId="13" fillId="0" borderId="17" xfId="0" applyNumberFormat="1" applyFont="1" applyFill="1" applyBorder="1" applyAlignment="1">
      <alignment horizontal="right" vertical="center"/>
    </xf>
    <xf numFmtId="2" fontId="13" fillId="0" borderId="42" xfId="0" applyNumberFormat="1" applyFont="1" applyFill="1" applyBorder="1" applyAlignment="1">
      <alignment horizontal="right" vertical="center"/>
    </xf>
    <xf numFmtId="1" fontId="13" fillId="0" borderId="50" xfId="0" applyNumberFormat="1" applyFont="1" applyFill="1" applyBorder="1" applyAlignment="1">
      <alignment horizontal="right" vertical="center"/>
    </xf>
    <xf numFmtId="2" fontId="13" fillId="0" borderId="50" xfId="0" applyNumberFormat="1" applyFont="1" applyFill="1" applyBorder="1" applyAlignment="1">
      <alignment horizontal="right" vertical="center"/>
    </xf>
    <xf numFmtId="1" fontId="13" fillId="0" borderId="51" xfId="0" applyNumberFormat="1" applyFont="1" applyFill="1" applyBorder="1" applyAlignment="1">
      <alignment horizontal="right" vertical="center"/>
    </xf>
    <xf numFmtId="2" fontId="13" fillId="0" borderId="51" xfId="0" applyNumberFormat="1" applyFont="1" applyFill="1" applyBorder="1" applyAlignment="1">
      <alignment horizontal="right" vertical="center"/>
    </xf>
    <xf numFmtId="2" fontId="13" fillId="0" borderId="52" xfId="0" applyNumberFormat="1" applyFont="1" applyFill="1" applyBorder="1" applyAlignment="1">
      <alignment horizontal="right" vertical="center"/>
    </xf>
    <xf numFmtId="1" fontId="13" fillId="0" borderId="53" xfId="0" applyNumberFormat="1" applyFont="1" applyFill="1" applyBorder="1" applyAlignment="1">
      <alignment horizontal="right" vertical="center"/>
    </xf>
    <xf numFmtId="2" fontId="13" fillId="0" borderId="54" xfId="0" applyNumberFormat="1" applyFont="1" applyFill="1" applyBorder="1" applyAlignment="1">
      <alignment horizontal="right" vertical="center"/>
    </xf>
    <xf numFmtId="1" fontId="13" fillId="0" borderId="55" xfId="0" applyNumberFormat="1" applyFont="1" applyFill="1" applyBorder="1" applyAlignment="1">
      <alignment horizontal="right" vertical="center"/>
    </xf>
    <xf numFmtId="1" fontId="13" fillId="0" borderId="56" xfId="0" applyNumberFormat="1" applyFont="1" applyFill="1" applyBorder="1" applyAlignment="1">
      <alignment horizontal="right" vertical="center"/>
    </xf>
    <xf numFmtId="2" fontId="13" fillId="0" borderId="57" xfId="0" applyNumberFormat="1" applyFont="1" applyFill="1" applyBorder="1" applyAlignment="1">
      <alignment horizontal="right" vertical="center"/>
    </xf>
    <xf numFmtId="1" fontId="13" fillId="0" borderId="58" xfId="0" applyNumberFormat="1" applyFont="1" applyFill="1" applyBorder="1" applyAlignment="1">
      <alignment horizontal="right" vertical="center"/>
    </xf>
    <xf numFmtId="2" fontId="13" fillId="0" borderId="58" xfId="0" applyNumberFormat="1" applyFont="1" applyFill="1" applyBorder="1" applyAlignment="1">
      <alignment horizontal="right" vertical="center"/>
    </xf>
    <xf numFmtId="1" fontId="13" fillId="0" borderId="59" xfId="0" applyNumberFormat="1" applyFont="1" applyFill="1" applyBorder="1" applyAlignment="1">
      <alignment horizontal="right" vertical="center"/>
    </xf>
    <xf numFmtId="2" fontId="13" fillId="0" borderId="59" xfId="0" applyNumberFormat="1" applyFont="1" applyFill="1" applyBorder="1" applyAlignment="1">
      <alignment horizontal="right" vertical="center"/>
    </xf>
    <xf numFmtId="2" fontId="13" fillId="0" borderId="3" xfId="0" applyNumberFormat="1" applyFont="1" applyFill="1" applyBorder="1" applyAlignment="1">
      <alignment horizontal="right" vertical="center"/>
    </xf>
    <xf numFmtId="1" fontId="13" fillId="0" borderId="2" xfId="0" applyNumberFormat="1" applyFont="1" applyFill="1" applyBorder="1" applyAlignment="1">
      <alignment horizontal="right" vertical="center"/>
    </xf>
    <xf numFmtId="2" fontId="13" fillId="0" borderId="60" xfId="0" applyNumberFormat="1" applyFont="1" applyFill="1" applyBorder="1" applyAlignment="1">
      <alignment horizontal="right" vertical="center"/>
    </xf>
    <xf numFmtId="1" fontId="13" fillId="0" borderId="61" xfId="0" applyNumberFormat="1" applyFont="1" applyFill="1" applyBorder="1" applyAlignment="1">
      <alignment horizontal="right" vertical="center"/>
    </xf>
    <xf numFmtId="1" fontId="13" fillId="0" borderId="11" xfId="0" applyNumberFormat="1" applyFont="1" applyFill="1" applyBorder="1" applyAlignment="1">
      <alignment horizontal="right" vertical="center"/>
    </xf>
    <xf numFmtId="2" fontId="13" fillId="0" borderId="4" xfId="0" applyNumberFormat="1" applyFont="1" applyFill="1" applyBorder="1" applyAlignment="1">
      <alignment horizontal="right" vertical="center"/>
    </xf>
    <xf numFmtId="1" fontId="13" fillId="0" borderId="23" xfId="0" applyNumberFormat="1" applyFont="1" applyFill="1" applyBorder="1" applyAlignment="1">
      <alignment horizontal="right" vertical="center"/>
    </xf>
    <xf numFmtId="2" fontId="13" fillId="0" borderId="23" xfId="0" applyNumberFormat="1" applyFont="1" applyFill="1" applyBorder="1" applyAlignment="1">
      <alignment horizontal="right" vertical="center"/>
    </xf>
    <xf numFmtId="1" fontId="13" fillId="0" borderId="26" xfId="0" applyNumberFormat="1" applyFont="1" applyFill="1" applyBorder="1" applyAlignment="1">
      <alignment horizontal="right" vertical="center"/>
    </xf>
    <xf numFmtId="2" fontId="13" fillId="0" borderId="26" xfId="0" applyNumberFormat="1" applyFont="1" applyFill="1" applyBorder="1" applyAlignment="1">
      <alignment horizontal="right" vertical="center"/>
    </xf>
    <xf numFmtId="2" fontId="13" fillId="0" borderId="15" xfId="0" applyNumberFormat="1" applyFont="1" applyFill="1" applyBorder="1" applyAlignment="1">
      <alignment horizontal="right" vertical="center"/>
    </xf>
    <xf numFmtId="1" fontId="13" fillId="0" borderId="14" xfId="0" applyNumberFormat="1" applyFont="1" applyFill="1" applyBorder="1" applyAlignment="1">
      <alignment horizontal="right" vertical="center"/>
    </xf>
    <xf numFmtId="2" fontId="13" fillId="0" borderId="27" xfId="0" applyNumberFormat="1" applyFont="1" applyFill="1" applyBorder="1" applyAlignment="1">
      <alignment horizontal="right" vertical="center"/>
    </xf>
    <xf numFmtId="1" fontId="13" fillId="0" borderId="25" xfId="0" applyNumberFormat="1" applyFont="1" applyFill="1" applyBorder="1" applyAlignment="1">
      <alignment horizontal="right" vertical="center"/>
    </xf>
    <xf numFmtId="1" fontId="13" fillId="0" borderId="62" xfId="0" applyNumberFormat="1" applyFont="1" applyFill="1" applyBorder="1" applyAlignment="1">
      <alignment horizontal="right" vertical="center"/>
    </xf>
    <xf numFmtId="2" fontId="13" fillId="0" borderId="29" xfId="0" applyNumberFormat="1" applyFont="1" applyFill="1" applyBorder="1" applyAlignment="1">
      <alignment horizontal="right" vertical="center"/>
    </xf>
    <xf numFmtId="2" fontId="13" fillId="0" borderId="36" xfId="0" applyNumberFormat="1" applyFont="1" applyFill="1" applyBorder="1" applyAlignment="1">
      <alignment horizontal="right" vertical="center"/>
    </xf>
    <xf numFmtId="1" fontId="13" fillId="0" borderId="63" xfId="0" applyNumberFormat="1" applyFont="1" applyFill="1" applyBorder="1" applyAlignment="1">
      <alignment horizontal="right" vertical="center"/>
    </xf>
    <xf numFmtId="2" fontId="13" fillId="0" borderId="63" xfId="0" applyNumberFormat="1" applyFont="1" applyFill="1" applyBorder="1" applyAlignment="1">
      <alignment horizontal="right" vertical="center"/>
    </xf>
    <xf numFmtId="0" fontId="25" fillId="3" borderId="0" xfId="0" applyFont="1" applyFill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5" borderId="0" xfId="0" applyFill="1" applyBorder="1" applyAlignment="1" applyProtection="1">
      <alignment horizontal="center"/>
    </xf>
    <xf numFmtId="0" fontId="7" fillId="10" borderId="65" xfId="0" applyFont="1" applyFill="1" applyBorder="1" applyAlignment="1" applyProtection="1">
      <alignment horizontal="center" vertical="center"/>
    </xf>
    <xf numFmtId="0" fontId="7" fillId="10" borderId="32" xfId="0" applyFont="1" applyFill="1" applyBorder="1" applyAlignment="1" applyProtection="1">
      <alignment horizontal="center" vertical="center"/>
    </xf>
    <xf numFmtId="0" fontId="7" fillId="10" borderId="66" xfId="0" applyFont="1" applyFill="1" applyBorder="1" applyAlignment="1" applyProtection="1">
      <alignment horizontal="center" vertical="center"/>
    </xf>
    <xf numFmtId="0" fontId="7" fillId="10" borderId="67" xfId="0" applyFont="1" applyFill="1" applyBorder="1" applyAlignment="1" applyProtection="1">
      <alignment horizontal="center" vertical="center"/>
    </xf>
    <xf numFmtId="0" fontId="0" fillId="2" borderId="68" xfId="0" applyFill="1" applyBorder="1" applyAlignment="1" applyProtection="1">
      <alignment horizontal="center" vertical="center"/>
    </xf>
    <xf numFmtId="0" fontId="0" fillId="2" borderId="69" xfId="0" applyFill="1" applyBorder="1" applyAlignment="1" applyProtection="1">
      <alignment horizontal="center" vertical="center"/>
    </xf>
    <xf numFmtId="0" fontId="0" fillId="2" borderId="70" xfId="0" applyFill="1" applyBorder="1" applyAlignment="1" applyProtection="1">
      <alignment horizontal="center" vertical="center"/>
    </xf>
    <xf numFmtId="0" fontId="0" fillId="2" borderId="71" xfId="0" applyFill="1" applyBorder="1" applyAlignment="1" applyProtection="1">
      <alignment horizontal="center" vertical="center"/>
    </xf>
    <xf numFmtId="0" fontId="0" fillId="14" borderId="44" xfId="0" applyFill="1" applyBorder="1" applyAlignment="1" applyProtection="1">
      <alignment horizontal="center"/>
    </xf>
    <xf numFmtId="0" fontId="0" fillId="14" borderId="72" xfId="0" applyFill="1" applyBorder="1" applyAlignment="1" applyProtection="1">
      <alignment horizontal="center"/>
    </xf>
    <xf numFmtId="177" fontId="7" fillId="10" borderId="65" xfId="0" applyNumberFormat="1" applyFont="1" applyFill="1" applyBorder="1" applyAlignment="1" applyProtection="1">
      <alignment horizontal="center" vertical="center"/>
    </xf>
    <xf numFmtId="177" fontId="7" fillId="10" borderId="32" xfId="0" applyNumberFormat="1" applyFont="1" applyFill="1" applyBorder="1" applyAlignment="1" applyProtection="1">
      <alignment horizontal="center" vertical="center"/>
    </xf>
    <xf numFmtId="0" fontId="0" fillId="2" borderId="73" xfId="0" applyFill="1" applyBorder="1" applyAlignment="1" applyProtection="1">
      <alignment horizontal="center" vertical="center" shrinkToFit="1"/>
      <protection locked="0"/>
    </xf>
    <xf numFmtId="0" fontId="0" fillId="2" borderId="74" xfId="0" applyFill="1" applyBorder="1" applyAlignment="1" applyProtection="1">
      <alignment horizontal="center" vertical="center" shrinkToFit="1"/>
      <protection locked="0"/>
    </xf>
    <xf numFmtId="0" fontId="28" fillId="15" borderId="75" xfId="0" applyFont="1" applyFill="1" applyBorder="1" applyAlignment="1" applyProtection="1">
      <alignment horizontal="center" vertical="center" textRotation="255" wrapText="1"/>
      <protection locked="0"/>
    </xf>
    <xf numFmtId="0" fontId="28" fillId="15" borderId="40" xfId="0" applyFont="1" applyFill="1" applyBorder="1" applyAlignment="1" applyProtection="1">
      <alignment horizontal="center" vertical="center" textRotation="255" wrapText="1"/>
      <protection locked="0"/>
    </xf>
    <xf numFmtId="0" fontId="0" fillId="9" borderId="33" xfId="0" applyFill="1" applyBorder="1" applyAlignment="1" applyProtection="1">
      <alignment horizontal="center" vertical="center"/>
    </xf>
    <xf numFmtId="0" fontId="0" fillId="9" borderId="34" xfId="0" applyFill="1" applyBorder="1" applyAlignment="1" applyProtection="1">
      <alignment horizontal="center" vertical="center"/>
    </xf>
    <xf numFmtId="0" fontId="0" fillId="11" borderId="33" xfId="0" applyFill="1" applyBorder="1" applyAlignment="1" applyProtection="1">
      <alignment horizontal="center" vertical="center"/>
    </xf>
    <xf numFmtId="0" fontId="0" fillId="11" borderId="19" xfId="0" applyFill="1" applyBorder="1" applyAlignment="1" applyProtection="1">
      <alignment horizontal="center" vertical="center"/>
    </xf>
    <xf numFmtId="0" fontId="0" fillId="11" borderId="34" xfId="0" applyFill="1" applyBorder="1" applyAlignment="1" applyProtection="1">
      <alignment horizontal="center" vertical="center"/>
    </xf>
    <xf numFmtId="0" fontId="0" fillId="9" borderId="76" xfId="0" applyFill="1" applyBorder="1" applyAlignment="1" applyProtection="1">
      <alignment horizontal="center" vertical="center"/>
    </xf>
    <xf numFmtId="0" fontId="0" fillId="9" borderId="77" xfId="0" applyFill="1" applyBorder="1" applyAlignment="1" applyProtection="1">
      <alignment horizontal="center" vertical="center"/>
    </xf>
    <xf numFmtId="0" fontId="31" fillId="2" borderId="78" xfId="0" applyFont="1" applyFill="1" applyBorder="1" applyAlignment="1" applyProtection="1">
      <alignment horizontal="center" vertical="center"/>
    </xf>
    <xf numFmtId="0" fontId="31" fillId="2" borderId="79" xfId="0" applyFont="1" applyFill="1" applyBorder="1" applyAlignment="1" applyProtection="1">
      <alignment horizontal="center" vertical="center"/>
    </xf>
    <xf numFmtId="0" fontId="7" fillId="10" borderId="80" xfId="0" applyFont="1" applyFill="1" applyBorder="1" applyAlignment="1" applyProtection="1">
      <alignment horizontal="center" vertical="center"/>
    </xf>
    <xf numFmtId="0" fontId="7" fillId="10" borderId="81" xfId="0" applyFont="1" applyFill="1" applyBorder="1" applyAlignment="1" applyProtection="1">
      <alignment horizontal="center" vertical="center"/>
    </xf>
    <xf numFmtId="0" fontId="7" fillId="10" borderId="65" xfId="0" applyFont="1" applyFill="1" applyBorder="1" applyAlignment="1" applyProtection="1">
      <alignment horizontal="center" vertical="center"/>
      <protection locked="0"/>
    </xf>
    <xf numFmtId="0" fontId="7" fillId="10" borderId="32" xfId="0" applyFont="1" applyFill="1" applyBorder="1" applyAlignment="1" applyProtection="1">
      <alignment horizontal="center" vertical="center"/>
      <protection locked="0"/>
    </xf>
    <xf numFmtId="0" fontId="10" fillId="16" borderId="68" xfId="0" applyFont="1" applyFill="1" applyBorder="1" applyAlignment="1" applyProtection="1">
      <alignment horizontal="left" vertical="center" wrapText="1"/>
    </xf>
    <xf numFmtId="0" fontId="10" fillId="16" borderId="70" xfId="0" applyFont="1" applyFill="1" applyBorder="1" applyAlignment="1" applyProtection="1">
      <alignment horizontal="left" vertical="center" wrapText="1"/>
    </xf>
    <xf numFmtId="0" fontId="10" fillId="16" borderId="82" xfId="0" applyFont="1" applyFill="1" applyBorder="1" applyAlignment="1" applyProtection="1">
      <alignment horizontal="left" vertical="center" wrapText="1"/>
    </xf>
    <xf numFmtId="0" fontId="10" fillId="16" borderId="83" xfId="0" applyFont="1" applyFill="1" applyBorder="1" applyAlignment="1" applyProtection="1">
      <alignment horizontal="left" vertical="center" wrapText="1"/>
    </xf>
    <xf numFmtId="0" fontId="10" fillId="16" borderId="62" xfId="0" applyFont="1" applyFill="1" applyBorder="1" applyAlignment="1" applyProtection="1">
      <alignment horizontal="left" vertical="center" wrapText="1"/>
    </xf>
    <xf numFmtId="0" fontId="10" fillId="16" borderId="36" xfId="0" applyFont="1" applyFill="1" applyBorder="1" applyAlignment="1" applyProtection="1">
      <alignment horizontal="left" vertical="center" wrapText="1"/>
    </xf>
    <xf numFmtId="0" fontId="7" fillId="10" borderId="37" xfId="0" applyFont="1" applyFill="1" applyBorder="1" applyAlignment="1" applyProtection="1">
      <alignment horizontal="center" vertical="center"/>
    </xf>
    <xf numFmtId="0" fontId="40" fillId="0" borderId="2" xfId="0" applyFont="1" applyBorder="1" applyAlignment="1">
      <alignment horizontal="center" vertical="center" wrapText="1"/>
    </xf>
    <xf numFmtId="0" fontId="40" fillId="0" borderId="59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53" xfId="0" applyFont="1" applyBorder="1" applyAlignment="1">
      <alignment horizontal="center" vertical="center" wrapText="1"/>
    </xf>
    <xf numFmtId="0" fontId="40" fillId="0" borderId="51" xfId="0" applyFont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23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textRotation="255" shrinkToFit="1"/>
    </xf>
    <xf numFmtId="0" fontId="40" fillId="0" borderId="86" xfId="0" applyFont="1" applyBorder="1" applyAlignment="1">
      <alignment horizontal="center" vertical="center" textRotation="255" shrinkToFit="1"/>
    </xf>
    <xf numFmtId="0" fontId="40" fillId="0" borderId="13" xfId="0" applyFont="1" applyBorder="1" applyAlignment="1">
      <alignment horizontal="center" vertical="center" textRotation="255" shrinkToFit="1"/>
    </xf>
    <xf numFmtId="0" fontId="40" fillId="0" borderId="59" xfId="0" applyFont="1" applyBorder="1" applyAlignment="1">
      <alignment horizontal="center" vertical="center" shrinkToFit="1"/>
    </xf>
    <xf numFmtId="0" fontId="40" fillId="0" borderId="18" xfId="0" applyFont="1" applyBorder="1" applyAlignment="1">
      <alignment horizontal="center" vertical="center" shrinkToFit="1"/>
    </xf>
    <xf numFmtId="0" fontId="40" fillId="0" borderId="26" xfId="0" applyFont="1" applyBorder="1" applyAlignment="1">
      <alignment horizontal="center" vertical="center" shrinkToFit="1"/>
    </xf>
    <xf numFmtId="0" fontId="7" fillId="10" borderId="89" xfId="0" applyFont="1" applyFill="1" applyBorder="1" applyAlignment="1" applyProtection="1">
      <alignment horizontal="center" vertical="center"/>
    </xf>
    <xf numFmtId="0" fontId="7" fillId="10" borderId="90" xfId="0" applyFont="1" applyFill="1" applyBorder="1" applyAlignment="1" applyProtection="1">
      <alignment horizontal="center" vertical="center"/>
    </xf>
    <xf numFmtId="0" fontId="15" fillId="7" borderId="0" xfId="0" applyFont="1" applyFill="1" applyAlignment="1">
      <alignment horizontal="center" vertical="top"/>
    </xf>
    <xf numFmtId="0" fontId="20" fillId="4" borderId="84" xfId="0" applyFont="1" applyFill="1" applyBorder="1" applyAlignment="1">
      <alignment horizontal="center" vertical="center"/>
    </xf>
    <xf numFmtId="0" fontId="20" fillId="4" borderId="85" xfId="0" applyFont="1" applyFill="1" applyBorder="1" applyAlignment="1">
      <alignment horizontal="center" vertical="center"/>
    </xf>
    <xf numFmtId="0" fontId="20" fillId="4" borderId="11" xfId="0" applyFont="1" applyFill="1" applyBorder="1" applyAlignment="1">
      <alignment horizontal="center" vertical="center"/>
    </xf>
    <xf numFmtId="0" fontId="20" fillId="4" borderId="4" xfId="0" applyFont="1" applyFill="1" applyBorder="1" applyAlignment="1">
      <alignment horizontal="center" vertical="center"/>
    </xf>
    <xf numFmtId="0" fontId="20" fillId="4" borderId="62" xfId="0" applyFont="1" applyFill="1" applyBorder="1" applyAlignment="1">
      <alignment horizontal="center" vertical="center"/>
    </xf>
    <xf numFmtId="0" fontId="20" fillId="4" borderId="36" xfId="0" applyFont="1" applyFill="1" applyBorder="1" applyAlignment="1">
      <alignment horizontal="center" vertical="center"/>
    </xf>
    <xf numFmtId="0" fontId="17" fillId="4" borderId="52" xfId="0" applyFont="1" applyFill="1" applyBorder="1" applyAlignment="1">
      <alignment horizontal="center" vertical="center"/>
    </xf>
    <xf numFmtId="0" fontId="17" fillId="4" borderId="55" xfId="0" applyFont="1" applyFill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4" borderId="46" xfId="0" applyFont="1" applyFill="1" applyBorder="1" applyAlignment="1">
      <alignment horizontal="center" vertical="center"/>
    </xf>
    <xf numFmtId="0" fontId="16" fillId="7" borderId="50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</cellXfs>
  <cellStyles count="5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  <cellStyle name="標準 5" xfId="4" xr:uid="{00000000-0005-0000-0000-000004000000}"/>
  </cellStyles>
  <dxfs count="54"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'グラフ（高1男子）'!$D$19:$K$19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'グラフ（高1男子）'!$D$21:$K$21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06-44EA-ADB4-D0D2E84CE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678632"/>
        <c:axId val="1"/>
      </c:radarChart>
      <c:catAx>
        <c:axId val="3886786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867863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'グラフ（高２男子）'!$D$19:$K$19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'グラフ（高２男子）'!$D$21:$K$21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FC-47E6-AA2E-F2FD61C61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1007560"/>
        <c:axId val="1"/>
      </c:radarChart>
      <c:catAx>
        <c:axId val="391007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9100756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'グラフ（高３男子）'!$D$19:$K$19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'グラフ（高３男子）'!$D$21:$K$21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D-4FD7-BCFD-FEE352D69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2506112"/>
        <c:axId val="1"/>
      </c:radarChart>
      <c:catAx>
        <c:axId val="572506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572506112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'グラフ（高1女子)'!$D$19:$K$19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'グラフ（高1女子)'!$D$21:$K$21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DF-4E0D-802F-5E94836AA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8678960"/>
        <c:axId val="1"/>
      </c:radarChart>
      <c:catAx>
        <c:axId val="3886789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8867896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'グラフ（高２女子)'!$D$19:$K$19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'グラフ（高２女子)'!$D$21:$K$21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19-48CD-8A45-4F564A334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8988160"/>
        <c:axId val="1"/>
      </c:radarChart>
      <c:catAx>
        <c:axId val="2789881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7898816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311473389769939"/>
          <c:y val="2.114336884360043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545667447306791"/>
          <c:y val="0.22787818721580611"/>
          <c:w val="0.57845433255269363"/>
          <c:h val="0.5802671365185996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'グラフ（高３女子)'!$D$19:$K$19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ﾊﾝﾄﾞﾎﾞｰﾙ投げ（ｍ）</c:v>
                </c:pt>
              </c:strCache>
            </c:strRef>
          </c:cat>
          <c:val>
            <c:numRef>
              <c:f>'グラフ（高３女子)'!$D$21:$K$21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2-4413-9CC6-4DF070EB4D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5597288"/>
        <c:axId val="1"/>
      </c:radarChart>
      <c:catAx>
        <c:axId val="3955972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395597288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25</xdr:row>
      <xdr:rowOff>19050</xdr:rowOff>
    </xdr:from>
    <xdr:to>
      <xdr:col>10</xdr:col>
      <xdr:colOff>352425</xdr:colOff>
      <xdr:row>25</xdr:row>
      <xdr:rowOff>19050</xdr:rowOff>
    </xdr:to>
    <xdr:sp macro="" textlink="">
      <xdr:nvSpPr>
        <xdr:cNvPr id="12793" name="Line 4">
          <a:extLst>
            <a:ext uri="{FF2B5EF4-FFF2-40B4-BE49-F238E27FC236}">
              <a16:creationId xmlns:a16="http://schemas.microsoft.com/office/drawing/2014/main" id="{00000000-0008-0000-0000-0000F9310000}"/>
            </a:ext>
          </a:extLst>
        </xdr:cNvPr>
        <xdr:cNvSpPr>
          <a:spLocks noChangeShapeType="1"/>
        </xdr:cNvSpPr>
      </xdr:nvSpPr>
      <xdr:spPr bwMode="auto">
        <a:xfrm>
          <a:off x="6800850" y="61150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219075</xdr:colOff>
      <xdr:row>11</xdr:row>
      <xdr:rowOff>161925</xdr:rowOff>
    </xdr:from>
    <xdr:to>
      <xdr:col>10</xdr:col>
      <xdr:colOff>19050</xdr:colOff>
      <xdr:row>25</xdr:row>
      <xdr:rowOff>19050</xdr:rowOff>
    </xdr:to>
    <xdr:pic>
      <xdr:nvPicPr>
        <xdr:cNvPr id="12797" name="Picture 14">
          <a:extLst>
            <a:ext uri="{FF2B5EF4-FFF2-40B4-BE49-F238E27FC236}">
              <a16:creationId xmlns:a16="http://schemas.microsoft.com/office/drawing/2014/main" id="{00000000-0008-0000-0000-0000FD3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676525"/>
          <a:ext cx="5972175" cy="3438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342900</xdr:colOff>
      <xdr:row>9</xdr:row>
      <xdr:rowOff>257175</xdr:rowOff>
    </xdr:from>
    <xdr:to>
      <xdr:col>2</xdr:col>
      <xdr:colOff>352425</xdr:colOff>
      <xdr:row>14</xdr:row>
      <xdr:rowOff>38100</xdr:rowOff>
    </xdr:to>
    <xdr:sp macro="" textlink="">
      <xdr:nvSpPr>
        <xdr:cNvPr id="12799" name="Line 18">
          <a:extLst>
            <a:ext uri="{FF2B5EF4-FFF2-40B4-BE49-F238E27FC236}">
              <a16:creationId xmlns:a16="http://schemas.microsoft.com/office/drawing/2014/main" id="{00000000-0008-0000-0000-0000FF310000}"/>
            </a:ext>
          </a:extLst>
        </xdr:cNvPr>
        <xdr:cNvSpPr>
          <a:spLocks noChangeShapeType="1"/>
        </xdr:cNvSpPr>
      </xdr:nvSpPr>
      <xdr:spPr bwMode="auto">
        <a:xfrm flipH="1">
          <a:off x="619125" y="2219325"/>
          <a:ext cx="695325" cy="876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433" name="Chart 29">
          <a:extLst>
            <a:ext uri="{FF2B5EF4-FFF2-40B4-BE49-F238E27FC236}">
              <a16:creationId xmlns:a16="http://schemas.microsoft.com/office/drawing/2014/main" id="{00000000-0008-0000-0700-0000091D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434" name="AutoShape 30">
          <a:extLst>
            <a:ext uri="{FF2B5EF4-FFF2-40B4-BE49-F238E27FC236}">
              <a16:creationId xmlns:a16="http://schemas.microsoft.com/office/drawing/2014/main" id="{00000000-0008-0000-0700-00000A1D00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435" name="Line 43">
          <a:extLst>
            <a:ext uri="{FF2B5EF4-FFF2-40B4-BE49-F238E27FC236}">
              <a16:creationId xmlns:a16="http://schemas.microsoft.com/office/drawing/2014/main" id="{00000000-0008-0000-0700-00000B1D00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8895" name="Chart 29">
          <a:extLst>
            <a:ext uri="{FF2B5EF4-FFF2-40B4-BE49-F238E27FC236}">
              <a16:creationId xmlns:a16="http://schemas.microsoft.com/office/drawing/2014/main" id="{00000000-0008-0000-0800-00002F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8896" name="AutoShape 30">
          <a:extLst>
            <a:ext uri="{FF2B5EF4-FFF2-40B4-BE49-F238E27FC236}">
              <a16:creationId xmlns:a16="http://schemas.microsoft.com/office/drawing/2014/main" id="{00000000-0008-0000-0800-00003034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8897" name="Line 43">
          <a:extLst>
            <a:ext uri="{FF2B5EF4-FFF2-40B4-BE49-F238E27FC236}">
              <a16:creationId xmlns:a16="http://schemas.microsoft.com/office/drawing/2014/main" id="{00000000-0008-0000-0800-00003134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9919" name="Chart 29">
          <a:extLst>
            <a:ext uri="{FF2B5EF4-FFF2-40B4-BE49-F238E27FC236}">
              <a16:creationId xmlns:a16="http://schemas.microsoft.com/office/drawing/2014/main" id="{00000000-0008-0000-0900-00002F3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9920" name="AutoShape 30">
          <a:extLst>
            <a:ext uri="{FF2B5EF4-FFF2-40B4-BE49-F238E27FC236}">
              <a16:creationId xmlns:a16="http://schemas.microsoft.com/office/drawing/2014/main" id="{00000000-0008-0000-0900-00003038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9921" name="Line 43">
          <a:extLst>
            <a:ext uri="{FF2B5EF4-FFF2-40B4-BE49-F238E27FC236}">
              <a16:creationId xmlns:a16="http://schemas.microsoft.com/office/drawing/2014/main" id="{00000000-0008-0000-0900-00003138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3775" name="Chart 29">
          <a:extLst>
            <a:ext uri="{FF2B5EF4-FFF2-40B4-BE49-F238E27FC236}">
              <a16:creationId xmlns:a16="http://schemas.microsoft.com/office/drawing/2014/main" id="{00000000-0008-0000-0A00-00002F2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3776" name="AutoShape 30">
          <a:extLst>
            <a:ext uri="{FF2B5EF4-FFF2-40B4-BE49-F238E27FC236}">
              <a16:creationId xmlns:a16="http://schemas.microsoft.com/office/drawing/2014/main" id="{00000000-0008-0000-0A00-00003020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3777" name="Line 43">
          <a:extLst>
            <a:ext uri="{FF2B5EF4-FFF2-40B4-BE49-F238E27FC236}">
              <a16:creationId xmlns:a16="http://schemas.microsoft.com/office/drawing/2014/main" id="{00000000-0008-0000-0A00-00003120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80943" name="Chart 29">
          <a:extLst>
            <a:ext uri="{FF2B5EF4-FFF2-40B4-BE49-F238E27FC236}">
              <a16:creationId xmlns:a16="http://schemas.microsoft.com/office/drawing/2014/main" id="{00000000-0008-0000-0B00-00002F3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80944" name="AutoShape 30">
          <a:extLst>
            <a:ext uri="{FF2B5EF4-FFF2-40B4-BE49-F238E27FC236}">
              <a16:creationId xmlns:a16="http://schemas.microsoft.com/office/drawing/2014/main" id="{00000000-0008-0000-0B00-0000303C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80945" name="Line 43">
          <a:extLst>
            <a:ext uri="{FF2B5EF4-FFF2-40B4-BE49-F238E27FC236}">
              <a16:creationId xmlns:a16="http://schemas.microsoft.com/office/drawing/2014/main" id="{00000000-0008-0000-0B00-0000313C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81968" name="Chart 29">
          <a:extLst>
            <a:ext uri="{FF2B5EF4-FFF2-40B4-BE49-F238E27FC236}">
              <a16:creationId xmlns:a16="http://schemas.microsoft.com/office/drawing/2014/main" id="{00000000-0008-0000-0C00-00003040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81969" name="AutoShape 30">
          <a:extLst>
            <a:ext uri="{FF2B5EF4-FFF2-40B4-BE49-F238E27FC236}">
              <a16:creationId xmlns:a16="http://schemas.microsoft.com/office/drawing/2014/main" id="{00000000-0008-0000-0C00-0000314001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81970" name="Line 43">
          <a:extLst>
            <a:ext uri="{FF2B5EF4-FFF2-40B4-BE49-F238E27FC236}">
              <a16:creationId xmlns:a16="http://schemas.microsoft.com/office/drawing/2014/main" id="{00000000-0008-0000-0C00-0000324001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3"/>
  </sheetPr>
  <dimension ref="A1:AY67"/>
  <sheetViews>
    <sheetView workbookViewId="0">
      <selection activeCell="L28" sqref="L28"/>
    </sheetView>
  </sheetViews>
  <sheetFormatPr defaultRowHeight="13.5"/>
  <cols>
    <col min="1" max="1" width="3.625" style="97" customWidth="1"/>
    <col min="2" max="15" width="9" style="97"/>
    <col min="16" max="51" width="9" style="175"/>
    <col min="52" max="16384" width="9" style="97"/>
  </cols>
  <sheetData>
    <row r="1" spans="1:15" ht="14.25" thickBo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</row>
    <row r="2" spans="1:15" ht="21" customHeight="1" thickBot="1">
      <c r="A2" s="96"/>
      <c r="B2" s="98" t="s">
        <v>63</v>
      </c>
      <c r="C2" s="99"/>
      <c r="D2" s="100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</row>
    <row r="4" spans="1:15" ht="21.75" customHeight="1">
      <c r="A4" s="96"/>
      <c r="B4" s="101" t="s">
        <v>117</v>
      </c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</row>
    <row r="5" spans="1:15" ht="13.5" customHeight="1">
      <c r="A5" s="96"/>
      <c r="B5" s="101" t="s">
        <v>118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</row>
    <row r="6" spans="1:15" ht="13.5" customHeight="1">
      <c r="A6" s="96"/>
      <c r="B6" s="101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</row>
    <row r="7" spans="1:15" ht="21.75" customHeight="1">
      <c r="A7" s="96"/>
      <c r="B7" s="101" t="s">
        <v>119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ht="13.5" customHeight="1">
      <c r="A8" s="96"/>
      <c r="B8" s="101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5" ht="21.75" customHeight="1">
      <c r="A9" s="96"/>
      <c r="B9" s="101" t="s">
        <v>120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</row>
    <row r="10" spans="1:15" ht="21.75" customHeight="1">
      <c r="A10" s="96"/>
      <c r="B10" s="101"/>
      <c r="C10" s="105" t="s">
        <v>89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</row>
    <row r="11" spans="1:15" ht="21.75" customHeight="1">
      <c r="A11" s="96"/>
      <c r="B11" s="101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</row>
    <row r="12" spans="1:15" ht="14.25" customHeight="1">
      <c r="A12" s="96"/>
      <c r="B12" s="101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</row>
    <row r="13" spans="1:15" ht="14.25" customHeight="1">
      <c r="A13" s="96"/>
      <c r="B13" s="101"/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</row>
    <row r="14" spans="1:15" ht="14.25" customHeight="1">
      <c r="A14" s="96"/>
      <c r="B14" s="101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</row>
    <row r="15" spans="1:15" ht="21.75" customHeight="1">
      <c r="A15" s="96"/>
      <c r="B15" s="101"/>
      <c r="C15" s="96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</row>
    <row r="16" spans="1:15" ht="21.75" customHeight="1">
      <c r="A16" s="96"/>
      <c r="B16" s="101"/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</row>
    <row r="17" spans="1:15" ht="21.75" customHeight="1">
      <c r="A17" s="96"/>
      <c r="B17" s="101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</row>
    <row r="18" spans="1:15" ht="21.75" customHeight="1">
      <c r="A18" s="96"/>
      <c r="B18" s="101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</row>
    <row r="19" spans="1:15" ht="21.75" customHeight="1">
      <c r="A19" s="96"/>
      <c r="B19" s="101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  <row r="20" spans="1:15" ht="21.75" customHeight="1">
      <c r="A20" s="96"/>
      <c r="B20" s="101"/>
      <c r="C20" s="96"/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</row>
    <row r="21" spans="1:15" ht="21.75" customHeight="1">
      <c r="A21" s="96"/>
      <c r="B21" s="101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</row>
    <row r="22" spans="1:15" ht="21.75" customHeight="1">
      <c r="A22" s="96"/>
      <c r="B22" s="101"/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</row>
    <row r="23" spans="1:15" ht="21.75" customHeight="1">
      <c r="A23" s="96"/>
      <c r="B23" s="101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5" ht="21.75" customHeight="1">
      <c r="A24" s="96"/>
      <c r="B24" s="101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</row>
    <row r="25" spans="1:15" ht="21.75" customHeight="1">
      <c r="A25" s="96"/>
      <c r="B25" s="101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</row>
    <row r="26" spans="1:15" ht="13.5" customHeight="1">
      <c r="A26" s="96"/>
      <c r="B26" s="101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</row>
    <row r="27" spans="1:15" ht="19.5" customHeight="1">
      <c r="A27" s="96"/>
      <c r="B27" s="101" t="s">
        <v>68</v>
      </c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</row>
    <row r="28" spans="1:15" ht="19.5" customHeight="1">
      <c r="A28" s="96"/>
      <c r="B28" s="101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</row>
    <row r="29" spans="1:15" ht="19.5" customHeight="1">
      <c r="A29" s="96"/>
      <c r="B29" s="101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</row>
    <row r="30" spans="1:15" ht="19.5" customHeight="1">
      <c r="A30" s="96"/>
      <c r="B30" s="101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</row>
    <row r="31" spans="1:15" ht="19.5" customHeight="1">
      <c r="A31" s="96"/>
      <c r="B31" s="102" t="s">
        <v>69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</row>
    <row r="32" spans="1:15" ht="21.75" customHeight="1">
      <c r="A32" s="96"/>
      <c r="B32" s="101" t="s">
        <v>121</v>
      </c>
      <c r="C32" s="96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</row>
    <row r="33" spans="1:51" ht="21.75" customHeight="1">
      <c r="A33" s="96"/>
      <c r="B33" s="101"/>
      <c r="C33" s="101" t="s">
        <v>122</v>
      </c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</row>
    <row r="34" spans="1:51" ht="21.75" customHeight="1">
      <c r="A34" s="96"/>
      <c r="B34" s="101"/>
      <c r="C34" s="101" t="s">
        <v>65</v>
      </c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</row>
    <row r="35" spans="1:51" ht="21.75" customHeight="1">
      <c r="A35" s="96"/>
      <c r="B35" s="101"/>
      <c r="C35" s="101" t="s">
        <v>66</v>
      </c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</row>
    <row r="36" spans="1:51" ht="21.75" customHeight="1">
      <c r="A36" s="96"/>
      <c r="B36" s="101"/>
      <c r="C36" s="101" t="s">
        <v>67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</row>
    <row r="37" spans="1:51" s="96" customFormat="1">
      <c r="B37" s="101"/>
      <c r="P37" s="175"/>
      <c r="Q37" s="175"/>
      <c r="R37" s="175"/>
      <c r="S37" s="175"/>
      <c r="T37" s="175"/>
      <c r="U37" s="175"/>
      <c r="V37" s="175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5"/>
      <c r="AS37" s="175"/>
      <c r="AT37" s="175"/>
      <c r="AU37" s="175"/>
      <c r="AV37" s="175"/>
      <c r="AW37" s="175"/>
      <c r="AX37" s="175"/>
      <c r="AY37" s="175"/>
    </row>
    <row r="38" spans="1:51" ht="19.5" customHeight="1">
      <c r="A38" s="96"/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</row>
    <row r="39" spans="1:51" s="96" customFormat="1"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</row>
    <row r="40" spans="1:51" s="96" customFormat="1"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</row>
    <row r="41" spans="1:51" s="96" customFormat="1" ht="22.5" customHeight="1">
      <c r="B41" s="101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</row>
    <row r="42" spans="1:51" s="96" customFormat="1" ht="46.5" customHeight="1">
      <c r="C42" s="335"/>
      <c r="D42" s="335"/>
      <c r="E42" s="335"/>
      <c r="F42" s="335"/>
      <c r="G42" s="335"/>
      <c r="H42" s="335"/>
      <c r="I42" s="33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</row>
    <row r="43" spans="1:51" s="96" customFormat="1" ht="22.5" customHeight="1">
      <c r="C43" s="335"/>
      <c r="D43" s="335"/>
      <c r="E43" s="335"/>
      <c r="F43" s="335"/>
      <c r="G43" s="335"/>
      <c r="H43" s="335"/>
      <c r="I43" s="33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</row>
    <row r="44" spans="1:51" s="96" customFormat="1" ht="22.5" customHeight="1"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</row>
    <row r="45" spans="1:51" s="96" customFormat="1"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</row>
    <row r="46" spans="1:51" s="96" customFormat="1"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</row>
    <row r="47" spans="1:51" s="96" customFormat="1"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</row>
    <row r="48" spans="1:51" s="96" customFormat="1"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</row>
    <row r="49" spans="16:51" s="96" customFormat="1"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</row>
    <row r="50" spans="16:51" s="96" customFormat="1"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</row>
    <row r="51" spans="16:51" s="96" customFormat="1"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</row>
    <row r="52" spans="16:51" s="96" customFormat="1"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</row>
    <row r="53" spans="16:51" s="96" customFormat="1">
      <c r="P53" s="175"/>
      <c r="Q53" s="175"/>
      <c r="R53" s="175"/>
      <c r="S53" s="175"/>
      <c r="T53" s="175"/>
      <c r="U53" s="175"/>
      <c r="V53" s="175"/>
      <c r="W53" s="175"/>
      <c r="X53" s="175"/>
      <c r="Y53" s="175"/>
      <c r="Z53" s="175"/>
      <c r="AA53" s="175"/>
      <c r="AB53" s="175"/>
      <c r="AC53" s="175"/>
      <c r="AD53" s="175"/>
      <c r="AE53" s="175"/>
      <c r="AF53" s="175"/>
      <c r="AG53" s="175"/>
      <c r="AH53" s="175"/>
      <c r="AI53" s="175"/>
      <c r="AJ53" s="175"/>
      <c r="AK53" s="175"/>
      <c r="AL53" s="175"/>
      <c r="AM53" s="175"/>
      <c r="AN53" s="175"/>
      <c r="AO53" s="175"/>
      <c r="AP53" s="175"/>
      <c r="AQ53" s="175"/>
      <c r="AR53" s="175"/>
      <c r="AS53" s="175"/>
      <c r="AT53" s="175"/>
      <c r="AU53" s="175"/>
      <c r="AV53" s="175"/>
      <c r="AW53" s="175"/>
      <c r="AX53" s="175"/>
      <c r="AY53" s="175"/>
    </row>
    <row r="54" spans="16:51" s="96" customFormat="1">
      <c r="P54" s="175"/>
      <c r="Q54" s="175"/>
      <c r="R54" s="175"/>
      <c r="S54" s="175"/>
      <c r="T54" s="175"/>
      <c r="U54" s="175"/>
      <c r="V54" s="175"/>
      <c r="W54" s="175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5"/>
      <c r="AN54" s="175"/>
      <c r="AO54" s="175"/>
      <c r="AP54" s="175"/>
      <c r="AQ54" s="175"/>
      <c r="AR54" s="175"/>
      <c r="AS54" s="175"/>
      <c r="AT54" s="175"/>
      <c r="AU54" s="175"/>
      <c r="AV54" s="175"/>
      <c r="AW54" s="175"/>
      <c r="AX54" s="175"/>
      <c r="AY54" s="175"/>
    </row>
    <row r="55" spans="16:51" s="96" customFormat="1"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5"/>
      <c r="AT55" s="175"/>
      <c r="AU55" s="175"/>
      <c r="AV55" s="175"/>
      <c r="AW55" s="175"/>
      <c r="AX55" s="175"/>
      <c r="AY55" s="175"/>
    </row>
    <row r="56" spans="16:51" s="96" customFormat="1"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175"/>
      <c r="AK56" s="175"/>
      <c r="AL56" s="175"/>
      <c r="AM56" s="175"/>
      <c r="AN56" s="175"/>
      <c r="AO56" s="175"/>
      <c r="AP56" s="175"/>
      <c r="AQ56" s="175"/>
      <c r="AR56" s="175"/>
      <c r="AS56" s="175"/>
      <c r="AT56" s="175"/>
      <c r="AU56" s="175"/>
      <c r="AV56" s="175"/>
      <c r="AW56" s="175"/>
      <c r="AX56" s="175"/>
      <c r="AY56" s="175"/>
    </row>
    <row r="57" spans="16:51" s="96" customFormat="1"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</row>
    <row r="58" spans="16:51" s="96" customFormat="1"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</row>
    <row r="59" spans="16:51" s="96" customFormat="1"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</row>
    <row r="60" spans="16:51" s="96" customFormat="1"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175"/>
      <c r="AK60" s="175"/>
      <c r="AL60" s="175"/>
      <c r="AM60" s="175"/>
      <c r="AN60" s="175"/>
      <c r="AO60" s="175"/>
      <c r="AP60" s="175"/>
      <c r="AQ60" s="175"/>
      <c r="AR60" s="175"/>
      <c r="AS60" s="175"/>
      <c r="AT60" s="175"/>
      <c r="AU60" s="175"/>
      <c r="AV60" s="175"/>
      <c r="AW60" s="175"/>
      <c r="AX60" s="175"/>
      <c r="AY60" s="175"/>
    </row>
    <row r="61" spans="16:51" s="96" customFormat="1"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75"/>
      <c r="AR61" s="175"/>
      <c r="AS61" s="175"/>
      <c r="AT61" s="175"/>
      <c r="AU61" s="175"/>
      <c r="AV61" s="175"/>
      <c r="AW61" s="175"/>
      <c r="AX61" s="175"/>
      <c r="AY61" s="175"/>
    </row>
    <row r="62" spans="16:51" s="96" customFormat="1"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5"/>
      <c r="AT62" s="175"/>
      <c r="AU62" s="175"/>
      <c r="AV62" s="175"/>
      <c r="AW62" s="175"/>
      <c r="AX62" s="175"/>
      <c r="AY62" s="175"/>
    </row>
    <row r="63" spans="16:51" s="96" customFormat="1"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  <c r="AK63" s="175"/>
      <c r="AL63" s="175"/>
      <c r="AM63" s="175"/>
      <c r="AN63" s="175"/>
      <c r="AO63" s="175"/>
      <c r="AP63" s="175"/>
      <c r="AQ63" s="175"/>
      <c r="AR63" s="175"/>
      <c r="AS63" s="175"/>
      <c r="AT63" s="175"/>
      <c r="AU63" s="175"/>
      <c r="AV63" s="175"/>
      <c r="AW63" s="175"/>
      <c r="AX63" s="175"/>
      <c r="AY63" s="175"/>
    </row>
    <row r="64" spans="16:51" s="96" customFormat="1"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175"/>
      <c r="AK64" s="175"/>
      <c r="AL64" s="175"/>
      <c r="AM64" s="175"/>
      <c r="AN64" s="175"/>
      <c r="AO64" s="175"/>
      <c r="AP64" s="175"/>
      <c r="AQ64" s="175"/>
      <c r="AR64" s="175"/>
      <c r="AS64" s="175"/>
      <c r="AT64" s="175"/>
      <c r="AU64" s="175"/>
      <c r="AV64" s="175"/>
      <c r="AW64" s="175"/>
      <c r="AX64" s="175"/>
      <c r="AY64" s="175"/>
    </row>
    <row r="65" spans="16:51" s="96" customFormat="1"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175"/>
      <c r="AK65" s="175"/>
      <c r="AL65" s="175"/>
      <c r="AM65" s="175"/>
      <c r="AN65" s="175"/>
      <c r="AO65" s="175"/>
      <c r="AP65" s="175"/>
      <c r="AQ65" s="175"/>
      <c r="AR65" s="175"/>
      <c r="AS65" s="175"/>
      <c r="AT65" s="175"/>
      <c r="AU65" s="175"/>
      <c r="AV65" s="175"/>
      <c r="AW65" s="175"/>
      <c r="AX65" s="175"/>
      <c r="AY65" s="175"/>
    </row>
    <row r="66" spans="16:51" s="96" customFormat="1"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175"/>
      <c r="AK66" s="175"/>
      <c r="AL66" s="175"/>
      <c r="AM66" s="175"/>
      <c r="AN66" s="175"/>
      <c r="AO66" s="175"/>
      <c r="AP66" s="175"/>
      <c r="AQ66" s="175"/>
      <c r="AR66" s="175"/>
      <c r="AS66" s="175"/>
      <c r="AT66" s="175"/>
      <c r="AU66" s="175"/>
      <c r="AV66" s="175"/>
      <c r="AW66" s="175"/>
      <c r="AX66" s="175"/>
      <c r="AY66" s="175"/>
    </row>
    <row r="67" spans="16:51" s="96" customFormat="1"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175"/>
      <c r="AK67" s="175"/>
      <c r="AL67" s="175"/>
      <c r="AM67" s="175"/>
      <c r="AN67" s="175"/>
      <c r="AO67" s="175"/>
      <c r="AP67" s="175"/>
      <c r="AQ67" s="175"/>
      <c r="AR67" s="175"/>
      <c r="AS67" s="175"/>
      <c r="AT67" s="175"/>
      <c r="AU67" s="175"/>
      <c r="AV67" s="175"/>
      <c r="AW67" s="175"/>
      <c r="AX67" s="175"/>
      <c r="AY67" s="175"/>
    </row>
  </sheetData>
  <mergeCells count="2">
    <mergeCell ref="C42:I42"/>
    <mergeCell ref="C43:I4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3"/>
  </sheetPr>
  <dimension ref="A1:AY240"/>
  <sheetViews>
    <sheetView zoomScale="90" zoomScaleNormal="90" zoomScaleSheetLayoutView="75" workbookViewId="0">
      <selection activeCell="AB223" sqref="AB223:AY234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405" t="s">
        <v>49</v>
      </c>
      <c r="C2" s="405"/>
      <c r="D2" s="405"/>
      <c r="E2" s="405"/>
      <c r="F2" s="405"/>
      <c r="G2" s="405"/>
      <c r="H2" s="405"/>
      <c r="I2" s="405"/>
      <c r="J2" s="405"/>
      <c r="K2" s="405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52</v>
      </c>
      <c r="F3" s="79" t="s">
        <v>29</v>
      </c>
      <c r="G3" s="82" t="s">
        <v>55</v>
      </c>
      <c r="H3" s="79" t="s">
        <v>30</v>
      </c>
      <c r="I3" s="82" t="s">
        <v>59</v>
      </c>
      <c r="J3" s="32"/>
      <c r="K3" s="32"/>
      <c r="L3" s="32"/>
    </row>
    <row r="4" spans="1:12" ht="19.5" hidden="1" customHeight="1">
      <c r="A4" s="32"/>
      <c r="B4" s="32" t="str">
        <f>CONCATENATE(E3,G3,I3)</f>
        <v>高校３年男子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３年</v>
      </c>
      <c r="C7" s="71" t="str">
        <f>I3</f>
        <v>男子</v>
      </c>
      <c r="D7" s="70">
        <f>VLOOKUP($B$4,$AA$203:$AV$214,3,FALSE)</f>
        <v>41.01</v>
      </c>
      <c r="E7" s="70">
        <f>VLOOKUP($B$4,$AA$203:$AV$214,6,FALSE)</f>
        <v>31.46</v>
      </c>
      <c r="F7" s="70">
        <f>VLOOKUP($B$4,$AA$203:$AV$214,9,FALSE)</f>
        <v>52.88</v>
      </c>
      <c r="G7" s="70">
        <f>VLOOKUP($B$4,$AA$203:$AV$214,12,FALSE)</f>
        <v>58.8</v>
      </c>
      <c r="H7" s="70">
        <f>VLOOKUP($B$4,$AA$203:$AV$214,15,FALSE)</f>
        <v>90.8</v>
      </c>
      <c r="I7" s="70">
        <f>VLOOKUP($B$4,$AA$203:$AV$214,18,FALSE)</f>
        <v>7.15</v>
      </c>
      <c r="J7" s="70">
        <f>VLOOKUP($B$4,$AA$203:$AV$214,21,FALSE)</f>
        <v>231.86</v>
      </c>
      <c r="K7" s="70">
        <f>VLOOKUP($B$4,$AA$203:$AZ$214,24,FALSE)</f>
        <v>26.69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162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３年</v>
      </c>
      <c r="C11" s="78" t="str">
        <f>I3</f>
        <v>男子</v>
      </c>
      <c r="D11" s="77">
        <f>VLOOKUP($B$4,$AA$223:$AY$234,3,FALSE)</f>
        <v>40.301330638369997</v>
      </c>
      <c r="E11" s="77">
        <f>VLOOKUP($B$4,$AA$223:$AY$234,6,FALSE)</f>
        <v>30.174716149805</v>
      </c>
      <c r="F11" s="77">
        <f>VLOOKUP($B$4,$AA$223:$AY$234,9,FALSE)</f>
        <v>52.368270042193998</v>
      </c>
      <c r="G11" s="77">
        <f>VLOOKUP($B$4,$AA$223:$AY$234,12,FALSE)</f>
        <v>58.928389181834</v>
      </c>
      <c r="H11" s="77">
        <f>VLOOKUP($B$4,$AA$223:$AY$234,15,FALSE)</f>
        <v>86.031862745097996</v>
      </c>
      <c r="I11" s="77">
        <f>VLOOKUP($B$4,$AA$223:$AY$234,18,FALSE)</f>
        <v>7.3081625564432002</v>
      </c>
      <c r="J11" s="77">
        <f>VLOOKUP($B$4,$AA$223:$AY$234,21,FALSE)</f>
        <v>228.04672422549999</v>
      </c>
      <c r="K11" s="77">
        <f>VLOOKUP($B$4,$AA$223:$AZ$234,24,FALSE)</f>
        <v>25.210849539405999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３年</v>
      </c>
      <c r="C15" s="91" t="str">
        <f>I3</f>
        <v>男子</v>
      </c>
      <c r="D15" s="92" t="str">
        <f>VLOOKUP('データシート（高３男子）'!$C$5,'データシート（高３男子）'!$C$5:$AN5,8)</f>
        <v/>
      </c>
      <c r="E15" s="92" t="str">
        <f>VLOOKUP('データシート（高３男子）'!$C$5,'データシート（高３男子）'!$C$5:$AN5,12)</f>
        <v/>
      </c>
      <c r="F15" s="92" t="str">
        <f>VLOOKUP('データシート（高３男子）'!$C$5,'データシート（高３男子）'!$C$5:$AN5,16)</f>
        <v/>
      </c>
      <c r="G15" s="92" t="str">
        <f>VLOOKUP('データシート（高３男子）'!$C$5,'データシート（高３男子）'!$C$5:$AN5,20)</f>
        <v/>
      </c>
      <c r="H15" s="92" t="str">
        <f>VLOOKUP('データシート（高３男子）'!$C$5,'データシート（高３男子）'!$C$5:$AN5,30)</f>
        <v/>
      </c>
      <c r="I15" s="92" t="str">
        <f>VLOOKUP('データシート（高３男子）'!$C$5,'データシート（高３男子）'!$C$5:$AN5,34)</f>
        <v/>
      </c>
      <c r="J15" s="92" t="str">
        <f>VLOOKUP('データシート（高３男子）'!$C$5,'データシート（高３男子）'!$C$5:$AN5,38)</f>
        <v/>
      </c>
      <c r="K15" s="92" t="str">
        <f>VLOOKUP('データシート（高３男子）'!$C$5,'データシート（高３男子）'!$C$5:$AX5,42)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417" t="e">
        <f>VLOOKUP(H17,'データシート（高３男子）'!A10:AX165,2,FALSE)</f>
        <v>#N/A</v>
      </c>
      <c r="K17" s="417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406"/>
      <c r="C19" s="407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408" t="s">
        <v>38</v>
      </c>
      <c r="C20" s="409"/>
      <c r="D20" s="83" t="e">
        <f>VLOOKUP($H$17,'データシート（高３男子）'!$A$10:$AR$165,10,FALSE)</f>
        <v>#N/A</v>
      </c>
      <c r="E20" s="83" t="e">
        <f>VLOOKUP($H$17,'データシート（高３男子）'!$A$10:$AR$165,14,FALSE)</f>
        <v>#N/A</v>
      </c>
      <c r="F20" s="83" t="e">
        <f>VLOOKUP($H$17,'データシート（高３男子）'!$A$10:$AR$165,18,FALSE)</f>
        <v>#N/A</v>
      </c>
      <c r="G20" s="83" t="e">
        <f>VLOOKUP($H$17,'データシート（高３男子）'!$A$10:$AR$165,22,FALSE)</f>
        <v>#N/A</v>
      </c>
      <c r="H20" s="83" t="e">
        <f>VLOOKUP($H$17,'データシート（高３男子）'!$A$10:$AR$165,32,FALSE)</f>
        <v>#N/A</v>
      </c>
      <c r="I20" s="83" t="e">
        <f>VLOOKUP($H$17,'データシート（高３男子）'!$A$10:$AR$165,36,FALSE)</f>
        <v>#N/A</v>
      </c>
      <c r="J20" s="83" t="e">
        <f>VLOOKUP($H$17,'データシート（高３男子）'!$A$10:$AR$165,40,FALSE)</f>
        <v>#N/A</v>
      </c>
      <c r="K20" s="83" t="e">
        <f>VLOOKUP($H$17,'データシート（高３男子）'!$A$10:$AR$165,44,FALSE)</f>
        <v>#N/A</v>
      </c>
      <c r="L20" s="32"/>
    </row>
    <row r="21" spans="1:12" ht="21" customHeight="1" thickBot="1">
      <c r="A21" s="32"/>
      <c r="B21" s="410" t="s">
        <v>25</v>
      </c>
      <c r="C21" s="411"/>
      <c r="D21" s="83" t="e">
        <f>VLOOKUP($H$17,'データシート（高３男子）'!$A$10:$AR$165,13,FALSE)</f>
        <v>#N/A</v>
      </c>
      <c r="E21" s="83" t="e">
        <f>VLOOKUP($H$17,'データシート（高３男子）'!$A$10:$AR$165,17,FALSE)</f>
        <v>#N/A</v>
      </c>
      <c r="F21" s="83" t="e">
        <f>VLOOKUP($H$17,'データシート（高３男子）'!$A$10:$AR$165,21,FALSE)</f>
        <v>#N/A</v>
      </c>
      <c r="G21" s="83" t="e">
        <f>VLOOKUP($H$17,'データシート（高３男子）'!$A$10:$AR$165,25,FALSE)</f>
        <v>#N/A</v>
      </c>
      <c r="H21" s="83" t="e">
        <f>VLOOKUP($H$17,'データシート（高３男子）'!$A$10:$AR$165,35,FALSE)</f>
        <v>#N/A</v>
      </c>
      <c r="I21" s="83" t="e">
        <f>VLOOKUP($H$17,'データシート（高３男子）'!$A$10:$AR$165,39,FALSE)</f>
        <v>#N/A</v>
      </c>
      <c r="J21" s="83" t="e">
        <f>VLOOKUP($H$17,'データシート（高３男子）'!$A$10:$AR$165,43,FALSE)</f>
        <v>#N/A</v>
      </c>
      <c r="K21" s="83" t="e">
        <f>VLOOKUP($H$17,'データシート（高３男子）'!$A$10:$AZ$165,47,FALSE)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416" t="s">
        <v>26</v>
      </c>
      <c r="J23" s="416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412" t="e">
        <f>VLOOKUP($H$17,'データシート（高３男子）'!A10:AX165,48,FALSE)</f>
        <v>#N/A</v>
      </c>
      <c r="J24" s="413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414" t="e">
        <f>VLOOKUP($H$17,#REF!,21)</f>
        <v>#REF!</v>
      </c>
      <c r="J25" s="415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412" t="e">
        <f>VLOOKUP($H$17,'データシート（高３男子）'!A10:AX165,49)</f>
        <v>#N/A</v>
      </c>
      <c r="J28" s="413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414" t="e">
        <f>VLOOKUP($H$17,#REF!,21)</f>
        <v>#REF!</v>
      </c>
      <c r="J29" s="415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163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348" t="s">
        <v>29</v>
      </c>
      <c r="AB201" s="344" t="s">
        <v>41</v>
      </c>
      <c r="AC201" s="340"/>
      <c r="AD201" s="336"/>
      <c r="AE201" s="339" t="s">
        <v>42</v>
      </c>
      <c r="AF201" s="340"/>
      <c r="AG201" s="341"/>
      <c r="AH201" s="339" t="s">
        <v>43</v>
      </c>
      <c r="AI201" s="340"/>
      <c r="AJ201" s="336"/>
      <c r="AK201" s="339" t="s">
        <v>44</v>
      </c>
      <c r="AL201" s="340"/>
      <c r="AM201" s="341"/>
      <c r="AN201" s="345" t="s">
        <v>45</v>
      </c>
      <c r="AO201" s="346"/>
      <c r="AP201" s="350"/>
      <c r="AQ201" s="339" t="s">
        <v>46</v>
      </c>
      <c r="AR201" s="340"/>
      <c r="AS201" s="341"/>
      <c r="AT201" s="339" t="s">
        <v>47</v>
      </c>
      <c r="AU201" s="340"/>
      <c r="AV201" s="336"/>
      <c r="AW201" s="339" t="s">
        <v>94</v>
      </c>
      <c r="AX201" s="340"/>
      <c r="AY201" s="341"/>
    </row>
    <row r="202" spans="24:51" ht="15.75" customHeight="1" thickBot="1">
      <c r="X202" s="31" t="s">
        <v>52</v>
      </c>
      <c r="AA202" s="349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158</v>
      </c>
    </row>
    <row r="220" spans="24:51" ht="15.75" customHeight="1" thickBot="1">
      <c r="AA220" s="31" t="s">
        <v>159</v>
      </c>
    </row>
    <row r="221" spans="24:51" ht="15.75" customHeight="1">
      <c r="AA221" s="342" t="s">
        <v>29</v>
      </c>
      <c r="AB221" s="344" t="s">
        <v>41</v>
      </c>
      <c r="AC221" s="340"/>
      <c r="AD221" s="340"/>
      <c r="AE221" s="339" t="s">
        <v>42</v>
      </c>
      <c r="AF221" s="340"/>
      <c r="AG221" s="336"/>
      <c r="AH221" s="339" t="s">
        <v>43</v>
      </c>
      <c r="AI221" s="340"/>
      <c r="AJ221" s="340"/>
      <c r="AK221" s="339" t="s">
        <v>44</v>
      </c>
      <c r="AL221" s="340"/>
      <c r="AM221" s="341"/>
      <c r="AN221" s="345" t="s">
        <v>45</v>
      </c>
      <c r="AO221" s="346"/>
      <c r="AP221" s="347"/>
      <c r="AQ221" s="339" t="s">
        <v>46</v>
      </c>
      <c r="AR221" s="340"/>
      <c r="AS221" s="340"/>
      <c r="AT221" s="336" t="s">
        <v>47</v>
      </c>
      <c r="AU221" s="337"/>
      <c r="AV221" s="338"/>
      <c r="AW221" s="339" t="s">
        <v>94</v>
      </c>
      <c r="AX221" s="340"/>
      <c r="AY221" s="341"/>
    </row>
    <row r="222" spans="24:51" ht="15.75" customHeight="1" thickBot="1">
      <c r="AA222" s="343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61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6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61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61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61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61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35" priority="3" stopIfTrue="1">
      <formula>ISERROR($D$7:$K$7)</formula>
    </cfRule>
  </conditionalFormatting>
  <conditionalFormatting sqref="B11:K12">
    <cfRule type="expression" dxfId="34" priority="4" stopIfTrue="1">
      <formula>ISERROR($D$7:$K$7)</formula>
    </cfRule>
  </conditionalFormatting>
  <conditionalFormatting sqref="B15:K15">
    <cfRule type="expression" dxfId="33" priority="9" stopIfTrue="1">
      <formula>ISERROR($D$7:$K$7)</formula>
    </cfRule>
  </conditionalFormatting>
  <conditionalFormatting sqref="D20:K21">
    <cfRule type="expression" dxfId="32" priority="8" stopIfTrue="1">
      <formula>ISERROR($D$20:$K$21)</formula>
    </cfRule>
  </conditionalFormatting>
  <conditionalFormatting sqref="I24:J25 I28:J29">
    <cfRule type="expression" dxfId="31" priority="2" stopIfTrue="1">
      <formula>ISERROR($I$24)</formula>
    </cfRule>
  </conditionalFormatting>
  <conditionalFormatting sqref="J17:K17">
    <cfRule type="expression" dxfId="30" priority="7" stopIfTrue="1">
      <formula>ISERROR($J$17)</formula>
    </cfRule>
  </conditionalFormatting>
  <conditionalFormatting sqref="K24">
    <cfRule type="expression" dxfId="29" priority="6" stopIfTrue="1">
      <formula>iserror+$D$20:$K$20</formula>
    </cfRule>
  </conditionalFormatting>
  <conditionalFormatting sqref="N11:N12 N15">
    <cfRule type="expression" dxfId="28" priority="1" stopIfTrue="1">
      <formula>ISERROR($B$11:$K$11)</formula>
    </cfRule>
  </conditionalFormatting>
  <conditionalFormatting sqref="O20">
    <cfRule type="expression" dxfId="27" priority="5" stopIfTrue="1">
      <formula>ISERROR($D$20:$K$21)</formula>
    </cfRule>
  </conditionalFormatting>
  <dataValidations count="1">
    <dataValidation type="list" allowBlank="1" showInputMessage="1" showErrorMessage="1" sqref="G3" xr:uid="{00000000-0002-0000-09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3"/>
  </sheetPr>
  <dimension ref="A1:AY240"/>
  <sheetViews>
    <sheetView zoomScale="90" zoomScaleNormal="90" zoomScaleSheetLayoutView="75" workbookViewId="0">
      <selection activeCell="AB223" sqref="AB223:AY234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405" t="s">
        <v>49</v>
      </c>
      <c r="C2" s="405"/>
      <c r="D2" s="405"/>
      <c r="E2" s="405"/>
      <c r="F2" s="405"/>
      <c r="G2" s="405"/>
      <c r="H2" s="405"/>
      <c r="I2" s="405"/>
      <c r="J2" s="405"/>
      <c r="K2" s="405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52</v>
      </c>
      <c r="F3" s="79" t="s">
        <v>29</v>
      </c>
      <c r="G3" s="82" t="s">
        <v>53</v>
      </c>
      <c r="H3" s="79" t="s">
        <v>30</v>
      </c>
      <c r="I3" s="82" t="s">
        <v>60</v>
      </c>
      <c r="J3" s="32"/>
      <c r="K3" s="32"/>
      <c r="L3" s="32"/>
    </row>
    <row r="4" spans="1:12" ht="19.5" hidden="1" customHeight="1">
      <c r="A4" s="32"/>
      <c r="B4" s="32" t="str">
        <f>CONCATENATE(E3,G3,I3)</f>
        <v>高校１年女子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１年</v>
      </c>
      <c r="C7" s="71" t="str">
        <f>I3</f>
        <v>女子</v>
      </c>
      <c r="D7" s="70">
        <f>VLOOKUP($B$4,$AA$203:$AV$214,3,FALSE)</f>
        <v>25.44</v>
      </c>
      <c r="E7" s="70">
        <f>VLOOKUP($B$4,$AA$203:$AV$214,6,FALSE)</f>
        <v>22.4</v>
      </c>
      <c r="F7" s="70">
        <f>VLOOKUP($B$4,$AA$203:$AV$214,9,FALSE)</f>
        <v>48.27</v>
      </c>
      <c r="G7" s="70">
        <f>VLOOKUP($B$4,$AA$203:$AV$214,12,FALSE)</f>
        <v>48.52</v>
      </c>
      <c r="H7" s="70">
        <f>VLOOKUP($B$4,$AA$203:$AV$214,15,FALSE)</f>
        <v>48.74</v>
      </c>
      <c r="I7" s="70">
        <f>VLOOKUP($B$4,$AA$203:$AV$214,18,FALSE)</f>
        <v>8.8699999999999992</v>
      </c>
      <c r="J7" s="70">
        <f>VLOOKUP($B$4,$AA$203:$AV$214,21,FALSE)</f>
        <v>172.52</v>
      </c>
      <c r="K7" s="70">
        <f>VLOOKUP($B$4,$AA$203:$AZ$214,24,FALSE)</f>
        <v>13.8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162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１年</v>
      </c>
      <c r="C11" s="78" t="str">
        <f>I3</f>
        <v>女子</v>
      </c>
      <c r="D11" s="77">
        <f>VLOOKUP($B$4,$AA$223:$AY$234,3,FALSE)</f>
        <v>24.837258721445</v>
      </c>
      <c r="E11" s="77">
        <f>VLOOKUP($B$4,$AA$223:$AY$234,6,FALSE)</f>
        <v>21.349607982894</v>
      </c>
      <c r="F11" s="77">
        <f>VLOOKUP($B$4,$AA$223:$AY$234,9,FALSE)</f>
        <v>49.181302111051998</v>
      </c>
      <c r="G11" s="77">
        <f>VLOOKUP($B$4,$AA$223:$AY$234,12,FALSE)</f>
        <v>47.782469267770999</v>
      </c>
      <c r="H11" s="77">
        <f>VLOOKUP($B$4,$AA$223:$AY$234,15,FALSE)</f>
        <v>43.539961013644998</v>
      </c>
      <c r="I11" s="77">
        <f>VLOOKUP($B$4,$AA$223:$AY$234,18,FALSE)</f>
        <v>9.0956916924195994</v>
      </c>
      <c r="J11" s="77">
        <f>VLOOKUP($B$4,$AA$223:$AY$234,21,FALSE)</f>
        <v>168.91822554784</v>
      </c>
      <c r="K11" s="77">
        <f>VLOOKUP($B$4,$AA$223:$AZ$234,24,FALSE)</f>
        <v>12.643431635389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１年</v>
      </c>
      <c r="C15" s="91" t="str">
        <f>I3</f>
        <v>女子</v>
      </c>
      <c r="D15" s="92" t="str">
        <f>VLOOKUP('データシート（高1女子）'!$C$5,'データシート（高1女子）'!$C$5:$AN$5,8)</f>
        <v/>
      </c>
      <c r="E15" s="92" t="str">
        <f>VLOOKUP('データシート（高1女子）'!$C$5,'データシート（高1女子）'!$C$5:$AN$5,12)</f>
        <v/>
      </c>
      <c r="F15" s="92" t="str">
        <f>VLOOKUP('データシート（高1女子）'!$C$5,'データシート（高1女子）'!$C$5:$AN$5,16)</f>
        <v/>
      </c>
      <c r="G15" s="92" t="str">
        <f>VLOOKUP('データシート（高1女子）'!$C$5,'データシート（高1女子）'!$C$5:$AN$5,20)</f>
        <v/>
      </c>
      <c r="H15" s="92" t="str">
        <f>VLOOKUP('データシート（高1女子）'!$C$5,'データシート（高1女子）'!$C$5:$AN$5,30)</f>
        <v/>
      </c>
      <c r="I15" s="92" t="str">
        <f>VLOOKUP('データシート（高1女子）'!$C$5,'データシート（高1女子）'!$C$5:$AN$5,34)</f>
        <v/>
      </c>
      <c r="J15" s="92" t="str">
        <f>VLOOKUP('データシート（高1女子）'!$C$5,'データシート（高1女子）'!$C$5:$AN$5,38)</f>
        <v/>
      </c>
      <c r="K15" s="92" t="str">
        <f>VLOOKUP('データシート（高1女子）'!$C$5,'データシート（高1女子）'!$C$5:$AX$5,42)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417" t="e">
        <f>VLOOKUP(H17,'データシート（高1女子）'!A10:AX165,2,FALSE)</f>
        <v>#N/A</v>
      </c>
      <c r="K17" s="417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406"/>
      <c r="C19" s="407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408" t="s">
        <v>38</v>
      </c>
      <c r="C20" s="409"/>
      <c r="D20" s="83" t="e">
        <f>VLOOKUP($H$17,'データシート（高1女子）'!$A$10:$AR$165,10,FALSE)</f>
        <v>#N/A</v>
      </c>
      <c r="E20" s="83" t="e">
        <f>VLOOKUP($H$17,'データシート（高1女子）'!$A$10:$AR$165,14,FALSE)</f>
        <v>#N/A</v>
      </c>
      <c r="F20" s="83" t="e">
        <f>VLOOKUP($H$17,'データシート（高1女子）'!$A$10:$AR$165,18,FALSE)</f>
        <v>#N/A</v>
      </c>
      <c r="G20" s="83" t="e">
        <f>VLOOKUP($H$17,'データシート（高1女子）'!$A$10:$AR$165,22,FALSE)</f>
        <v>#N/A</v>
      </c>
      <c r="H20" s="83" t="e">
        <f>VLOOKUP($H$17,'データシート（高1女子）'!$A$10:$AR$165,32,FALSE)</f>
        <v>#N/A</v>
      </c>
      <c r="I20" s="83" t="e">
        <f>VLOOKUP($H$17,'データシート（高1女子）'!$A$10:$AR$165,36,FALSE)</f>
        <v>#N/A</v>
      </c>
      <c r="J20" s="83" t="e">
        <f>VLOOKUP($H$17,'データシート（高1女子）'!$A$10:$AR$165,40,FALSE)</f>
        <v>#N/A</v>
      </c>
      <c r="K20" s="83" t="e">
        <f>VLOOKUP($H$17,'データシート（高1女子）'!$A$10:$AR$165,44,FALSE)</f>
        <v>#N/A</v>
      </c>
      <c r="L20" s="32"/>
    </row>
    <row r="21" spans="1:12" ht="21" customHeight="1" thickBot="1">
      <c r="A21" s="32"/>
      <c r="B21" s="410" t="s">
        <v>25</v>
      </c>
      <c r="C21" s="411"/>
      <c r="D21" s="248" t="e">
        <f>VLOOKUP($H$17,'データシート（高1女子）'!$A$10:$AR$165,13,FALSE)</f>
        <v>#N/A</v>
      </c>
      <c r="E21" s="248" t="e">
        <f>VLOOKUP($H$17,'データシート（高1女子）'!$A$10:$AR$165,17,FALSE)</f>
        <v>#N/A</v>
      </c>
      <c r="F21" s="248" t="e">
        <f>VLOOKUP($H$17,'データシート（高1女子）'!$A$10:$AR$165,21,FALSE)</f>
        <v>#N/A</v>
      </c>
      <c r="G21" s="248" t="e">
        <f>VLOOKUP($H$17,'データシート（高1女子）'!$A$10:$AR$165,25,FALSE)</f>
        <v>#N/A</v>
      </c>
      <c r="H21" s="248" t="e">
        <f>VLOOKUP($H$17,'データシート（高1女子）'!$A$10:$AR$165,35,FALSE)</f>
        <v>#N/A</v>
      </c>
      <c r="I21" s="248" t="e">
        <f>VLOOKUP($H$17,'データシート（高1女子）'!$A$10:$AR$165,39,FALSE)</f>
        <v>#N/A</v>
      </c>
      <c r="J21" s="248" t="e">
        <f>VLOOKUP($H$17,'データシート（高1女子）'!$A$10:$AR$165,43,FALSE)</f>
        <v>#N/A</v>
      </c>
      <c r="K21" s="248" t="e">
        <f>VLOOKUP($H$17,'データシート（高1女子）'!$A$10:$AZ$165,47,FALSE)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416" t="s">
        <v>26</v>
      </c>
      <c r="J23" s="416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412" t="e">
        <f>VLOOKUP($H$17,'データシート（高1女子）'!A10:AX165,48,FALSE)</f>
        <v>#N/A</v>
      </c>
      <c r="J24" s="413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414" t="e">
        <f>VLOOKUP($H$17,#REF!,21)</f>
        <v>#REF!</v>
      </c>
      <c r="J25" s="415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412" t="e">
        <f>VLOOKUP($H$17,'データシート（高1女子）'!A10:AX165,49)</f>
        <v>#N/A</v>
      </c>
      <c r="J28" s="413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414" t="e">
        <f>VLOOKUP($H$17,#REF!,21)</f>
        <v>#REF!</v>
      </c>
      <c r="J29" s="415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163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348" t="s">
        <v>29</v>
      </c>
      <c r="AB201" s="344" t="s">
        <v>41</v>
      </c>
      <c r="AC201" s="340"/>
      <c r="AD201" s="336"/>
      <c r="AE201" s="339" t="s">
        <v>42</v>
      </c>
      <c r="AF201" s="340"/>
      <c r="AG201" s="341"/>
      <c r="AH201" s="339" t="s">
        <v>43</v>
      </c>
      <c r="AI201" s="340"/>
      <c r="AJ201" s="336"/>
      <c r="AK201" s="339" t="s">
        <v>44</v>
      </c>
      <c r="AL201" s="340"/>
      <c r="AM201" s="341"/>
      <c r="AN201" s="345" t="s">
        <v>45</v>
      </c>
      <c r="AO201" s="346"/>
      <c r="AP201" s="350"/>
      <c r="AQ201" s="339" t="s">
        <v>46</v>
      </c>
      <c r="AR201" s="340"/>
      <c r="AS201" s="341"/>
      <c r="AT201" s="339" t="s">
        <v>47</v>
      </c>
      <c r="AU201" s="340"/>
      <c r="AV201" s="336"/>
      <c r="AW201" s="339" t="s">
        <v>94</v>
      </c>
      <c r="AX201" s="340"/>
      <c r="AY201" s="341"/>
    </row>
    <row r="202" spans="24:51" ht="15.75" customHeight="1" thickBot="1">
      <c r="X202" s="31" t="s">
        <v>52</v>
      </c>
      <c r="AA202" s="349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158</v>
      </c>
    </row>
    <row r="220" spans="24:51" ht="15.75" customHeight="1" thickBot="1">
      <c r="AA220" s="31" t="s">
        <v>159</v>
      </c>
    </row>
    <row r="221" spans="24:51" ht="15.75" customHeight="1">
      <c r="AA221" s="342" t="s">
        <v>29</v>
      </c>
      <c r="AB221" s="344" t="s">
        <v>41</v>
      </c>
      <c r="AC221" s="340"/>
      <c r="AD221" s="340"/>
      <c r="AE221" s="339" t="s">
        <v>42</v>
      </c>
      <c r="AF221" s="340"/>
      <c r="AG221" s="336"/>
      <c r="AH221" s="339" t="s">
        <v>43</v>
      </c>
      <c r="AI221" s="340"/>
      <c r="AJ221" s="340"/>
      <c r="AK221" s="339" t="s">
        <v>44</v>
      </c>
      <c r="AL221" s="340"/>
      <c r="AM221" s="341"/>
      <c r="AN221" s="345" t="s">
        <v>45</v>
      </c>
      <c r="AO221" s="346"/>
      <c r="AP221" s="347"/>
      <c r="AQ221" s="339" t="s">
        <v>46</v>
      </c>
      <c r="AR221" s="340"/>
      <c r="AS221" s="340"/>
      <c r="AT221" s="336" t="s">
        <v>47</v>
      </c>
      <c r="AU221" s="337"/>
      <c r="AV221" s="338"/>
      <c r="AW221" s="339" t="s">
        <v>94</v>
      </c>
      <c r="AX221" s="340"/>
      <c r="AY221" s="341"/>
    </row>
    <row r="222" spans="24:51" ht="15.75" customHeight="1" thickBot="1">
      <c r="AA222" s="343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61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6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61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61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61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61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26" priority="3" stopIfTrue="1">
      <formula>ISERROR($D$7:$K$7)</formula>
    </cfRule>
  </conditionalFormatting>
  <conditionalFormatting sqref="B11:K12">
    <cfRule type="expression" dxfId="25" priority="4" stopIfTrue="1">
      <formula>ISERROR($D$7:$K$7)</formula>
    </cfRule>
  </conditionalFormatting>
  <conditionalFormatting sqref="B15:K15">
    <cfRule type="expression" dxfId="24" priority="9" stopIfTrue="1">
      <formula>ISERROR($D$7:$K$7)</formula>
    </cfRule>
  </conditionalFormatting>
  <conditionalFormatting sqref="D20:K21">
    <cfRule type="expression" dxfId="23" priority="8" stopIfTrue="1">
      <formula>ISERROR($D$20:$K$21)</formula>
    </cfRule>
  </conditionalFormatting>
  <conditionalFormatting sqref="I24:J25 I28:J29">
    <cfRule type="expression" dxfId="22" priority="2" stopIfTrue="1">
      <formula>ISERROR($I$24)</formula>
    </cfRule>
  </conditionalFormatting>
  <conditionalFormatting sqref="J17:K17">
    <cfRule type="expression" dxfId="21" priority="7" stopIfTrue="1">
      <formula>ISERROR($J$17)</formula>
    </cfRule>
  </conditionalFormatting>
  <conditionalFormatting sqref="K24">
    <cfRule type="expression" dxfId="20" priority="6" stopIfTrue="1">
      <formula>iserror+$D$20:$K$20</formula>
    </cfRule>
  </conditionalFormatting>
  <conditionalFormatting sqref="N11:N12 N15">
    <cfRule type="expression" dxfId="19" priority="1" stopIfTrue="1">
      <formula>ISERROR($B$11:$K$11)</formula>
    </cfRule>
  </conditionalFormatting>
  <conditionalFormatting sqref="O20">
    <cfRule type="expression" dxfId="18" priority="5" stopIfTrue="1">
      <formula>ISERROR($D$20:$K$21)</formula>
    </cfRule>
  </conditionalFormatting>
  <dataValidations count="1">
    <dataValidation type="list" allowBlank="1" showInputMessage="1" showErrorMessage="1" sqref="G3" xr:uid="{00000000-0002-0000-0A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3"/>
  </sheetPr>
  <dimension ref="A1:AY240"/>
  <sheetViews>
    <sheetView zoomScale="90" zoomScaleNormal="90" zoomScaleSheetLayoutView="75" workbookViewId="0">
      <selection activeCell="O15" sqref="O15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405" t="s">
        <v>49</v>
      </c>
      <c r="C2" s="405"/>
      <c r="D2" s="405"/>
      <c r="E2" s="405"/>
      <c r="F2" s="405"/>
      <c r="G2" s="405"/>
      <c r="H2" s="405"/>
      <c r="I2" s="405"/>
      <c r="J2" s="405"/>
      <c r="K2" s="405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52</v>
      </c>
      <c r="F3" s="79" t="s">
        <v>29</v>
      </c>
      <c r="G3" s="82" t="s">
        <v>54</v>
      </c>
      <c r="H3" s="79" t="s">
        <v>30</v>
      </c>
      <c r="I3" s="82" t="s">
        <v>60</v>
      </c>
      <c r="J3" s="32"/>
      <c r="K3" s="32"/>
      <c r="L3" s="32"/>
    </row>
    <row r="4" spans="1:12" ht="19.5" hidden="1" customHeight="1">
      <c r="A4" s="32"/>
      <c r="B4" s="32" t="str">
        <f>CONCATENATE(E3,G3,I3)</f>
        <v>高校２年女子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２年</v>
      </c>
      <c r="C7" s="71" t="str">
        <f>I3</f>
        <v>女子</v>
      </c>
      <c r="D7" s="70">
        <f>VLOOKUP($B$4,$AA$203:$AV$214,3,FALSE)</f>
        <v>26.23</v>
      </c>
      <c r="E7" s="70">
        <f>VLOOKUP($B$4,$AA$203:$AV$214,6,FALSE)</f>
        <v>23.77</v>
      </c>
      <c r="F7" s="70">
        <f>VLOOKUP($B$4,$AA$203:$AV$214,9,FALSE)</f>
        <v>49.82</v>
      </c>
      <c r="G7" s="70">
        <f>VLOOKUP($B$4,$AA$203:$AV$214,12,FALSE)</f>
        <v>49.45</v>
      </c>
      <c r="H7" s="70">
        <f>VLOOKUP($B$4,$AA$203:$AV$214,15,FALSE)</f>
        <v>51.81</v>
      </c>
      <c r="I7" s="70">
        <f>VLOOKUP($B$4,$AA$203:$AV$214,18,FALSE)</f>
        <v>8.7899999999999991</v>
      </c>
      <c r="J7" s="70">
        <f>VLOOKUP($B$4,$AA$203:$AV$214,21,FALSE)</f>
        <v>175.76</v>
      </c>
      <c r="K7" s="70">
        <f>VLOOKUP($B$4,$AA$203:$AZ$214,24,FALSE)</f>
        <v>14.47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162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２年</v>
      </c>
      <c r="C11" s="78" t="str">
        <f>I3</f>
        <v>女子</v>
      </c>
      <c r="D11" s="77">
        <f>VLOOKUP($B$4,$AA$223:$AY$234,3,FALSE)</f>
        <v>25.326208829713</v>
      </c>
      <c r="E11" s="77">
        <f>VLOOKUP($B$4,$AA$223:$AY$234,6,FALSE)</f>
        <v>22.002295603036998</v>
      </c>
      <c r="F11" s="77">
        <f>VLOOKUP($B$4,$AA$223:$AY$234,9,FALSE)</f>
        <v>48.894311797752998</v>
      </c>
      <c r="G11" s="77">
        <f>VLOOKUP($B$4,$AA$223:$AY$234,12,FALSE)</f>
        <v>48.314240394782999</v>
      </c>
      <c r="H11" s="77">
        <f>VLOOKUP($B$4,$AA$223:$AY$234,15,FALSE)</f>
        <v>45.226246105919003</v>
      </c>
      <c r="I11" s="77">
        <f>VLOOKUP($B$4,$AA$223:$AY$234,18,FALSE)</f>
        <v>9.0591360925357005</v>
      </c>
      <c r="J11" s="77">
        <f>VLOOKUP($B$4,$AA$223:$AY$234,21,FALSE)</f>
        <v>169.75652327220999</v>
      </c>
      <c r="K11" s="77">
        <f>VLOOKUP($B$4,$AA$223:$AZ$234,24,FALSE)</f>
        <v>13.050460339942999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２年</v>
      </c>
      <c r="C15" s="91" t="str">
        <f>I3</f>
        <v>女子</v>
      </c>
      <c r="D15" s="92" t="str">
        <f>VLOOKUP('データシート （高２女子）'!$C$5,'データシート （高２女子）'!$C$5:$AN$5,8)</f>
        <v/>
      </c>
      <c r="E15" s="92" t="str">
        <f>VLOOKUP('データシート （高２女子）'!$C$5,'データシート （高２女子）'!$C$5:$AN$5,12)</f>
        <v/>
      </c>
      <c r="F15" s="92" t="str">
        <f>VLOOKUP('データシート （高２女子）'!$C$5,'データシート （高２女子）'!$C$5:$AN$5,16)</f>
        <v/>
      </c>
      <c r="G15" s="92" t="str">
        <f>VLOOKUP('データシート （高２女子）'!$C$5,'データシート （高２女子）'!$C$5:$AN$5,20)</f>
        <v/>
      </c>
      <c r="H15" s="92" t="str">
        <f>VLOOKUP('データシート （高２女子）'!$C$5,'データシート （高２女子）'!$C$5:$AN$5,30)</f>
        <v/>
      </c>
      <c r="I15" s="92" t="str">
        <f>VLOOKUP('データシート （高２女子）'!$C$5,'データシート （高２女子）'!$C$5:$AN$5,34)</f>
        <v/>
      </c>
      <c r="J15" s="92" t="str">
        <f>VLOOKUP('データシート （高２女子）'!$C$5,'データシート （高２女子）'!$C$5:$AN$5,38)</f>
        <v/>
      </c>
      <c r="K15" s="92" t="str">
        <f>VLOOKUP('データシート （高２女子）'!$C$5,'データシート （高２女子）'!$C$5:$AX$5,42)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417" t="e">
        <f>VLOOKUP(H17,'データシート （高２女子）'!A10:AX165,2,FALSE)</f>
        <v>#N/A</v>
      </c>
      <c r="K17" s="417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406"/>
      <c r="C19" s="407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408" t="s">
        <v>38</v>
      </c>
      <c r="C20" s="409"/>
      <c r="D20" s="83" t="e">
        <f>VLOOKUP($H$17,'データシート （高２女子）'!$A$10:$AR$165,10,FALSE)</f>
        <v>#N/A</v>
      </c>
      <c r="E20" s="83" t="e">
        <f>VLOOKUP($H$17,'データシート （高２女子）'!$A$10:$AR$165,14,FALSE)</f>
        <v>#N/A</v>
      </c>
      <c r="F20" s="83" t="e">
        <f>VLOOKUP($H$17,'データシート （高２女子）'!$A$10:$AR$165,18,FALSE)</f>
        <v>#N/A</v>
      </c>
      <c r="G20" s="83" t="e">
        <f>VLOOKUP($H$17,'データシート （高２女子）'!$A$10:$AR$165,22,FALSE)</f>
        <v>#N/A</v>
      </c>
      <c r="H20" s="83" t="e">
        <f>VLOOKUP($H$17,'データシート （高２女子）'!$A$10:$AR$165,32,FALSE)</f>
        <v>#N/A</v>
      </c>
      <c r="I20" s="83" t="e">
        <f>VLOOKUP($H$17,'データシート （高２女子）'!$A$10:$AR$165,36,FALSE)</f>
        <v>#N/A</v>
      </c>
      <c r="J20" s="83" t="e">
        <f>VLOOKUP($H$17,'データシート （高２女子）'!$A$10:$AR$165,40,FALSE)</f>
        <v>#N/A</v>
      </c>
      <c r="K20" s="83" t="e">
        <f>VLOOKUP($H$17,'データシート （高２女子）'!$A$10:$AR$165,44,FALSE)</f>
        <v>#N/A</v>
      </c>
      <c r="L20" s="32"/>
    </row>
    <row r="21" spans="1:12" ht="21" customHeight="1" thickBot="1">
      <c r="A21" s="32"/>
      <c r="B21" s="410" t="s">
        <v>25</v>
      </c>
      <c r="C21" s="411"/>
      <c r="D21" s="248" t="e">
        <f>VLOOKUP($H$17,'データシート （高２女子）'!$A$10:$AR$165,13,FALSE)</f>
        <v>#N/A</v>
      </c>
      <c r="E21" s="248" t="e">
        <f>VLOOKUP($H$17,'データシート （高２女子）'!$A$10:$AR$165,17,FALSE)</f>
        <v>#N/A</v>
      </c>
      <c r="F21" s="248" t="e">
        <f>VLOOKUP($H$17,'データシート （高２女子）'!$A$10:$AR$165,21,FALSE)</f>
        <v>#N/A</v>
      </c>
      <c r="G21" s="248" t="e">
        <f>VLOOKUP($H$17,'データシート （高２女子）'!$A$10:$AR$165,25,FALSE)</f>
        <v>#N/A</v>
      </c>
      <c r="H21" s="248" t="e">
        <f>VLOOKUP($H$17,'データシート （高２女子）'!$A$10:$AR$165,35,FALSE)</f>
        <v>#N/A</v>
      </c>
      <c r="I21" s="248" t="e">
        <f>VLOOKUP($H$17,'データシート （高２女子）'!$A$10:$AR$165,39,FALSE)</f>
        <v>#N/A</v>
      </c>
      <c r="J21" s="248" t="e">
        <f>VLOOKUP($H$17,'データシート （高２女子）'!$A$10:$AR$165,43,FALSE)</f>
        <v>#N/A</v>
      </c>
      <c r="K21" s="248" t="e">
        <f>VLOOKUP($H$17,'データシート （高２女子）'!$A$10:$AZ$165,47,FALSE)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416" t="s">
        <v>26</v>
      </c>
      <c r="J23" s="416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412" t="e">
        <f>VLOOKUP($H$17,'データシート （高２女子）'!A10:AX165,48,FALSE)</f>
        <v>#N/A</v>
      </c>
      <c r="J24" s="413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414" t="e">
        <f>VLOOKUP($H$17,#REF!,21)</f>
        <v>#REF!</v>
      </c>
      <c r="J25" s="415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412" t="e">
        <f>VLOOKUP($H$17,'データシート （高２女子）'!A10:AX165,49)</f>
        <v>#N/A</v>
      </c>
      <c r="J28" s="413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414" t="e">
        <f>VLOOKUP($H$17,#REF!,21)</f>
        <v>#REF!</v>
      </c>
      <c r="J29" s="415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163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348" t="s">
        <v>29</v>
      </c>
      <c r="AB201" s="344" t="s">
        <v>41</v>
      </c>
      <c r="AC201" s="340"/>
      <c r="AD201" s="336"/>
      <c r="AE201" s="339" t="s">
        <v>42</v>
      </c>
      <c r="AF201" s="340"/>
      <c r="AG201" s="341"/>
      <c r="AH201" s="339" t="s">
        <v>43</v>
      </c>
      <c r="AI201" s="340"/>
      <c r="AJ201" s="336"/>
      <c r="AK201" s="339" t="s">
        <v>44</v>
      </c>
      <c r="AL201" s="340"/>
      <c r="AM201" s="341"/>
      <c r="AN201" s="345" t="s">
        <v>45</v>
      </c>
      <c r="AO201" s="346"/>
      <c r="AP201" s="350"/>
      <c r="AQ201" s="339" t="s">
        <v>46</v>
      </c>
      <c r="AR201" s="340"/>
      <c r="AS201" s="341"/>
      <c r="AT201" s="339" t="s">
        <v>47</v>
      </c>
      <c r="AU201" s="340"/>
      <c r="AV201" s="336"/>
      <c r="AW201" s="339" t="s">
        <v>94</v>
      </c>
      <c r="AX201" s="340"/>
      <c r="AY201" s="341"/>
    </row>
    <row r="202" spans="24:51" ht="15.75" customHeight="1" thickBot="1">
      <c r="X202" s="31" t="s">
        <v>52</v>
      </c>
      <c r="AA202" s="349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158</v>
      </c>
    </row>
    <row r="220" spans="24:51" ht="15.75" customHeight="1" thickBot="1">
      <c r="AA220" s="31" t="s">
        <v>159</v>
      </c>
    </row>
    <row r="221" spans="24:51" ht="15.75" customHeight="1">
      <c r="AA221" s="342" t="s">
        <v>29</v>
      </c>
      <c r="AB221" s="344" t="s">
        <v>41</v>
      </c>
      <c r="AC221" s="340"/>
      <c r="AD221" s="340"/>
      <c r="AE221" s="339" t="s">
        <v>42</v>
      </c>
      <c r="AF221" s="340"/>
      <c r="AG221" s="336"/>
      <c r="AH221" s="339" t="s">
        <v>43</v>
      </c>
      <c r="AI221" s="340"/>
      <c r="AJ221" s="340"/>
      <c r="AK221" s="339" t="s">
        <v>44</v>
      </c>
      <c r="AL221" s="340"/>
      <c r="AM221" s="341"/>
      <c r="AN221" s="345" t="s">
        <v>45</v>
      </c>
      <c r="AO221" s="346"/>
      <c r="AP221" s="347"/>
      <c r="AQ221" s="339" t="s">
        <v>46</v>
      </c>
      <c r="AR221" s="340"/>
      <c r="AS221" s="340"/>
      <c r="AT221" s="336" t="s">
        <v>47</v>
      </c>
      <c r="AU221" s="337"/>
      <c r="AV221" s="338"/>
      <c r="AW221" s="339" t="s">
        <v>94</v>
      </c>
      <c r="AX221" s="340"/>
      <c r="AY221" s="341"/>
    </row>
    <row r="222" spans="24:51" ht="15.75" customHeight="1" thickBot="1">
      <c r="AA222" s="343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61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6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61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61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61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61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17" priority="3" stopIfTrue="1">
      <formula>ISERROR($D$7:$K$7)</formula>
    </cfRule>
  </conditionalFormatting>
  <conditionalFormatting sqref="B11:K12">
    <cfRule type="expression" dxfId="16" priority="4" stopIfTrue="1">
      <formula>ISERROR($D$7:$K$7)</formula>
    </cfRule>
  </conditionalFormatting>
  <conditionalFormatting sqref="B15:K15">
    <cfRule type="expression" dxfId="15" priority="9" stopIfTrue="1">
      <formula>ISERROR($D$7:$K$7)</formula>
    </cfRule>
  </conditionalFormatting>
  <conditionalFormatting sqref="D20:K21">
    <cfRule type="expression" dxfId="14" priority="8" stopIfTrue="1">
      <formula>ISERROR($D$20:$K$21)</formula>
    </cfRule>
  </conditionalFormatting>
  <conditionalFormatting sqref="I24:J25 I28:J29">
    <cfRule type="expression" dxfId="13" priority="2" stopIfTrue="1">
      <formula>ISERROR($I$24)</formula>
    </cfRule>
  </conditionalFormatting>
  <conditionalFormatting sqref="J17:K17">
    <cfRule type="expression" dxfId="12" priority="7" stopIfTrue="1">
      <formula>ISERROR($J$17)</formula>
    </cfRule>
  </conditionalFormatting>
  <conditionalFormatting sqref="K24">
    <cfRule type="expression" dxfId="11" priority="6" stopIfTrue="1">
      <formula>iserror+$D$20:$K$20</formula>
    </cfRule>
  </conditionalFormatting>
  <conditionalFormatting sqref="N11:N12 N15">
    <cfRule type="expression" dxfId="10" priority="1" stopIfTrue="1">
      <formula>ISERROR($B$11:$K$11)</formula>
    </cfRule>
  </conditionalFormatting>
  <conditionalFormatting sqref="O20">
    <cfRule type="expression" dxfId="9" priority="5" stopIfTrue="1">
      <formula>ISERROR($D$20:$K$21)</formula>
    </cfRule>
  </conditionalFormatting>
  <dataValidations count="1">
    <dataValidation type="list" allowBlank="1" showInputMessage="1" showErrorMessage="1" sqref="G3" xr:uid="{00000000-0002-0000-0B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3"/>
  </sheetPr>
  <dimension ref="A1:AY240"/>
  <sheetViews>
    <sheetView zoomScale="90" zoomScaleNormal="90" zoomScaleSheetLayoutView="75" workbookViewId="0">
      <selection activeCell="Y232" sqref="Y232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405" t="s">
        <v>49</v>
      </c>
      <c r="C2" s="405"/>
      <c r="D2" s="405"/>
      <c r="E2" s="405"/>
      <c r="F2" s="405"/>
      <c r="G2" s="405"/>
      <c r="H2" s="405"/>
      <c r="I2" s="405"/>
      <c r="J2" s="405"/>
      <c r="K2" s="405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52</v>
      </c>
      <c r="F3" s="79" t="s">
        <v>29</v>
      </c>
      <c r="G3" s="82" t="s">
        <v>55</v>
      </c>
      <c r="H3" s="79" t="s">
        <v>30</v>
      </c>
      <c r="I3" s="82" t="s">
        <v>60</v>
      </c>
      <c r="J3" s="32"/>
      <c r="K3" s="32"/>
      <c r="L3" s="32"/>
    </row>
    <row r="4" spans="1:12" ht="19.5" hidden="1" customHeight="1">
      <c r="A4" s="32"/>
      <c r="B4" s="32" t="str">
        <f>CONCATENATE(E3,G3,I3)</f>
        <v>高校３年女子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３年</v>
      </c>
      <c r="C7" s="71" t="str">
        <f>I3</f>
        <v>女子</v>
      </c>
      <c r="D7" s="70">
        <f>VLOOKUP($B$4,$AA$203:$AV$214,3,FALSE)</f>
        <v>26.65</v>
      </c>
      <c r="E7" s="70">
        <f>VLOOKUP($B$4,$AA$203:$AV$214,6,FALSE)</f>
        <v>23.91</v>
      </c>
      <c r="F7" s="70">
        <f>VLOOKUP($B$4,$AA$203:$AV$214,9,FALSE)</f>
        <v>51.13</v>
      </c>
      <c r="G7" s="70">
        <f>VLOOKUP($B$4,$AA$203:$AV$214,12,FALSE)</f>
        <v>49.16</v>
      </c>
      <c r="H7" s="70">
        <f>VLOOKUP($B$4,$AA$203:$AV$214,15,FALSE)</f>
        <v>51.13</v>
      </c>
      <c r="I7" s="70">
        <f>VLOOKUP($B$4,$AA$203:$AV$214,18,FALSE)</f>
        <v>8.83</v>
      </c>
      <c r="J7" s="70">
        <f>VLOOKUP($B$4,$AA$203:$AV$214,21,FALSE)</f>
        <v>174.77</v>
      </c>
      <c r="K7" s="70">
        <f>VLOOKUP($B$4,$AA$203:$AZ$214,24,FALSE)</f>
        <v>14.64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162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３年</v>
      </c>
      <c r="C11" s="78" t="str">
        <f>I3</f>
        <v>女子</v>
      </c>
      <c r="D11" s="77">
        <f>VLOOKUP($B$4,$AA$223:$AY$234,3,FALSE)</f>
        <v>25.965691585409999</v>
      </c>
      <c r="E11" s="77">
        <f>VLOOKUP($B$4,$AA$223:$AY$234,6,FALSE)</f>
        <v>22.972418798766</v>
      </c>
      <c r="F11" s="77">
        <f>VLOOKUP($B$4,$AA$223:$AY$234,9,FALSE)</f>
        <v>50.295619116582003</v>
      </c>
      <c r="G11" s="77">
        <f>VLOOKUP($B$4,$AA$223:$AY$234,12,FALSE)</f>
        <v>49.103002729754003</v>
      </c>
      <c r="H11" s="77">
        <f>VLOOKUP($B$4,$AA$223:$AY$234,15,FALSE)</f>
        <v>45.347283702212998</v>
      </c>
      <c r="I11" s="77">
        <f>VLOOKUP($B$4,$AA$223:$AY$234,18,FALSE)</f>
        <v>9.0528050361044006</v>
      </c>
      <c r="J11" s="77">
        <f>VLOOKUP($B$4,$AA$223:$AY$234,21,FALSE)</f>
        <v>172.15731153497001</v>
      </c>
      <c r="K11" s="77">
        <f>VLOOKUP($B$4,$AA$223:$AZ$234,24,FALSE)</f>
        <v>13.513878743608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３年</v>
      </c>
      <c r="C15" s="91" t="str">
        <f>I3</f>
        <v>女子</v>
      </c>
      <c r="D15" s="92" t="str">
        <f>VLOOKUP('データシート （高３女子）'!$C$5,'データシート （高３女子）'!$C$5:$AN$5,8)</f>
        <v/>
      </c>
      <c r="E15" s="92" t="str">
        <f>VLOOKUP('データシート （高３女子）'!$C$5,'データシート （高３女子）'!$C$5:$AN$5,12)</f>
        <v/>
      </c>
      <c r="F15" s="92" t="str">
        <f>VLOOKUP('データシート （高３女子）'!$C$5,'データシート （高３女子）'!$C$5:$AN$5,16)</f>
        <v/>
      </c>
      <c r="G15" s="92" t="str">
        <f>VLOOKUP('データシート （高３女子）'!$C$5,'データシート （高３女子）'!$C$5:$AN$5,20)</f>
        <v/>
      </c>
      <c r="H15" s="92" t="str">
        <f>VLOOKUP('データシート （高３女子）'!$C$5,'データシート （高３女子）'!$C$5:$AN$5,30)</f>
        <v/>
      </c>
      <c r="I15" s="92" t="str">
        <f>VLOOKUP('データシート （高３女子）'!$C$5,'データシート （高３女子）'!$C$5:$AN$5,34)</f>
        <v/>
      </c>
      <c r="J15" s="92" t="str">
        <f>VLOOKUP('データシート （高３女子）'!$C$5,'データシート （高３女子）'!$C$5:$AN$5,38)</f>
        <v/>
      </c>
      <c r="K15" s="92" t="str">
        <f>VLOOKUP('データシート （高３女子）'!$C$5,'データシート （高３女子）'!$C$5:$AX$5,42)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417" t="e">
        <f>VLOOKUP(H17,'データシート （高３女子）'!A10:AX165,2,FALSE)</f>
        <v>#N/A</v>
      </c>
      <c r="K17" s="417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406"/>
      <c r="C19" s="407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>
      <c r="A20" s="32"/>
      <c r="B20" s="408" t="s">
        <v>38</v>
      </c>
      <c r="C20" s="409"/>
      <c r="D20" s="83" t="e">
        <f>VLOOKUP($H$17,'データシート （高３女子）'!$A$10:$AR$165,10,FALSE)</f>
        <v>#N/A</v>
      </c>
      <c r="E20" s="83" t="e">
        <f>VLOOKUP($H$17,'データシート （高３女子）'!$A$10:$AR$165,14,FALSE)</f>
        <v>#N/A</v>
      </c>
      <c r="F20" s="83" t="e">
        <f>VLOOKUP($H$17,'データシート （高３女子）'!$A$10:$AR$165,18,FALSE)</f>
        <v>#N/A</v>
      </c>
      <c r="G20" s="83" t="e">
        <f>VLOOKUP($H$17,'データシート （高３女子）'!$A$10:$AR$165,22,FALSE)</f>
        <v>#N/A</v>
      </c>
      <c r="H20" s="83" t="e">
        <f>VLOOKUP($H$17,'データシート （高３女子）'!$A$10:$AR$165,32,FALSE)</f>
        <v>#N/A</v>
      </c>
      <c r="I20" s="83" t="e">
        <f>VLOOKUP($H$17,'データシート （高３女子）'!$A$10:$AR$165,36,FALSE)</f>
        <v>#N/A</v>
      </c>
      <c r="J20" s="83" t="e">
        <f>VLOOKUP($H$17,'データシート （高３女子）'!$A$10:$AR$165,40,FALSE)</f>
        <v>#N/A</v>
      </c>
      <c r="K20" s="83" t="e">
        <f>VLOOKUP($H$17,'データシート （高３女子）'!$A$10:$AR$165,44,FALSE)</f>
        <v>#N/A</v>
      </c>
      <c r="L20" s="32"/>
    </row>
    <row r="21" spans="1:12" ht="21" customHeight="1" thickBot="1">
      <c r="A21" s="32"/>
      <c r="B21" s="410" t="s">
        <v>25</v>
      </c>
      <c r="C21" s="411"/>
      <c r="D21" s="106" t="e">
        <f>VLOOKUP($H$17,'データシート （高３女子）'!$A$10:$AR$165,13,FALSE)</f>
        <v>#N/A</v>
      </c>
      <c r="E21" s="106" t="e">
        <f>VLOOKUP($H$17,'データシート （高３女子）'!$A$10:$AR$165,17,FALSE)</f>
        <v>#N/A</v>
      </c>
      <c r="F21" s="106" t="e">
        <f>VLOOKUP($H$17,'データシート （高３女子）'!$A$10:$AR$165,21,FALSE)</f>
        <v>#N/A</v>
      </c>
      <c r="G21" s="106" t="e">
        <f>VLOOKUP($H$17,'データシート （高３女子）'!$A$10:$AR$165,25,FALSE)</f>
        <v>#N/A</v>
      </c>
      <c r="H21" s="106" t="e">
        <f>VLOOKUP($H$17,'データシート （高３女子）'!$A$10:$AR$165,35,FALSE)</f>
        <v>#N/A</v>
      </c>
      <c r="I21" s="106" t="e">
        <f>VLOOKUP($H$17,'データシート （高３女子）'!$A$10:$AR$165,39,FALSE)</f>
        <v>#N/A</v>
      </c>
      <c r="J21" s="106" t="e">
        <f>VLOOKUP($H$17,'データシート （高３女子）'!$A$10:$AR$165,43,FALSE)</f>
        <v>#N/A</v>
      </c>
      <c r="K21" s="106" t="e">
        <f>VLOOKUP($H$17,'データシート （高３女子）'!$A$10:$AZ$165,47,FALSE)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416" t="s">
        <v>26</v>
      </c>
      <c r="J23" s="416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412" t="e">
        <f>VLOOKUP($H$17,'データシート （高３女子）'!A10:AX165,48,FALSE)</f>
        <v>#N/A</v>
      </c>
      <c r="J24" s="413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414" t="e">
        <f>VLOOKUP($H$17,#REF!,21)</f>
        <v>#REF!</v>
      </c>
      <c r="J25" s="415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412" t="e">
        <f>VLOOKUP($H$17,'データシート （高３女子）'!A10:AX165,49)</f>
        <v>#N/A</v>
      </c>
      <c r="J28" s="413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414" t="e">
        <f>VLOOKUP($H$17,#REF!,21)</f>
        <v>#REF!</v>
      </c>
      <c r="J29" s="415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163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348" t="s">
        <v>29</v>
      </c>
      <c r="AB201" s="344" t="s">
        <v>41</v>
      </c>
      <c r="AC201" s="340"/>
      <c r="AD201" s="336"/>
      <c r="AE201" s="339" t="s">
        <v>42</v>
      </c>
      <c r="AF201" s="340"/>
      <c r="AG201" s="341"/>
      <c r="AH201" s="339" t="s">
        <v>43</v>
      </c>
      <c r="AI201" s="340"/>
      <c r="AJ201" s="336"/>
      <c r="AK201" s="339" t="s">
        <v>44</v>
      </c>
      <c r="AL201" s="340"/>
      <c r="AM201" s="341"/>
      <c r="AN201" s="345" t="s">
        <v>45</v>
      </c>
      <c r="AO201" s="346"/>
      <c r="AP201" s="350"/>
      <c r="AQ201" s="339" t="s">
        <v>46</v>
      </c>
      <c r="AR201" s="340"/>
      <c r="AS201" s="341"/>
      <c r="AT201" s="339" t="s">
        <v>47</v>
      </c>
      <c r="AU201" s="340"/>
      <c r="AV201" s="336"/>
      <c r="AW201" s="339" t="s">
        <v>94</v>
      </c>
      <c r="AX201" s="340"/>
      <c r="AY201" s="341"/>
    </row>
    <row r="202" spans="24:51" ht="15.75" customHeight="1" thickBot="1">
      <c r="X202" s="31" t="s">
        <v>52</v>
      </c>
      <c r="AA202" s="349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158</v>
      </c>
    </row>
    <row r="220" spans="24:51" ht="15.75" customHeight="1" thickBot="1">
      <c r="AA220" s="31" t="s">
        <v>159</v>
      </c>
    </row>
    <row r="221" spans="24:51" ht="15.75" customHeight="1">
      <c r="AA221" s="342" t="s">
        <v>29</v>
      </c>
      <c r="AB221" s="344" t="s">
        <v>41</v>
      </c>
      <c r="AC221" s="340"/>
      <c r="AD221" s="340"/>
      <c r="AE221" s="339" t="s">
        <v>42</v>
      </c>
      <c r="AF221" s="340"/>
      <c r="AG221" s="336"/>
      <c r="AH221" s="339" t="s">
        <v>43</v>
      </c>
      <c r="AI221" s="340"/>
      <c r="AJ221" s="340"/>
      <c r="AK221" s="339" t="s">
        <v>44</v>
      </c>
      <c r="AL221" s="340"/>
      <c r="AM221" s="341"/>
      <c r="AN221" s="345" t="s">
        <v>45</v>
      </c>
      <c r="AO221" s="346"/>
      <c r="AP221" s="347"/>
      <c r="AQ221" s="339" t="s">
        <v>46</v>
      </c>
      <c r="AR221" s="340"/>
      <c r="AS221" s="340"/>
      <c r="AT221" s="336" t="s">
        <v>47</v>
      </c>
      <c r="AU221" s="337"/>
      <c r="AV221" s="338"/>
      <c r="AW221" s="339" t="s">
        <v>94</v>
      </c>
      <c r="AX221" s="340"/>
      <c r="AY221" s="341"/>
    </row>
    <row r="222" spans="24:51" ht="15.75" customHeight="1" thickBot="1">
      <c r="AA222" s="343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56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7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56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56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56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56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8" priority="3" stopIfTrue="1">
      <formula>ISERROR($D$7:$K$7)</formula>
    </cfRule>
  </conditionalFormatting>
  <conditionalFormatting sqref="B11:K12">
    <cfRule type="expression" dxfId="7" priority="4" stopIfTrue="1">
      <formula>ISERROR($D$7:$K$7)</formula>
    </cfRule>
  </conditionalFormatting>
  <conditionalFormatting sqref="B15:K15">
    <cfRule type="expression" dxfId="6" priority="9" stopIfTrue="1">
      <formula>ISERROR($D$7:$K$7)</formula>
    </cfRule>
  </conditionalFormatting>
  <conditionalFormatting sqref="D20:K21">
    <cfRule type="expression" dxfId="5" priority="8" stopIfTrue="1">
      <formula>ISERROR($D$20:$K$21)</formula>
    </cfRule>
  </conditionalFormatting>
  <conditionalFormatting sqref="I24:J25 I28:J29">
    <cfRule type="expression" dxfId="4" priority="2" stopIfTrue="1">
      <formula>ISERROR($I$24)</formula>
    </cfRule>
  </conditionalFormatting>
  <conditionalFormatting sqref="J17:K17">
    <cfRule type="expression" dxfId="3" priority="7" stopIfTrue="1">
      <formula>ISERROR($J$17)</formula>
    </cfRule>
  </conditionalFormatting>
  <conditionalFormatting sqref="K24">
    <cfRule type="expression" dxfId="2" priority="6" stopIfTrue="1">
      <formula>iserror+$D$20:$K$20</formula>
    </cfRule>
  </conditionalFormatting>
  <conditionalFormatting sqref="N11:N12 N15">
    <cfRule type="expression" dxfId="1" priority="1" stopIfTrue="1">
      <formula>ISERROR($B$11:$K$11)</formula>
    </cfRule>
  </conditionalFormatting>
  <conditionalFormatting sqref="O20">
    <cfRule type="expression" dxfId="0" priority="5" stopIfTrue="1">
      <formula>ISERROR($D$20:$K$21)</formula>
    </cfRule>
  </conditionalFormatting>
  <dataValidations count="1">
    <dataValidation type="list" allowBlank="1" showInputMessage="1" showErrorMessage="1" sqref="G3" xr:uid="{00000000-0002-0000-0C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12"/>
  </sheetPr>
  <dimension ref="A1:BX323"/>
  <sheetViews>
    <sheetView tabSelected="1" topLeftCell="AF1" zoomScale="90" zoomScaleNormal="90" workbookViewId="0">
      <selection activeCell="B12" sqref="B12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364"/>
      <c r="C1" s="365"/>
    </row>
    <row r="2" spans="1:76" s="6" customFormat="1" ht="20.100000000000001" customHeight="1" thickTop="1" thickBot="1">
      <c r="A2" s="366" t="s">
        <v>80</v>
      </c>
      <c r="B2" s="375"/>
      <c r="C2" s="376"/>
      <c r="D2" s="368" t="s">
        <v>1</v>
      </c>
      <c r="E2" s="369"/>
      <c r="F2" s="368" t="s">
        <v>2</v>
      </c>
      <c r="G2" s="369"/>
      <c r="H2" s="373"/>
      <c r="I2" s="374"/>
      <c r="J2" s="370" t="s">
        <v>3</v>
      </c>
      <c r="K2" s="371"/>
      <c r="L2" s="371"/>
      <c r="M2" s="372"/>
      <c r="N2" s="370" t="s">
        <v>4</v>
      </c>
      <c r="O2" s="371"/>
      <c r="P2" s="371"/>
      <c r="Q2" s="372"/>
      <c r="R2" s="370" t="s">
        <v>5</v>
      </c>
      <c r="S2" s="371"/>
      <c r="T2" s="371"/>
      <c r="U2" s="372"/>
      <c r="V2" s="370" t="s">
        <v>113</v>
      </c>
      <c r="W2" s="371"/>
      <c r="X2" s="371"/>
      <c r="Y2" s="372"/>
      <c r="Z2" s="370" t="s">
        <v>81</v>
      </c>
      <c r="AA2" s="371"/>
      <c r="AB2" s="371"/>
      <c r="AC2" s="371"/>
      <c r="AD2" s="371"/>
      <c r="AE2" s="372"/>
      <c r="AF2" s="370" t="s">
        <v>82</v>
      </c>
      <c r="AG2" s="371"/>
      <c r="AH2" s="371"/>
      <c r="AI2" s="372"/>
      <c r="AJ2" s="370" t="s">
        <v>83</v>
      </c>
      <c r="AK2" s="371"/>
      <c r="AL2" s="371"/>
      <c r="AM2" s="372"/>
      <c r="AN2" s="370" t="s">
        <v>114</v>
      </c>
      <c r="AO2" s="371"/>
      <c r="AP2" s="371"/>
      <c r="AQ2" s="372"/>
      <c r="AR2" s="370" t="s">
        <v>84</v>
      </c>
      <c r="AS2" s="371"/>
      <c r="AT2" s="371"/>
      <c r="AU2" s="371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366"/>
      <c r="B3" s="103"/>
      <c r="C3" s="107" t="s">
        <v>8</v>
      </c>
      <c r="D3" s="7">
        <f>COUNT(D10:D309)</f>
        <v>0</v>
      </c>
      <c r="E3" s="152" t="s">
        <v>153</v>
      </c>
      <c r="F3" s="7">
        <f>COUNT(F10:F309)</f>
        <v>0</v>
      </c>
      <c r="G3" s="152" t="s">
        <v>153</v>
      </c>
      <c r="H3" s="7">
        <f>COUNT(H10:H309)</f>
        <v>0</v>
      </c>
      <c r="I3" s="152"/>
      <c r="J3" s="7">
        <f>COUNT(J10:J309)</f>
        <v>0</v>
      </c>
      <c r="K3" s="153" t="s">
        <v>155</v>
      </c>
      <c r="L3" s="154" t="s">
        <v>156</v>
      </c>
      <c r="M3" s="30" t="s">
        <v>9</v>
      </c>
      <c r="N3" s="7">
        <f>COUNT(N10:N309)</f>
        <v>0</v>
      </c>
      <c r="O3" s="153" t="s">
        <v>155</v>
      </c>
      <c r="P3" s="154" t="s">
        <v>156</v>
      </c>
      <c r="Q3" s="30" t="s">
        <v>9</v>
      </c>
      <c r="R3" s="7">
        <f>COUNT(R10:R309)</f>
        <v>0</v>
      </c>
      <c r="S3" s="153" t="s">
        <v>155</v>
      </c>
      <c r="T3" s="154" t="s">
        <v>156</v>
      </c>
      <c r="U3" s="30" t="s">
        <v>9</v>
      </c>
      <c r="V3" s="7">
        <f>COUNT(V10:V309)</f>
        <v>0</v>
      </c>
      <c r="W3" s="153" t="s">
        <v>155</v>
      </c>
      <c r="X3" s="154" t="s">
        <v>156</v>
      </c>
      <c r="Y3" s="30" t="s">
        <v>9</v>
      </c>
      <c r="Z3" s="381" t="s">
        <v>85</v>
      </c>
      <c r="AA3" s="382"/>
      <c r="AB3" s="7">
        <f>COUNT(AB10:AB309)</f>
        <v>0</v>
      </c>
      <c r="AC3" s="153" t="s">
        <v>155</v>
      </c>
      <c r="AD3" s="154" t="s">
        <v>156</v>
      </c>
      <c r="AE3" s="30" t="s">
        <v>9</v>
      </c>
      <c r="AF3" s="7">
        <f>COUNT(AF10:AF309)</f>
        <v>0</v>
      </c>
      <c r="AG3" s="153" t="s">
        <v>155</v>
      </c>
      <c r="AH3" s="154" t="s">
        <v>156</v>
      </c>
      <c r="AI3" s="30" t="s">
        <v>9</v>
      </c>
      <c r="AJ3" s="7">
        <f>COUNT(AJ10:AJ309)</f>
        <v>0</v>
      </c>
      <c r="AK3" s="153" t="s">
        <v>155</v>
      </c>
      <c r="AL3" s="154" t="s">
        <v>156</v>
      </c>
      <c r="AM3" s="30" t="s">
        <v>9</v>
      </c>
      <c r="AN3" s="7">
        <f>COUNT(AN10:AN309)</f>
        <v>0</v>
      </c>
      <c r="AO3" s="153" t="s">
        <v>155</v>
      </c>
      <c r="AP3" s="154" t="s">
        <v>156</v>
      </c>
      <c r="AQ3" s="30" t="s">
        <v>9</v>
      </c>
      <c r="AR3" s="7">
        <f>COUNT(AR10:AR309)</f>
        <v>0</v>
      </c>
      <c r="AS3" s="153" t="s">
        <v>155</v>
      </c>
      <c r="AT3" s="154" t="s">
        <v>156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366"/>
      <c r="B4" s="103"/>
      <c r="C4" s="107" t="s">
        <v>11</v>
      </c>
      <c r="D4" s="11">
        <f>SUM(D10:D309)</f>
        <v>0</v>
      </c>
      <c r="E4" s="155">
        <f>BD59</f>
        <v>169.1</v>
      </c>
      <c r="F4" s="11">
        <f>SUM(F10:F309)</f>
        <v>0</v>
      </c>
      <c r="G4" s="155">
        <f>BH59</f>
        <v>61.6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383"/>
      <c r="AA4" s="384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366"/>
      <c r="B5" s="103"/>
      <c r="C5" s="107" t="s">
        <v>15</v>
      </c>
      <c r="D5" s="12" t="str">
        <f>IF((D3&gt;0),D4/D3,"")</f>
        <v/>
      </c>
      <c r="E5" s="160" t="s">
        <v>154</v>
      </c>
      <c r="F5" s="12" t="str">
        <f>IF((F3&gt;0),F4/F3,"")</f>
        <v/>
      </c>
      <c r="G5" s="160" t="s">
        <v>154</v>
      </c>
      <c r="H5" s="12" t="str">
        <f>IF((H3&gt;0),H4/H3,"")</f>
        <v/>
      </c>
      <c r="I5" s="160"/>
      <c r="J5" s="12" t="str">
        <f>IF((J3&gt;0),J4/J3,"")</f>
        <v/>
      </c>
      <c r="K5" s="161">
        <f>BB39</f>
        <v>36.844678322865001</v>
      </c>
      <c r="L5" s="162">
        <f>BB19</f>
        <v>37.22</v>
      </c>
      <c r="M5" s="13" t="s">
        <v>16</v>
      </c>
      <c r="N5" s="12" t="str">
        <f>IF((N3&gt;0),N4/N3,"")</f>
        <v/>
      </c>
      <c r="O5" s="161">
        <f>BE39</f>
        <v>28.038356631435001</v>
      </c>
      <c r="P5" s="162">
        <f>BE19</f>
        <v>28.63</v>
      </c>
      <c r="Q5" s="13" t="s">
        <v>16</v>
      </c>
      <c r="R5" s="12" t="str">
        <f>IF((R3&gt;0),R4/R3,"")</f>
        <v/>
      </c>
      <c r="S5" s="161">
        <f>BH39</f>
        <v>50.668371696504998</v>
      </c>
      <c r="T5" s="162">
        <f>BH19</f>
        <v>48.81</v>
      </c>
      <c r="U5" s="13" t="s">
        <v>16</v>
      </c>
      <c r="V5" s="12" t="str">
        <f>IF((V3&gt;0),V4/V3,"")</f>
        <v/>
      </c>
      <c r="W5" s="161">
        <f>BK39</f>
        <v>56.959965782719998</v>
      </c>
      <c r="X5" s="162">
        <f>BK19</f>
        <v>56.71</v>
      </c>
      <c r="Y5" s="13" t="s">
        <v>16</v>
      </c>
      <c r="Z5" s="383"/>
      <c r="AA5" s="384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BN39</f>
        <v>80.137064534551996</v>
      </c>
      <c r="AH5" s="162">
        <f>BN19</f>
        <v>84.26</v>
      </c>
      <c r="AI5" s="13" t="s">
        <v>16</v>
      </c>
      <c r="AJ5" s="12" t="str">
        <f>IF((AJ3&gt;0),AJ4/AJ3,"")</f>
        <v/>
      </c>
      <c r="AK5" s="161">
        <f>BQ39</f>
        <v>7.5341936601419999</v>
      </c>
      <c r="AL5" s="162">
        <f>BQ19</f>
        <v>7.42</v>
      </c>
      <c r="AM5" s="13" t="s">
        <v>16</v>
      </c>
      <c r="AN5" s="12" t="str">
        <f>IF((AN3&gt;0),AN4/AN3,"")</f>
        <v/>
      </c>
      <c r="AO5" s="161">
        <f>BT39</f>
        <v>219.48872950820001</v>
      </c>
      <c r="AP5" s="162">
        <f>BT19</f>
        <v>222.51</v>
      </c>
      <c r="AQ5" s="13" t="s">
        <v>16</v>
      </c>
      <c r="AR5" s="12" t="str">
        <f>IF((AR3&gt;0),AR4/AR3,"")</f>
        <v/>
      </c>
      <c r="AS5" s="161">
        <f>BW39</f>
        <v>22.996555880833</v>
      </c>
      <c r="AT5" s="162">
        <f>BW19</f>
        <v>24.23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367"/>
      <c r="B6" s="104"/>
      <c r="C6" s="108" t="s">
        <v>18</v>
      </c>
      <c r="D6" s="15" t="str">
        <f>IF((D3&gt;0),STDEV(D10:D309),"")</f>
        <v/>
      </c>
      <c r="E6" s="163">
        <f>BE59</f>
        <v>168.6</v>
      </c>
      <c r="F6" s="15" t="str">
        <f>IF((F3&gt;0),STDEV(F10:F309),"")</f>
        <v/>
      </c>
      <c r="G6" s="163">
        <f>BI59</f>
        <v>59.1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BC39</f>
        <v>6.9970995769593998</v>
      </c>
      <c r="L6" s="165">
        <f>BC19</f>
        <v>6.93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BF39</f>
        <v>5.7482028735824002</v>
      </c>
      <c r="P6" s="165">
        <f>BF19</f>
        <v>5.6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BI39</f>
        <v>11.563971656647</v>
      </c>
      <c r="T6" s="165">
        <f>BI19</f>
        <v>11.51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BL39</f>
        <v>7.1423464586348997</v>
      </c>
      <c r="X6" s="165">
        <f>BL19</f>
        <v>6.91</v>
      </c>
      <c r="Y6" s="16" t="e">
        <f>IF(V5-X5&gt;0,"↑",IF(V5-X5&lt;0,"↓","±"))</f>
        <v>#VALUE!</v>
      </c>
      <c r="Z6" s="385"/>
      <c r="AA6" s="386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BO39</f>
        <v>24.722632378071999</v>
      </c>
      <c r="AH6" s="165">
        <f>BO19</f>
        <v>23.91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BR39</f>
        <v>0.70706637393750005</v>
      </c>
      <c r="AL6" s="165">
        <f>BR19</f>
        <v>0.62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BU39</f>
        <v>26.968480372209999</v>
      </c>
      <c r="AP6" s="165">
        <f>BU19</f>
        <v>23.61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BX39</f>
        <v>6.0193443347875997</v>
      </c>
      <c r="AT6" s="165">
        <f>BX19</f>
        <v>6.19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377" t="s">
        <v>20</v>
      </c>
      <c r="B7" s="352" t="s">
        <v>21</v>
      </c>
      <c r="C7" s="379" t="s">
        <v>86</v>
      </c>
      <c r="D7" s="352" t="s">
        <v>22</v>
      </c>
      <c r="E7" s="352">
        <v>0</v>
      </c>
      <c r="F7" s="352" t="s">
        <v>22</v>
      </c>
      <c r="G7" s="352" t="s">
        <v>23</v>
      </c>
      <c r="H7" s="352" t="s">
        <v>22</v>
      </c>
      <c r="I7" s="352" t="s">
        <v>23</v>
      </c>
      <c r="J7" s="362" t="s">
        <v>22</v>
      </c>
      <c r="K7" s="352" t="s">
        <v>23</v>
      </c>
      <c r="L7" s="352" t="s">
        <v>24</v>
      </c>
      <c r="M7" s="352" t="s">
        <v>25</v>
      </c>
      <c r="N7" s="362" t="s">
        <v>22</v>
      </c>
      <c r="O7" s="352" t="s">
        <v>23</v>
      </c>
      <c r="P7" s="352" t="s">
        <v>24</v>
      </c>
      <c r="Q7" s="352" t="s">
        <v>25</v>
      </c>
      <c r="R7" s="362" t="s">
        <v>22</v>
      </c>
      <c r="S7" s="352" t="s">
        <v>23</v>
      </c>
      <c r="T7" s="352" t="s">
        <v>24</v>
      </c>
      <c r="U7" s="352" t="s">
        <v>25</v>
      </c>
      <c r="V7" s="362" t="s">
        <v>22</v>
      </c>
      <c r="W7" s="352" t="s">
        <v>23</v>
      </c>
      <c r="X7" s="352" t="s">
        <v>24</v>
      </c>
      <c r="Y7" s="352" t="s">
        <v>25</v>
      </c>
      <c r="Z7" s="387" t="s">
        <v>22</v>
      </c>
      <c r="AA7" s="387"/>
      <c r="AB7" s="109" t="s">
        <v>22</v>
      </c>
      <c r="AC7" s="352" t="s">
        <v>23</v>
      </c>
      <c r="AD7" s="352" t="s">
        <v>24</v>
      </c>
      <c r="AE7" s="352" t="s">
        <v>25</v>
      </c>
      <c r="AF7" s="362" t="s">
        <v>22</v>
      </c>
      <c r="AG7" s="352" t="s">
        <v>23</v>
      </c>
      <c r="AH7" s="352" t="s">
        <v>24</v>
      </c>
      <c r="AI7" s="352" t="s">
        <v>25</v>
      </c>
      <c r="AJ7" s="362" t="s">
        <v>22</v>
      </c>
      <c r="AK7" s="352" t="s">
        <v>23</v>
      </c>
      <c r="AL7" s="352" t="s">
        <v>24</v>
      </c>
      <c r="AM7" s="352" t="s">
        <v>25</v>
      </c>
      <c r="AN7" s="362" t="s">
        <v>22</v>
      </c>
      <c r="AO7" s="352" t="s">
        <v>23</v>
      </c>
      <c r="AP7" s="352" t="s">
        <v>24</v>
      </c>
      <c r="AQ7" s="352" t="s">
        <v>25</v>
      </c>
      <c r="AR7" s="362" t="s">
        <v>22</v>
      </c>
      <c r="AS7" s="352" t="s">
        <v>23</v>
      </c>
      <c r="AT7" s="352" t="s">
        <v>24</v>
      </c>
      <c r="AU7" s="354" t="s">
        <v>25</v>
      </c>
      <c r="AV7" s="356" t="s">
        <v>26</v>
      </c>
      <c r="AW7" s="356" t="s">
        <v>27</v>
      </c>
      <c r="AX7" s="358"/>
    </row>
    <row r="8" spans="1:76" s="6" customFormat="1" ht="12" customHeight="1" thickBot="1">
      <c r="A8" s="378"/>
      <c r="B8" s="353"/>
      <c r="C8" s="380"/>
      <c r="D8" s="353"/>
      <c r="E8" s="353"/>
      <c r="F8" s="353"/>
      <c r="G8" s="353"/>
      <c r="H8" s="353"/>
      <c r="I8" s="353"/>
      <c r="J8" s="363"/>
      <c r="K8" s="353"/>
      <c r="L8" s="353"/>
      <c r="M8" s="353"/>
      <c r="N8" s="363"/>
      <c r="O8" s="353"/>
      <c r="P8" s="353"/>
      <c r="Q8" s="353"/>
      <c r="R8" s="363"/>
      <c r="S8" s="353"/>
      <c r="T8" s="353"/>
      <c r="U8" s="353"/>
      <c r="V8" s="363"/>
      <c r="W8" s="353"/>
      <c r="X8" s="353"/>
      <c r="Y8" s="353"/>
      <c r="Z8" s="94" t="s">
        <v>87</v>
      </c>
      <c r="AA8" s="94" t="s">
        <v>88</v>
      </c>
      <c r="AB8" s="95" t="s">
        <v>88</v>
      </c>
      <c r="AC8" s="353"/>
      <c r="AD8" s="353"/>
      <c r="AE8" s="353"/>
      <c r="AF8" s="363"/>
      <c r="AG8" s="353"/>
      <c r="AH8" s="353"/>
      <c r="AI8" s="353"/>
      <c r="AJ8" s="363"/>
      <c r="AK8" s="353"/>
      <c r="AL8" s="353"/>
      <c r="AM8" s="353"/>
      <c r="AN8" s="363"/>
      <c r="AO8" s="353"/>
      <c r="AP8" s="353"/>
      <c r="AQ8" s="353"/>
      <c r="AR8" s="363"/>
      <c r="AS8" s="353"/>
      <c r="AT8" s="353"/>
      <c r="AU8" s="355"/>
      <c r="AV8" s="357"/>
      <c r="AW8" s="357"/>
      <c r="AX8" s="359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360" t="s">
        <v>97</v>
      </c>
      <c r="AX9" s="361"/>
      <c r="AZ9" s="55" t="s">
        <v>157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351" t="str">
        <f>IF(AND(J10&lt;&gt;0,N10&lt;&gt;0,R10&lt;&gt;0,V10&lt;&gt;0,(OR(AB10&lt;&gt;0,AF10&lt;&gt;0)),AJ10&lt;&gt;0,AN10&lt;&gt;0,AR10&lt;&gt;0),VLOOKUP(AV10,$AV$311:$AW$315,2),"")</f>
        <v/>
      </c>
      <c r="AX10" s="35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351" t="str">
        <f t="shared" ref="AW11:AW74" si="30">IF(AND(J11&lt;&gt;0,N11&lt;&gt;0,R11&lt;&gt;0,V11&lt;&gt;0,(OR(AB11&lt;&gt;0,AF11&lt;&gt;0)),AJ11&lt;&gt;0,AN11&lt;&gt;0,AR11&lt;&gt;0),VLOOKUP(AV11,$AV$311:$AW$315,2),"")</f>
        <v/>
      </c>
      <c r="AX11" s="351"/>
      <c r="AZ11" s="348" t="s">
        <v>29</v>
      </c>
      <c r="BA11" s="344" t="s">
        <v>41</v>
      </c>
      <c r="BB11" s="340"/>
      <c r="BC11" s="336"/>
      <c r="BD11" s="339" t="s">
        <v>42</v>
      </c>
      <c r="BE11" s="340"/>
      <c r="BF11" s="341"/>
      <c r="BG11" s="339" t="s">
        <v>43</v>
      </c>
      <c r="BH11" s="340"/>
      <c r="BI11" s="336"/>
      <c r="BJ11" s="339" t="s">
        <v>44</v>
      </c>
      <c r="BK11" s="340"/>
      <c r="BL11" s="341"/>
      <c r="BM11" s="345" t="s">
        <v>45</v>
      </c>
      <c r="BN11" s="346"/>
      <c r="BO11" s="350"/>
      <c r="BP11" s="339" t="s">
        <v>46</v>
      </c>
      <c r="BQ11" s="340"/>
      <c r="BR11" s="341"/>
      <c r="BS11" s="339" t="s">
        <v>47</v>
      </c>
      <c r="BT11" s="340"/>
      <c r="BU11" s="336"/>
      <c r="BV11" s="339" t="s">
        <v>94</v>
      </c>
      <c r="BW11" s="340"/>
      <c r="BX11" s="341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351" t="str">
        <f t="shared" si="30"/>
        <v/>
      </c>
      <c r="AX12" s="351"/>
      <c r="AZ12" s="349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351" t="str">
        <f t="shared" si="30"/>
        <v/>
      </c>
      <c r="AX13" s="351"/>
      <c r="AZ13" s="178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351" t="str">
        <f t="shared" si="30"/>
        <v/>
      </c>
      <c r="AX14" s="351"/>
      <c r="AZ14" s="179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351" t="str">
        <f t="shared" si="30"/>
        <v/>
      </c>
      <c r="AX15" s="351"/>
      <c r="AZ15" s="180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351" t="str">
        <f t="shared" si="30"/>
        <v/>
      </c>
      <c r="AX16" s="351"/>
      <c r="AZ16" s="181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351" t="str">
        <f t="shared" si="30"/>
        <v/>
      </c>
      <c r="AX17" s="351"/>
      <c r="AZ17" s="178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351" t="str">
        <f t="shared" si="30"/>
        <v/>
      </c>
      <c r="AX18" s="351"/>
      <c r="AZ18" s="181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351" t="str">
        <f t="shared" si="30"/>
        <v/>
      </c>
      <c r="AX19" s="351"/>
      <c r="AZ19" s="178" t="s">
        <v>75</v>
      </c>
      <c r="BA19" s="294">
        <v>1265</v>
      </c>
      <c r="BB19" s="295">
        <v>37.22</v>
      </c>
      <c r="BC19" s="296">
        <v>6.93</v>
      </c>
      <c r="BD19" s="297">
        <v>1261</v>
      </c>
      <c r="BE19" s="295">
        <v>28.63</v>
      </c>
      <c r="BF19" s="298">
        <v>5.6</v>
      </c>
      <c r="BG19" s="299">
        <v>1236</v>
      </c>
      <c r="BH19" s="295">
        <v>48.81</v>
      </c>
      <c r="BI19" s="296">
        <v>11.51</v>
      </c>
      <c r="BJ19" s="297">
        <v>1235</v>
      </c>
      <c r="BK19" s="295">
        <v>56.71</v>
      </c>
      <c r="BL19" s="298">
        <v>6.91</v>
      </c>
      <c r="BM19" s="299">
        <v>953</v>
      </c>
      <c r="BN19" s="295">
        <v>84.26</v>
      </c>
      <c r="BO19" s="296">
        <v>23.91</v>
      </c>
      <c r="BP19" s="300">
        <v>1258</v>
      </c>
      <c r="BQ19" s="295">
        <v>7.42</v>
      </c>
      <c r="BR19" s="301">
        <v>0.62</v>
      </c>
      <c r="BS19" s="302">
        <v>1223</v>
      </c>
      <c r="BT19" s="295">
        <v>222.51</v>
      </c>
      <c r="BU19" s="303">
        <v>23.61</v>
      </c>
      <c r="BV19" s="300">
        <v>1240</v>
      </c>
      <c r="BW19" s="295">
        <v>24.23</v>
      </c>
      <c r="BX19" s="301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351" t="str">
        <f t="shared" si="30"/>
        <v/>
      </c>
      <c r="AX20" s="351"/>
      <c r="AZ20" s="181" t="s">
        <v>74</v>
      </c>
      <c r="BA20" s="304">
        <v>1254</v>
      </c>
      <c r="BB20" s="305">
        <v>25.44</v>
      </c>
      <c r="BC20" s="306">
        <v>4.6100000000000003</v>
      </c>
      <c r="BD20" s="307">
        <v>1246</v>
      </c>
      <c r="BE20" s="305">
        <v>22.4</v>
      </c>
      <c r="BF20" s="308">
        <v>5.66</v>
      </c>
      <c r="BG20" s="309">
        <v>1227</v>
      </c>
      <c r="BH20" s="305">
        <v>48.27</v>
      </c>
      <c r="BI20" s="306">
        <v>10.220000000000001</v>
      </c>
      <c r="BJ20" s="307">
        <v>1217</v>
      </c>
      <c r="BK20" s="305">
        <v>48.52</v>
      </c>
      <c r="BL20" s="308">
        <v>6.12</v>
      </c>
      <c r="BM20" s="309">
        <v>952</v>
      </c>
      <c r="BN20" s="305">
        <v>48.74</v>
      </c>
      <c r="BO20" s="306">
        <v>18.05</v>
      </c>
      <c r="BP20" s="310">
        <v>1245</v>
      </c>
      <c r="BQ20" s="305">
        <v>8.8699999999999992</v>
      </c>
      <c r="BR20" s="311">
        <v>0.77</v>
      </c>
      <c r="BS20" s="312">
        <v>1219</v>
      </c>
      <c r="BT20" s="305">
        <v>172.52</v>
      </c>
      <c r="BU20" s="313">
        <v>22.57</v>
      </c>
      <c r="BV20" s="310">
        <v>1226</v>
      </c>
      <c r="BW20" s="305">
        <v>13.8</v>
      </c>
      <c r="BX20" s="311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351" t="str">
        <f t="shared" si="30"/>
        <v/>
      </c>
      <c r="AX21" s="351"/>
      <c r="AZ21" s="178" t="s">
        <v>77</v>
      </c>
      <c r="BA21" s="314">
        <v>1254</v>
      </c>
      <c r="BB21" s="315">
        <v>39.22</v>
      </c>
      <c r="BC21" s="316">
        <v>7.43</v>
      </c>
      <c r="BD21" s="317">
        <v>1253</v>
      </c>
      <c r="BE21" s="315">
        <v>30.19</v>
      </c>
      <c r="BF21" s="318">
        <v>5.97</v>
      </c>
      <c r="BG21" s="319">
        <v>1224</v>
      </c>
      <c r="BH21" s="315">
        <v>51.06</v>
      </c>
      <c r="BI21" s="316">
        <v>11.31</v>
      </c>
      <c r="BJ21" s="317">
        <v>1227</v>
      </c>
      <c r="BK21" s="315">
        <v>58.19</v>
      </c>
      <c r="BL21" s="318">
        <v>7.56</v>
      </c>
      <c r="BM21" s="319">
        <v>918</v>
      </c>
      <c r="BN21" s="315">
        <v>89.56</v>
      </c>
      <c r="BO21" s="316">
        <v>26</v>
      </c>
      <c r="BP21" s="320">
        <v>1242</v>
      </c>
      <c r="BQ21" s="315">
        <v>7.25</v>
      </c>
      <c r="BR21" s="321">
        <v>0.57999999999999996</v>
      </c>
      <c r="BS21" s="322">
        <v>1219</v>
      </c>
      <c r="BT21" s="315">
        <v>227.42</v>
      </c>
      <c r="BU21" s="323">
        <v>24.31</v>
      </c>
      <c r="BV21" s="320">
        <v>1225</v>
      </c>
      <c r="BW21" s="315">
        <v>25.77</v>
      </c>
      <c r="BX21" s="321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351" t="str">
        <f t="shared" si="30"/>
        <v/>
      </c>
      <c r="AX22" s="351"/>
      <c r="AZ22" s="181" t="s">
        <v>76</v>
      </c>
      <c r="BA22" s="324">
        <v>1250</v>
      </c>
      <c r="BB22" s="325">
        <v>26.23</v>
      </c>
      <c r="BC22" s="326">
        <v>4.5999999999999996</v>
      </c>
      <c r="BD22" s="327">
        <v>1242</v>
      </c>
      <c r="BE22" s="325">
        <v>23.77</v>
      </c>
      <c r="BF22" s="328">
        <v>5.99</v>
      </c>
      <c r="BG22" s="329">
        <v>1222</v>
      </c>
      <c r="BH22" s="325">
        <v>49.82</v>
      </c>
      <c r="BI22" s="326">
        <v>10.64</v>
      </c>
      <c r="BJ22" s="327">
        <v>1219</v>
      </c>
      <c r="BK22" s="325">
        <v>49.45</v>
      </c>
      <c r="BL22" s="328">
        <v>6.45</v>
      </c>
      <c r="BM22" s="329">
        <v>923</v>
      </c>
      <c r="BN22" s="325">
        <v>51.81</v>
      </c>
      <c r="BO22" s="326">
        <v>19.829999999999998</v>
      </c>
      <c r="BP22" s="330">
        <v>1223</v>
      </c>
      <c r="BQ22" s="331">
        <v>8.7899999999999991</v>
      </c>
      <c r="BR22" s="332">
        <v>0.78</v>
      </c>
      <c r="BS22" s="333">
        <v>1221</v>
      </c>
      <c r="BT22" s="331">
        <v>175.76</v>
      </c>
      <c r="BU22" s="334">
        <v>22.02</v>
      </c>
      <c r="BV22" s="330">
        <v>1219</v>
      </c>
      <c r="BW22" s="331">
        <v>14.47</v>
      </c>
      <c r="BX22" s="332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351" t="str">
        <f t="shared" si="30"/>
        <v/>
      </c>
      <c r="AX23" s="351"/>
      <c r="AZ23" s="56" t="s">
        <v>79</v>
      </c>
      <c r="BA23" s="294">
        <v>1257</v>
      </c>
      <c r="BB23" s="295">
        <v>41.01</v>
      </c>
      <c r="BC23" s="296">
        <v>8.06</v>
      </c>
      <c r="BD23" s="297">
        <v>1258</v>
      </c>
      <c r="BE23" s="295">
        <v>31.46</v>
      </c>
      <c r="BF23" s="298">
        <v>6.1</v>
      </c>
      <c r="BG23" s="299">
        <v>1224</v>
      </c>
      <c r="BH23" s="295">
        <v>52.88</v>
      </c>
      <c r="BI23" s="296">
        <v>11.33</v>
      </c>
      <c r="BJ23" s="297">
        <v>1225</v>
      </c>
      <c r="BK23" s="295">
        <v>58.8</v>
      </c>
      <c r="BL23" s="298">
        <v>8.6199999999999992</v>
      </c>
      <c r="BM23" s="299">
        <v>929</v>
      </c>
      <c r="BN23" s="295">
        <v>90.8</v>
      </c>
      <c r="BO23" s="296">
        <v>26.57</v>
      </c>
      <c r="BP23" s="300">
        <v>125</v>
      </c>
      <c r="BQ23" s="295">
        <v>7.15</v>
      </c>
      <c r="BR23" s="301">
        <v>0.75</v>
      </c>
      <c r="BS23" s="302">
        <v>1226</v>
      </c>
      <c r="BT23" s="295">
        <v>231.86</v>
      </c>
      <c r="BU23" s="303">
        <v>24.7</v>
      </c>
      <c r="BV23" s="300">
        <v>1225</v>
      </c>
      <c r="BW23" s="295">
        <v>26.69</v>
      </c>
      <c r="BX23" s="301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351" t="str">
        <f t="shared" si="30"/>
        <v/>
      </c>
      <c r="AX24" s="351"/>
      <c r="AZ24" s="57" t="s">
        <v>78</v>
      </c>
      <c r="BA24" s="324">
        <v>1252</v>
      </c>
      <c r="BB24" s="325">
        <v>26.65</v>
      </c>
      <c r="BC24" s="326">
        <v>5.35</v>
      </c>
      <c r="BD24" s="327">
        <v>1243</v>
      </c>
      <c r="BE24" s="325">
        <v>23.91</v>
      </c>
      <c r="BF24" s="328">
        <v>6.48</v>
      </c>
      <c r="BG24" s="329">
        <v>1217</v>
      </c>
      <c r="BH24" s="325">
        <v>51.13</v>
      </c>
      <c r="BI24" s="326">
        <v>10.220000000000001</v>
      </c>
      <c r="BJ24" s="327">
        <v>1219</v>
      </c>
      <c r="BK24" s="325">
        <v>49.16</v>
      </c>
      <c r="BL24" s="328">
        <v>7.24</v>
      </c>
      <c r="BM24" s="329">
        <v>927</v>
      </c>
      <c r="BN24" s="325">
        <v>51.13</v>
      </c>
      <c r="BO24" s="326">
        <v>20.25</v>
      </c>
      <c r="BP24" s="330">
        <v>1225</v>
      </c>
      <c r="BQ24" s="331">
        <v>8.83</v>
      </c>
      <c r="BR24" s="332">
        <v>0.85</v>
      </c>
      <c r="BS24" s="333">
        <v>1223</v>
      </c>
      <c r="BT24" s="331">
        <v>174.77</v>
      </c>
      <c r="BU24" s="334">
        <v>22.72</v>
      </c>
      <c r="BV24" s="330">
        <v>1217</v>
      </c>
      <c r="BW24" s="331">
        <v>14.64</v>
      </c>
      <c r="BX24" s="332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351" t="str">
        <f t="shared" si="30"/>
        <v/>
      </c>
      <c r="AX25" s="351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351" t="str">
        <f t="shared" si="30"/>
        <v/>
      </c>
      <c r="AX26" s="351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351" t="str">
        <f t="shared" si="30"/>
        <v/>
      </c>
      <c r="AX27" s="35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351" t="str">
        <f t="shared" si="30"/>
        <v/>
      </c>
      <c r="AX28" s="35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351" t="str">
        <f t="shared" si="30"/>
        <v/>
      </c>
      <c r="AX29" s="351"/>
      <c r="AZ29" s="55" t="s">
        <v>158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351" t="str">
        <f t="shared" si="30"/>
        <v/>
      </c>
      <c r="AX30" s="351"/>
      <c r="AZ30" s="31" t="s">
        <v>159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351" t="str">
        <f t="shared" si="30"/>
        <v/>
      </c>
      <c r="AX31" s="351"/>
      <c r="AZ31" s="342" t="s">
        <v>29</v>
      </c>
      <c r="BA31" s="344" t="s">
        <v>41</v>
      </c>
      <c r="BB31" s="340"/>
      <c r="BC31" s="340"/>
      <c r="BD31" s="339" t="s">
        <v>42</v>
      </c>
      <c r="BE31" s="340"/>
      <c r="BF31" s="336"/>
      <c r="BG31" s="339" t="s">
        <v>43</v>
      </c>
      <c r="BH31" s="340"/>
      <c r="BI31" s="340"/>
      <c r="BJ31" s="339" t="s">
        <v>44</v>
      </c>
      <c r="BK31" s="340"/>
      <c r="BL31" s="341"/>
      <c r="BM31" s="345" t="s">
        <v>45</v>
      </c>
      <c r="BN31" s="346"/>
      <c r="BO31" s="347"/>
      <c r="BP31" s="339" t="s">
        <v>46</v>
      </c>
      <c r="BQ31" s="340"/>
      <c r="BR31" s="340"/>
      <c r="BS31" s="336" t="s">
        <v>47</v>
      </c>
      <c r="BT31" s="337"/>
      <c r="BU31" s="338"/>
      <c r="BV31" s="339" t="s">
        <v>94</v>
      </c>
      <c r="BW31" s="340"/>
      <c r="BX31" s="341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351" t="str">
        <f t="shared" si="30"/>
        <v/>
      </c>
      <c r="AX32" s="351"/>
      <c r="AZ32" s="343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351" t="str">
        <f t="shared" si="30"/>
        <v/>
      </c>
      <c r="AX33" s="351"/>
      <c r="AZ33" s="261" t="s">
        <v>115</v>
      </c>
      <c r="BA33" s="241">
        <v>8588</v>
      </c>
      <c r="BB33" s="249">
        <v>24.051932929669</v>
      </c>
      <c r="BC33" s="250">
        <v>6.5766776342930999</v>
      </c>
      <c r="BD33" s="236">
        <v>8500</v>
      </c>
      <c r="BE33" s="251">
        <v>23.272235294118001</v>
      </c>
      <c r="BF33" s="252">
        <v>6.223435581166</v>
      </c>
      <c r="BG33" s="241">
        <v>8513</v>
      </c>
      <c r="BH33" s="249">
        <v>42.233525196758002</v>
      </c>
      <c r="BI33" s="250">
        <v>10.912931600496</v>
      </c>
      <c r="BJ33" s="241">
        <v>8493</v>
      </c>
      <c r="BK33" s="249">
        <v>48.637348404568002</v>
      </c>
      <c r="BL33" s="250">
        <v>8.1454557571692003</v>
      </c>
      <c r="BM33" s="241">
        <v>8355</v>
      </c>
      <c r="BN33" s="249">
        <v>61.847755834829002</v>
      </c>
      <c r="BO33" s="250">
        <v>24.343017824602999</v>
      </c>
      <c r="BP33" s="241">
        <v>8415</v>
      </c>
      <c r="BQ33" s="249">
        <v>8.6351277480688999</v>
      </c>
      <c r="BR33" s="250">
        <v>1.0550464059308999</v>
      </c>
      <c r="BS33" s="241">
        <v>8482</v>
      </c>
      <c r="BT33" s="251">
        <v>181.49587361471001</v>
      </c>
      <c r="BU33" s="252">
        <v>29.383847413289999</v>
      </c>
      <c r="BV33" s="241">
        <v>8468</v>
      </c>
      <c r="BW33" s="249">
        <v>17.392182333491</v>
      </c>
      <c r="BX33" s="250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351" t="str">
        <f t="shared" si="30"/>
        <v/>
      </c>
      <c r="AX34" s="351"/>
      <c r="AZ34" s="262" t="s">
        <v>116</v>
      </c>
      <c r="BA34" s="247">
        <v>8363</v>
      </c>
      <c r="BB34" s="253">
        <v>21.321535334210001</v>
      </c>
      <c r="BC34" s="254">
        <v>4.6739722593286999</v>
      </c>
      <c r="BD34" s="247">
        <v>8261</v>
      </c>
      <c r="BE34" s="253">
        <v>19.815760803777</v>
      </c>
      <c r="BF34" s="254">
        <v>5.8390601330773997</v>
      </c>
      <c r="BG34" s="247">
        <v>8332</v>
      </c>
      <c r="BH34" s="253">
        <v>45.112337974075999</v>
      </c>
      <c r="BI34" s="254">
        <v>10.788140234084</v>
      </c>
      <c r="BJ34" s="242">
        <v>8289</v>
      </c>
      <c r="BK34" s="255">
        <v>44.227771745687001</v>
      </c>
      <c r="BL34" s="256">
        <v>6.8081292162185001</v>
      </c>
      <c r="BM34" s="242">
        <v>8090</v>
      </c>
      <c r="BN34" s="255">
        <v>42.298640296663002</v>
      </c>
      <c r="BO34" s="256">
        <v>18.133822418901001</v>
      </c>
      <c r="BP34" s="242">
        <v>8184</v>
      </c>
      <c r="BQ34" s="255">
        <v>9.2886485826001994</v>
      </c>
      <c r="BR34" s="256">
        <v>0.92885074783779997</v>
      </c>
      <c r="BS34" s="242">
        <v>8232</v>
      </c>
      <c r="BT34" s="255">
        <v>160.41314382895999</v>
      </c>
      <c r="BU34" s="256">
        <v>26.304567117244002</v>
      </c>
      <c r="BV34" s="247">
        <v>8243</v>
      </c>
      <c r="BW34" s="253">
        <v>10.459177483926</v>
      </c>
      <c r="BX34" s="254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351" t="str">
        <f t="shared" si="30"/>
        <v/>
      </c>
      <c r="AX35" s="351"/>
      <c r="AZ35" s="58" t="s">
        <v>71</v>
      </c>
      <c r="BA35" s="236">
        <v>8206</v>
      </c>
      <c r="BB35" s="251">
        <v>29.742261759687999</v>
      </c>
      <c r="BC35" s="252">
        <v>7.4080994232944999</v>
      </c>
      <c r="BD35" s="241">
        <v>8114</v>
      </c>
      <c r="BE35" s="249">
        <v>26.626941089475</v>
      </c>
      <c r="BF35" s="250">
        <v>6.2530332900910004</v>
      </c>
      <c r="BG35" s="241">
        <v>8158</v>
      </c>
      <c r="BH35" s="249">
        <v>47.178107379259998</v>
      </c>
      <c r="BI35" s="250">
        <v>11.515409666994</v>
      </c>
      <c r="BJ35" s="241">
        <v>8054</v>
      </c>
      <c r="BK35" s="249">
        <v>52.701142289545999</v>
      </c>
      <c r="BL35" s="250">
        <v>8.1967126511319996</v>
      </c>
      <c r="BM35" s="241">
        <v>7958</v>
      </c>
      <c r="BN35" s="249">
        <v>75.160467454133993</v>
      </c>
      <c r="BO35" s="250">
        <v>25.454407620181001</v>
      </c>
      <c r="BP35" s="241">
        <v>8015</v>
      </c>
      <c r="BQ35" s="249">
        <v>8.0096693699313999</v>
      </c>
      <c r="BR35" s="250">
        <v>0.9016954764206</v>
      </c>
      <c r="BS35" s="241">
        <v>8065</v>
      </c>
      <c r="BT35" s="249">
        <v>200.34742715437</v>
      </c>
      <c r="BU35" s="250">
        <v>30.273051587506</v>
      </c>
      <c r="BV35" s="241">
        <v>8058</v>
      </c>
      <c r="BW35" s="249">
        <v>20.211715065772999</v>
      </c>
      <c r="BX35" s="250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351" t="str">
        <f t="shared" si="30"/>
        <v/>
      </c>
      <c r="AX36" s="351"/>
      <c r="AZ36" s="57" t="s">
        <v>70</v>
      </c>
      <c r="BA36" s="242">
        <v>8050</v>
      </c>
      <c r="BB36" s="255">
        <v>23.307950310559001</v>
      </c>
      <c r="BC36" s="256">
        <v>4.6697040926167004</v>
      </c>
      <c r="BD36" s="247">
        <v>7924</v>
      </c>
      <c r="BE36" s="253">
        <v>21.634780413931999</v>
      </c>
      <c r="BF36" s="254">
        <v>5.9180214580361001</v>
      </c>
      <c r="BG36" s="247">
        <v>8019</v>
      </c>
      <c r="BH36" s="253">
        <v>47.947374984412001</v>
      </c>
      <c r="BI36" s="254">
        <v>10.838630137066</v>
      </c>
      <c r="BJ36" s="247">
        <v>7891</v>
      </c>
      <c r="BK36" s="253">
        <v>46.224559624888997</v>
      </c>
      <c r="BL36" s="254">
        <v>6.8780254810306003</v>
      </c>
      <c r="BM36" s="247">
        <v>7708</v>
      </c>
      <c r="BN36" s="253">
        <v>47.439802802282998</v>
      </c>
      <c r="BO36" s="254">
        <v>18.706043387950999</v>
      </c>
      <c r="BP36" s="247">
        <v>7722</v>
      </c>
      <c r="BQ36" s="253">
        <v>9.0466718466719005</v>
      </c>
      <c r="BR36" s="254">
        <v>0.93495208731620005</v>
      </c>
      <c r="BS36" s="247">
        <v>7922</v>
      </c>
      <c r="BT36" s="253">
        <v>166.53584953295001</v>
      </c>
      <c r="BU36" s="254">
        <v>25.610979525984</v>
      </c>
      <c r="BV36" s="247">
        <v>7887</v>
      </c>
      <c r="BW36" s="253">
        <v>11.763788512742</v>
      </c>
      <c r="BX36" s="254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351" t="str">
        <f t="shared" si="30"/>
        <v/>
      </c>
      <c r="AX37" s="351"/>
      <c r="AZ37" s="261" t="s">
        <v>73</v>
      </c>
      <c r="BA37" s="241">
        <v>8628</v>
      </c>
      <c r="BB37" s="249">
        <v>34.394529439035999</v>
      </c>
      <c r="BC37" s="250">
        <v>7.6595053062074996</v>
      </c>
      <c r="BD37" s="241">
        <v>8513</v>
      </c>
      <c r="BE37" s="249">
        <v>28.690590861036</v>
      </c>
      <c r="BF37" s="250">
        <v>6.4402164712395003</v>
      </c>
      <c r="BG37" s="241">
        <v>8569</v>
      </c>
      <c r="BH37" s="249">
        <v>50.877581981561001</v>
      </c>
      <c r="BI37" s="250">
        <v>11.798992381979</v>
      </c>
      <c r="BJ37" s="241">
        <v>8491</v>
      </c>
      <c r="BK37" s="249">
        <v>55.165351548699</v>
      </c>
      <c r="BL37" s="250">
        <v>8.2764360073038006</v>
      </c>
      <c r="BM37" s="241">
        <v>8259</v>
      </c>
      <c r="BN37" s="249">
        <v>81.906162973725998</v>
      </c>
      <c r="BO37" s="250">
        <v>26.116382302969999</v>
      </c>
      <c r="BP37" s="241">
        <v>8323</v>
      </c>
      <c r="BQ37" s="249">
        <v>7.6090111738555999</v>
      </c>
      <c r="BR37" s="250">
        <v>0.81617452238639998</v>
      </c>
      <c r="BS37" s="236">
        <v>8502</v>
      </c>
      <c r="BT37" s="251">
        <v>213.17689955304999</v>
      </c>
      <c r="BU37" s="252">
        <v>29.647194068114999</v>
      </c>
      <c r="BV37" s="241">
        <v>8460</v>
      </c>
      <c r="BW37" s="249">
        <v>22.733687943262002</v>
      </c>
      <c r="BX37" s="250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351" t="str">
        <f t="shared" si="30"/>
        <v/>
      </c>
      <c r="AX38" s="351"/>
      <c r="AZ38" s="57" t="s">
        <v>72</v>
      </c>
      <c r="BA38" s="247">
        <v>7943</v>
      </c>
      <c r="BB38" s="253">
        <v>24.563389147677</v>
      </c>
      <c r="BC38" s="254">
        <v>4.7965119110385999</v>
      </c>
      <c r="BD38" s="247">
        <v>7824</v>
      </c>
      <c r="BE38" s="253">
        <v>22.504729038855</v>
      </c>
      <c r="BF38" s="254">
        <v>6.4209947511239998</v>
      </c>
      <c r="BG38" s="247">
        <v>7902</v>
      </c>
      <c r="BH38" s="253">
        <v>49.862946089597997</v>
      </c>
      <c r="BI38" s="254">
        <v>11.205723008813001</v>
      </c>
      <c r="BJ38" s="247">
        <v>7798</v>
      </c>
      <c r="BK38" s="253">
        <v>46.403693254681002</v>
      </c>
      <c r="BL38" s="254">
        <v>7.0184093808024004</v>
      </c>
      <c r="BM38" s="247">
        <v>7545</v>
      </c>
      <c r="BN38" s="253">
        <v>47.329622266401998</v>
      </c>
      <c r="BO38" s="254">
        <v>18.564628840488002</v>
      </c>
      <c r="BP38" s="247">
        <v>7580</v>
      </c>
      <c r="BQ38" s="253">
        <v>8.9857387862797005</v>
      </c>
      <c r="BR38" s="254">
        <v>0.92273110422140003</v>
      </c>
      <c r="BS38" s="242">
        <v>7797</v>
      </c>
      <c r="BT38" s="255">
        <v>166.69693471848001</v>
      </c>
      <c r="BU38" s="256">
        <v>26.152841541017001</v>
      </c>
      <c r="BV38" s="247">
        <v>7785</v>
      </c>
      <c r="BW38" s="253">
        <v>12.564804110469</v>
      </c>
      <c r="BX38" s="254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351" t="str">
        <f t="shared" si="30"/>
        <v/>
      </c>
      <c r="AX39" s="351"/>
      <c r="AZ39" s="261" t="s">
        <v>75</v>
      </c>
      <c r="BA39" s="224">
        <v>5891</v>
      </c>
      <c r="BB39" s="225">
        <v>36.844678322865001</v>
      </c>
      <c r="BC39" s="226">
        <v>6.9970995769593998</v>
      </c>
      <c r="BD39" s="224">
        <v>5866</v>
      </c>
      <c r="BE39" s="225">
        <v>28.038356631435001</v>
      </c>
      <c r="BF39" s="226">
        <v>5.7482028735824002</v>
      </c>
      <c r="BG39" s="227">
        <v>5865</v>
      </c>
      <c r="BH39" s="225">
        <v>50.668371696504998</v>
      </c>
      <c r="BI39" s="228">
        <v>11.563971656647</v>
      </c>
      <c r="BJ39" s="224">
        <v>5845</v>
      </c>
      <c r="BK39" s="225">
        <v>56.959965782719998</v>
      </c>
      <c r="BL39" s="226">
        <v>7.1423464586348997</v>
      </c>
      <c r="BM39" s="227">
        <v>5253</v>
      </c>
      <c r="BN39" s="225">
        <v>80.137064534551996</v>
      </c>
      <c r="BO39" s="228">
        <v>24.722632378071999</v>
      </c>
      <c r="BP39" s="224">
        <v>5773</v>
      </c>
      <c r="BQ39" s="225">
        <v>7.5341936601419999</v>
      </c>
      <c r="BR39" s="226">
        <v>0.70706637393750005</v>
      </c>
      <c r="BS39" s="227">
        <v>5856</v>
      </c>
      <c r="BT39" s="225">
        <v>219.48872950820001</v>
      </c>
      <c r="BU39" s="228">
        <v>26.968480372209999</v>
      </c>
      <c r="BV39" s="229">
        <v>5807</v>
      </c>
      <c r="BW39" s="257">
        <v>22.996555880833</v>
      </c>
      <c r="BX39" s="25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351" t="str">
        <f t="shared" si="30"/>
        <v/>
      </c>
      <c r="AX40" s="351"/>
      <c r="AZ40" s="57" t="s">
        <v>74</v>
      </c>
      <c r="BA40" s="230">
        <v>5647</v>
      </c>
      <c r="BB40" s="231">
        <v>24.837258721445</v>
      </c>
      <c r="BC40" s="232">
        <v>4.7245307024784999</v>
      </c>
      <c r="BD40" s="230">
        <v>5612</v>
      </c>
      <c r="BE40" s="231">
        <v>21.349607982894</v>
      </c>
      <c r="BF40" s="232">
        <v>5.9232612559449</v>
      </c>
      <c r="BG40" s="233">
        <v>5637</v>
      </c>
      <c r="BH40" s="231">
        <v>49.181302111051998</v>
      </c>
      <c r="BI40" s="234">
        <v>10.756026495375</v>
      </c>
      <c r="BJ40" s="230">
        <v>5613</v>
      </c>
      <c r="BK40" s="231">
        <v>47.782469267770999</v>
      </c>
      <c r="BL40" s="232">
        <v>6.2114871136065002</v>
      </c>
      <c r="BM40" s="233">
        <v>5130</v>
      </c>
      <c r="BN40" s="231">
        <v>43.539961013644998</v>
      </c>
      <c r="BO40" s="234">
        <v>16.25841898677</v>
      </c>
      <c r="BP40" s="230">
        <v>5501</v>
      </c>
      <c r="BQ40" s="231">
        <v>9.0956916924195994</v>
      </c>
      <c r="BR40" s="232">
        <v>0.87716359965830004</v>
      </c>
      <c r="BS40" s="233">
        <v>5613</v>
      </c>
      <c r="BT40" s="231">
        <v>168.91822554784</v>
      </c>
      <c r="BU40" s="234">
        <v>24.410072736893</v>
      </c>
      <c r="BV40" s="235">
        <v>5595</v>
      </c>
      <c r="BW40" s="259">
        <v>12.643431635389</v>
      </c>
      <c r="BX40" s="260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351" t="str">
        <f t="shared" si="30"/>
        <v/>
      </c>
      <c r="AX41" s="351"/>
      <c r="AZ41" s="261" t="s">
        <v>77</v>
      </c>
      <c r="BA41" s="236">
        <v>5873</v>
      </c>
      <c r="BB41" s="237">
        <v>38.802996764855997</v>
      </c>
      <c r="BC41" s="238">
        <v>7.3501036533792004</v>
      </c>
      <c r="BD41" s="236">
        <v>5842</v>
      </c>
      <c r="BE41" s="237">
        <v>29.200445053064001</v>
      </c>
      <c r="BF41" s="238">
        <v>6.0410664309505</v>
      </c>
      <c r="BG41" s="239">
        <v>5855</v>
      </c>
      <c r="BH41" s="237">
        <v>51.562083689155003</v>
      </c>
      <c r="BI41" s="240">
        <v>11.533149016416999</v>
      </c>
      <c r="BJ41" s="236">
        <v>5825</v>
      </c>
      <c r="BK41" s="237">
        <v>57.925836909871002</v>
      </c>
      <c r="BL41" s="238">
        <v>7.4395452856005999</v>
      </c>
      <c r="BM41" s="239">
        <v>5212</v>
      </c>
      <c r="BN41" s="237">
        <v>85.386607828088998</v>
      </c>
      <c r="BO41" s="240">
        <v>27.210163761752</v>
      </c>
      <c r="BP41" s="236">
        <v>5715</v>
      </c>
      <c r="BQ41" s="237">
        <v>7.3641994750656004</v>
      </c>
      <c r="BR41" s="238">
        <v>0.71949881593510001</v>
      </c>
      <c r="BS41" s="239">
        <v>5833</v>
      </c>
      <c r="BT41" s="237">
        <v>224.33841933824999</v>
      </c>
      <c r="BU41" s="240">
        <v>26.354148543322001</v>
      </c>
      <c r="BV41" s="241">
        <v>5782</v>
      </c>
      <c r="BW41" s="249">
        <v>24.154444828778999</v>
      </c>
      <c r="BX41" s="25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351" t="str">
        <f t="shared" si="30"/>
        <v/>
      </c>
      <c r="AX42" s="351"/>
      <c r="AZ42" s="57" t="s">
        <v>76</v>
      </c>
      <c r="BA42" s="242">
        <v>5708</v>
      </c>
      <c r="BB42" s="243">
        <v>25.326208829713</v>
      </c>
      <c r="BC42" s="244">
        <v>4.7819567562475997</v>
      </c>
      <c r="BD42" s="242">
        <v>5663</v>
      </c>
      <c r="BE42" s="243">
        <v>22.002295603036998</v>
      </c>
      <c r="BF42" s="244">
        <v>6.0711804245960002</v>
      </c>
      <c r="BG42" s="245">
        <v>5696</v>
      </c>
      <c r="BH42" s="243">
        <v>48.894311797752998</v>
      </c>
      <c r="BI42" s="246">
        <v>10.909270455061</v>
      </c>
      <c r="BJ42" s="242">
        <v>5674</v>
      </c>
      <c r="BK42" s="243">
        <v>48.314240394782999</v>
      </c>
      <c r="BL42" s="244">
        <v>6.4077434945869003</v>
      </c>
      <c r="BM42" s="245">
        <v>5136</v>
      </c>
      <c r="BN42" s="243">
        <v>45.226246105919003</v>
      </c>
      <c r="BO42" s="246">
        <v>18.290084373039999</v>
      </c>
      <c r="BP42" s="242">
        <v>5533</v>
      </c>
      <c r="BQ42" s="243">
        <v>9.0591360925357005</v>
      </c>
      <c r="BR42" s="244">
        <v>0.97670357229560001</v>
      </c>
      <c r="BS42" s="245">
        <v>5672</v>
      </c>
      <c r="BT42" s="243">
        <v>169.75652327220999</v>
      </c>
      <c r="BU42" s="246">
        <v>23.866239396636999</v>
      </c>
      <c r="BV42" s="247">
        <v>5648</v>
      </c>
      <c r="BW42" s="253">
        <v>13.050460339942999</v>
      </c>
      <c r="BX42" s="254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351" t="str">
        <f t="shared" si="30"/>
        <v/>
      </c>
      <c r="AX43" s="351"/>
      <c r="AZ43" s="261" t="s">
        <v>79</v>
      </c>
      <c r="BA43" s="224">
        <v>5937</v>
      </c>
      <c r="BB43" s="225">
        <v>40.301330638369997</v>
      </c>
      <c r="BC43" s="226">
        <v>7.6200402486357</v>
      </c>
      <c r="BD43" s="224">
        <v>5901</v>
      </c>
      <c r="BE43" s="225">
        <v>30.174716149805</v>
      </c>
      <c r="BF43" s="226">
        <v>6.1004427131589001</v>
      </c>
      <c r="BG43" s="227">
        <v>5925</v>
      </c>
      <c r="BH43" s="225">
        <v>52.368270042193998</v>
      </c>
      <c r="BI43" s="228">
        <v>11.784258279953001</v>
      </c>
      <c r="BJ43" s="224">
        <v>5879</v>
      </c>
      <c r="BK43" s="225">
        <v>58.928389181834</v>
      </c>
      <c r="BL43" s="226">
        <v>7.1498429214604</v>
      </c>
      <c r="BM43" s="227">
        <v>5304</v>
      </c>
      <c r="BN43" s="225">
        <v>86.031862745097996</v>
      </c>
      <c r="BO43" s="228">
        <v>28.323005640959</v>
      </c>
      <c r="BP43" s="224">
        <v>5758</v>
      </c>
      <c r="BQ43" s="225">
        <v>7.3081625564432002</v>
      </c>
      <c r="BR43" s="226">
        <v>0.73790359307370001</v>
      </c>
      <c r="BS43" s="227">
        <v>5907</v>
      </c>
      <c r="BT43" s="225">
        <v>228.04672422549999</v>
      </c>
      <c r="BU43" s="228">
        <v>26.394828019437998</v>
      </c>
      <c r="BV43" s="229">
        <v>5862</v>
      </c>
      <c r="BW43" s="257">
        <v>25.210849539405999</v>
      </c>
      <c r="BX43" s="25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351" t="str">
        <f t="shared" si="30"/>
        <v/>
      </c>
      <c r="AX44" s="351"/>
      <c r="AZ44" s="57" t="s">
        <v>78</v>
      </c>
      <c r="BA44" s="242">
        <v>5538</v>
      </c>
      <c r="BB44" s="243">
        <v>25.965691585409999</v>
      </c>
      <c r="BC44" s="244">
        <v>4.8517386720448004</v>
      </c>
      <c r="BD44" s="242">
        <v>5511</v>
      </c>
      <c r="BE44" s="243">
        <v>22.972418798766</v>
      </c>
      <c r="BF44" s="244">
        <v>6.1638223176822997</v>
      </c>
      <c r="BG44" s="245">
        <v>5524</v>
      </c>
      <c r="BH44" s="243">
        <v>50.295619116582003</v>
      </c>
      <c r="BI44" s="246">
        <v>10.632762186692</v>
      </c>
      <c r="BJ44" s="242">
        <v>5495</v>
      </c>
      <c r="BK44" s="243">
        <v>49.103002729754003</v>
      </c>
      <c r="BL44" s="244">
        <v>6.0793458249882999</v>
      </c>
      <c r="BM44" s="245">
        <v>4970</v>
      </c>
      <c r="BN44" s="243">
        <v>45.347283702212998</v>
      </c>
      <c r="BO44" s="246">
        <v>18.684674022703</v>
      </c>
      <c r="BP44" s="242">
        <v>5401</v>
      </c>
      <c r="BQ44" s="243">
        <v>9.0528050361044006</v>
      </c>
      <c r="BR44" s="244">
        <v>0.94358065109989997</v>
      </c>
      <c r="BS44" s="245">
        <v>5505</v>
      </c>
      <c r="BT44" s="243">
        <v>172.15731153497001</v>
      </c>
      <c r="BU44" s="246">
        <v>23.341864059471</v>
      </c>
      <c r="BV44" s="247">
        <v>5476</v>
      </c>
      <c r="BW44" s="253">
        <v>13.513878743608</v>
      </c>
      <c r="BX44" s="254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351" t="str">
        <f t="shared" si="30"/>
        <v/>
      </c>
      <c r="AX45" s="351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351" t="str">
        <f t="shared" si="30"/>
        <v/>
      </c>
      <c r="AX46" s="351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351" t="str">
        <f t="shared" si="30"/>
        <v/>
      </c>
      <c r="AX47" s="351"/>
      <c r="AZ47" s="263" t="s">
        <v>160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351" t="str">
        <f t="shared" si="30"/>
        <v/>
      </c>
      <c r="AX48" s="351"/>
      <c r="AZ48" s="388" t="s">
        <v>123</v>
      </c>
      <c r="BA48" s="389"/>
      <c r="BB48" s="389"/>
      <c r="BC48" s="390"/>
      <c r="BD48" s="394" t="s">
        <v>124</v>
      </c>
      <c r="BE48" s="395"/>
      <c r="BF48" s="395"/>
      <c r="BG48" s="396"/>
      <c r="BH48" s="395" t="s">
        <v>125</v>
      </c>
      <c r="BI48" s="395"/>
      <c r="BJ48" s="395"/>
      <c r="BK48" s="396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351" t="str">
        <f t="shared" si="30"/>
        <v/>
      </c>
      <c r="AX49" s="351"/>
      <c r="AZ49" s="391"/>
      <c r="BA49" s="392"/>
      <c r="BB49" s="392"/>
      <c r="BC49" s="393"/>
      <c r="BD49" s="264" t="s">
        <v>126</v>
      </c>
      <c r="BE49" s="265" t="s">
        <v>127</v>
      </c>
      <c r="BF49" s="266" t="s">
        <v>128</v>
      </c>
      <c r="BG49" s="267" t="s">
        <v>129</v>
      </c>
      <c r="BH49" s="268" t="s">
        <v>126</v>
      </c>
      <c r="BI49" s="265" t="s">
        <v>127</v>
      </c>
      <c r="BJ49" s="265" t="s">
        <v>128</v>
      </c>
      <c r="BK49" s="267" t="s">
        <v>129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351" t="str">
        <f t="shared" si="30"/>
        <v/>
      </c>
      <c r="AX50" s="351"/>
      <c r="AZ50" s="397" t="s">
        <v>130</v>
      </c>
      <c r="BA50" s="400" t="s">
        <v>131</v>
      </c>
      <c r="BB50" s="269" t="s">
        <v>132</v>
      </c>
      <c r="BC50" s="270" t="s">
        <v>133</v>
      </c>
      <c r="BD50" s="271">
        <v>116.8</v>
      </c>
      <c r="BE50" s="272">
        <v>116.6</v>
      </c>
      <c r="BF50" s="273">
        <v>0.20000000000000284</v>
      </c>
      <c r="BG50" s="274">
        <v>15</v>
      </c>
      <c r="BH50" s="271">
        <v>21.7</v>
      </c>
      <c r="BI50" s="272">
        <v>21.4</v>
      </c>
      <c r="BJ50" s="272">
        <v>0.30000000000000071</v>
      </c>
      <c r="BK50" s="275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351" t="str">
        <f t="shared" si="30"/>
        <v/>
      </c>
      <c r="AX51" s="351"/>
      <c r="AZ51" s="398"/>
      <c r="BA51" s="401"/>
      <c r="BB51" s="276" t="s">
        <v>134</v>
      </c>
      <c r="BC51" s="277" t="s">
        <v>135</v>
      </c>
      <c r="BD51" s="278">
        <v>122.7</v>
      </c>
      <c r="BE51" s="279">
        <v>122.7</v>
      </c>
      <c r="BF51" s="280">
        <v>0</v>
      </c>
      <c r="BG51" s="281">
        <v>17</v>
      </c>
      <c r="BH51" s="278">
        <v>24.5</v>
      </c>
      <c r="BI51" s="279">
        <v>24.2</v>
      </c>
      <c r="BJ51" s="279">
        <v>0.30000000000000071</v>
      </c>
      <c r="BK51" s="282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351" t="str">
        <f t="shared" si="30"/>
        <v/>
      </c>
      <c r="AX52" s="351"/>
      <c r="AZ52" s="398"/>
      <c r="BA52" s="401"/>
      <c r="BB52" s="276" t="s">
        <v>136</v>
      </c>
      <c r="BC52" s="277" t="s">
        <v>137</v>
      </c>
      <c r="BD52" s="278">
        <v>129</v>
      </c>
      <c r="BE52" s="279">
        <v>128.30000000000001</v>
      </c>
      <c r="BF52" s="280">
        <v>0.69999999999998863</v>
      </c>
      <c r="BG52" s="281">
        <v>3</v>
      </c>
      <c r="BH52" s="278">
        <v>28</v>
      </c>
      <c r="BI52" s="279">
        <v>27.4</v>
      </c>
      <c r="BJ52" s="279">
        <v>0.60000000000000142</v>
      </c>
      <c r="BK52" s="282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351" t="str">
        <f t="shared" si="30"/>
        <v/>
      </c>
      <c r="AX53" s="351"/>
      <c r="AZ53" s="398"/>
      <c r="BA53" s="401"/>
      <c r="BB53" s="276" t="s">
        <v>138</v>
      </c>
      <c r="BC53" s="277" t="s">
        <v>139</v>
      </c>
      <c r="BD53" s="278">
        <v>134.9</v>
      </c>
      <c r="BE53" s="279">
        <v>134</v>
      </c>
      <c r="BF53" s="280">
        <v>0.90000000000000568</v>
      </c>
      <c r="BG53" s="281">
        <v>2</v>
      </c>
      <c r="BH53" s="278">
        <v>32.700000000000003</v>
      </c>
      <c r="BI53" s="279">
        <v>31.2</v>
      </c>
      <c r="BJ53" s="279">
        <v>1.5000000000000036</v>
      </c>
      <c r="BK53" s="282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351" t="str">
        <f t="shared" si="30"/>
        <v/>
      </c>
      <c r="AX54" s="351"/>
      <c r="AZ54" s="398"/>
      <c r="BA54" s="401"/>
      <c r="BB54" s="276" t="s">
        <v>140</v>
      </c>
      <c r="BC54" s="277" t="s">
        <v>141</v>
      </c>
      <c r="BD54" s="278">
        <v>140.19999999999999</v>
      </c>
      <c r="BE54" s="279">
        <v>139.5</v>
      </c>
      <c r="BF54" s="280">
        <v>0.69999999999998863</v>
      </c>
      <c r="BG54" s="281">
        <v>4</v>
      </c>
      <c r="BH54" s="278">
        <v>36.6</v>
      </c>
      <c r="BI54" s="279">
        <v>35.1</v>
      </c>
      <c r="BJ54" s="279">
        <v>1.5</v>
      </c>
      <c r="BK54" s="282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351" t="str">
        <f t="shared" si="30"/>
        <v/>
      </c>
      <c r="AX55" s="351"/>
      <c r="AZ55" s="398"/>
      <c r="BA55" s="402"/>
      <c r="BB55" s="283" t="s">
        <v>142</v>
      </c>
      <c r="BC55" s="284" t="s">
        <v>143</v>
      </c>
      <c r="BD55" s="285">
        <v>147.1</v>
      </c>
      <c r="BE55" s="286">
        <v>146.1</v>
      </c>
      <c r="BF55" s="287">
        <v>1</v>
      </c>
      <c r="BG55" s="288">
        <v>4</v>
      </c>
      <c r="BH55" s="285">
        <v>41.5</v>
      </c>
      <c r="BI55" s="286">
        <v>39.6</v>
      </c>
      <c r="BJ55" s="286">
        <v>1.8999999999999986</v>
      </c>
      <c r="BK55" s="289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351" t="str">
        <f t="shared" si="30"/>
        <v/>
      </c>
      <c r="AX56" s="351"/>
      <c r="AZ56" s="398"/>
      <c r="BA56" s="400" t="s">
        <v>144</v>
      </c>
      <c r="BB56" s="269" t="s">
        <v>132</v>
      </c>
      <c r="BC56" s="270" t="s">
        <v>145</v>
      </c>
      <c r="BD56" s="271">
        <v>154.5</v>
      </c>
      <c r="BE56" s="272">
        <v>153.80000000000001</v>
      </c>
      <c r="BF56" s="272">
        <v>0.69999999999998863</v>
      </c>
      <c r="BG56" s="274">
        <v>6</v>
      </c>
      <c r="BH56" s="271">
        <v>46.9</v>
      </c>
      <c r="BI56" s="272">
        <v>45.2</v>
      </c>
      <c r="BJ56" s="272">
        <v>1.6999999999999957</v>
      </c>
      <c r="BK56" s="275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351" t="str">
        <f t="shared" si="30"/>
        <v/>
      </c>
      <c r="AX57" s="351"/>
      <c r="AZ57" s="398"/>
      <c r="BA57" s="401"/>
      <c r="BB57" s="276" t="s">
        <v>134</v>
      </c>
      <c r="BC57" s="277" t="s">
        <v>146</v>
      </c>
      <c r="BD57" s="278">
        <v>161.69999999999999</v>
      </c>
      <c r="BE57" s="279">
        <v>161.1</v>
      </c>
      <c r="BF57" s="279">
        <v>0.59999999999999432</v>
      </c>
      <c r="BG57" s="281">
        <v>8</v>
      </c>
      <c r="BH57" s="278">
        <v>51.9</v>
      </c>
      <c r="BI57" s="279">
        <v>50.4</v>
      </c>
      <c r="BJ57" s="279">
        <v>1.5</v>
      </c>
      <c r="BK57" s="282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351" t="str">
        <f t="shared" si="30"/>
        <v/>
      </c>
      <c r="AX58" s="351"/>
      <c r="AZ58" s="398"/>
      <c r="BA58" s="402"/>
      <c r="BB58" s="283" t="s">
        <v>136</v>
      </c>
      <c r="BC58" s="284" t="s">
        <v>147</v>
      </c>
      <c r="BD58" s="285">
        <v>166.5</v>
      </c>
      <c r="BE58" s="286">
        <v>166.1</v>
      </c>
      <c r="BF58" s="290">
        <v>0.40000000000000568</v>
      </c>
      <c r="BG58" s="288">
        <v>11</v>
      </c>
      <c r="BH58" s="285">
        <v>56.6</v>
      </c>
      <c r="BI58" s="286">
        <v>55</v>
      </c>
      <c r="BJ58" s="286">
        <v>1.6000000000000014</v>
      </c>
      <c r="BK58" s="289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351" t="str">
        <f t="shared" si="30"/>
        <v/>
      </c>
      <c r="AX59" s="351"/>
      <c r="AZ59" s="398"/>
      <c r="BA59" s="400" t="s">
        <v>148</v>
      </c>
      <c r="BB59" s="269" t="s">
        <v>132</v>
      </c>
      <c r="BC59" s="270" t="s">
        <v>149</v>
      </c>
      <c r="BD59" s="271">
        <v>169.1</v>
      </c>
      <c r="BE59" s="272">
        <v>168.6</v>
      </c>
      <c r="BF59" s="272">
        <v>0.5</v>
      </c>
      <c r="BG59" s="274">
        <v>7</v>
      </c>
      <c r="BH59" s="271">
        <v>61.6</v>
      </c>
      <c r="BI59" s="272">
        <v>59.1</v>
      </c>
      <c r="BJ59" s="272">
        <v>2.5</v>
      </c>
      <c r="BK59" s="275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351" t="str">
        <f t="shared" si="30"/>
        <v/>
      </c>
      <c r="AX60" s="351"/>
      <c r="AZ60" s="398"/>
      <c r="BA60" s="401"/>
      <c r="BB60" s="276" t="s">
        <v>134</v>
      </c>
      <c r="BC60" s="277" t="s">
        <v>150</v>
      </c>
      <c r="BD60" s="278">
        <v>170.1</v>
      </c>
      <c r="BE60" s="279">
        <v>169.9</v>
      </c>
      <c r="BF60" s="279">
        <v>0.19999999999998863</v>
      </c>
      <c r="BG60" s="281">
        <v>16</v>
      </c>
      <c r="BH60" s="278">
        <v>61.6</v>
      </c>
      <c r="BI60" s="279">
        <v>60.3</v>
      </c>
      <c r="BJ60" s="279">
        <v>1.3000000000000043</v>
      </c>
      <c r="BK60" s="282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351" t="str">
        <f t="shared" si="30"/>
        <v/>
      </c>
      <c r="AX61" s="351"/>
      <c r="AZ61" s="399"/>
      <c r="BA61" s="402"/>
      <c r="BB61" s="283" t="s">
        <v>136</v>
      </c>
      <c r="BC61" s="284" t="s">
        <v>151</v>
      </c>
      <c r="BD61" s="285">
        <v>170.4</v>
      </c>
      <c r="BE61" s="286">
        <v>170.6</v>
      </c>
      <c r="BF61" s="290">
        <v>-0.19999999999998863</v>
      </c>
      <c r="BG61" s="288">
        <v>28</v>
      </c>
      <c r="BH61" s="285">
        <v>62.9</v>
      </c>
      <c r="BI61" s="286">
        <v>62.2</v>
      </c>
      <c r="BJ61" s="286">
        <v>0.69999999999999574</v>
      </c>
      <c r="BK61" s="289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351" t="str">
        <f t="shared" si="30"/>
        <v/>
      </c>
      <c r="AX62" s="351"/>
      <c r="AZ62" s="397" t="s">
        <v>152</v>
      </c>
      <c r="BA62" s="400" t="s">
        <v>131</v>
      </c>
      <c r="BB62" s="269" t="s">
        <v>132</v>
      </c>
      <c r="BC62" s="270" t="s">
        <v>133</v>
      </c>
      <c r="BD62" s="271">
        <v>116.1</v>
      </c>
      <c r="BE62" s="272">
        <v>115.6</v>
      </c>
      <c r="BF62" s="272">
        <v>0.5</v>
      </c>
      <c r="BG62" s="274">
        <v>7</v>
      </c>
      <c r="BH62" s="271">
        <v>21.2</v>
      </c>
      <c r="BI62" s="272">
        <v>21</v>
      </c>
      <c r="BJ62" s="272">
        <v>0.19999999999999929</v>
      </c>
      <c r="BK62" s="275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351" t="str">
        <f t="shared" si="30"/>
        <v/>
      </c>
      <c r="AX63" s="351"/>
      <c r="AZ63" s="398"/>
      <c r="BA63" s="401"/>
      <c r="BB63" s="276" t="s">
        <v>134</v>
      </c>
      <c r="BC63" s="277" t="s">
        <v>135</v>
      </c>
      <c r="BD63" s="278">
        <v>122.5</v>
      </c>
      <c r="BE63" s="279">
        <v>121.6</v>
      </c>
      <c r="BF63" s="279">
        <v>0.90000000000000568</v>
      </c>
      <c r="BG63" s="281">
        <v>3</v>
      </c>
      <c r="BH63" s="278">
        <v>24.1</v>
      </c>
      <c r="BI63" s="279">
        <v>23.6</v>
      </c>
      <c r="BJ63" s="279">
        <v>0.5</v>
      </c>
      <c r="BK63" s="282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351" t="str">
        <f t="shared" si="30"/>
        <v/>
      </c>
      <c r="AX64" s="351"/>
      <c r="AZ64" s="398"/>
      <c r="BA64" s="401"/>
      <c r="BB64" s="276" t="s">
        <v>136</v>
      </c>
      <c r="BC64" s="277" t="s">
        <v>137</v>
      </c>
      <c r="BD64" s="278">
        <v>127.9</v>
      </c>
      <c r="BE64" s="279">
        <v>127.5</v>
      </c>
      <c r="BF64" s="279">
        <v>0.40000000000000568</v>
      </c>
      <c r="BG64" s="281">
        <v>8</v>
      </c>
      <c r="BH64" s="278">
        <v>27.6</v>
      </c>
      <c r="BI64" s="279">
        <v>26.8</v>
      </c>
      <c r="BJ64" s="279">
        <v>0.80000000000000071</v>
      </c>
      <c r="BK64" s="282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351" t="str">
        <f t="shared" si="30"/>
        <v/>
      </c>
      <c r="AX65" s="351"/>
      <c r="AZ65" s="398"/>
      <c r="BA65" s="401"/>
      <c r="BB65" s="276" t="s">
        <v>138</v>
      </c>
      <c r="BC65" s="277" t="s">
        <v>139</v>
      </c>
      <c r="BD65" s="278">
        <v>134.30000000000001</v>
      </c>
      <c r="BE65" s="279">
        <v>133.80000000000001</v>
      </c>
      <c r="BF65" s="279">
        <v>0.5</v>
      </c>
      <c r="BG65" s="281">
        <v>6</v>
      </c>
      <c r="BH65" s="278">
        <v>31.2</v>
      </c>
      <c r="BI65" s="279">
        <v>30.4</v>
      </c>
      <c r="BJ65" s="279">
        <v>0.80000000000000071</v>
      </c>
      <c r="BK65" s="282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351" t="str">
        <f t="shared" si="30"/>
        <v/>
      </c>
      <c r="AX66" s="351"/>
      <c r="AZ66" s="398"/>
      <c r="BA66" s="401"/>
      <c r="BB66" s="276" t="s">
        <v>140</v>
      </c>
      <c r="BC66" s="277" t="s">
        <v>141</v>
      </c>
      <c r="BD66" s="278">
        <v>141.69999999999999</v>
      </c>
      <c r="BE66" s="279">
        <v>140.9</v>
      </c>
      <c r="BF66" s="291">
        <v>0.79999999999998295</v>
      </c>
      <c r="BG66" s="281">
        <v>3</v>
      </c>
      <c r="BH66" s="278">
        <v>36.200000000000003</v>
      </c>
      <c r="BI66" s="279">
        <v>34.9</v>
      </c>
      <c r="BJ66" s="279">
        <v>1.3000000000000043</v>
      </c>
      <c r="BK66" s="282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351" t="str">
        <f t="shared" si="30"/>
        <v/>
      </c>
      <c r="AX67" s="351"/>
      <c r="AZ67" s="398"/>
      <c r="BA67" s="402"/>
      <c r="BB67" s="283" t="s">
        <v>142</v>
      </c>
      <c r="BC67" s="284" t="s">
        <v>143</v>
      </c>
      <c r="BD67" s="285">
        <v>147.6</v>
      </c>
      <c r="BE67" s="286">
        <v>147.4</v>
      </c>
      <c r="BF67" s="290">
        <v>0.19999999999998863</v>
      </c>
      <c r="BG67" s="288">
        <v>12</v>
      </c>
      <c r="BH67" s="285">
        <v>40.799999999999997</v>
      </c>
      <c r="BI67" s="286">
        <v>39.799999999999997</v>
      </c>
      <c r="BJ67" s="286">
        <v>1</v>
      </c>
      <c r="BK67" s="289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351" t="str">
        <f t="shared" si="30"/>
        <v/>
      </c>
      <c r="AX68" s="351"/>
      <c r="AZ68" s="398"/>
      <c r="BA68" s="400" t="s">
        <v>144</v>
      </c>
      <c r="BB68" s="269" t="s">
        <v>132</v>
      </c>
      <c r="BC68" s="270" t="s">
        <v>145</v>
      </c>
      <c r="BD68" s="271">
        <v>152.6</v>
      </c>
      <c r="BE68" s="272">
        <v>152.4</v>
      </c>
      <c r="BF68" s="272">
        <v>0.19999999999998863</v>
      </c>
      <c r="BG68" s="274">
        <v>11</v>
      </c>
      <c r="BH68" s="271">
        <v>44.8</v>
      </c>
      <c r="BI68" s="272">
        <v>44.4</v>
      </c>
      <c r="BJ68" s="272">
        <v>0.39999999999999858</v>
      </c>
      <c r="BK68" s="275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351" t="str">
        <f t="shared" si="30"/>
        <v/>
      </c>
      <c r="AX69" s="351"/>
      <c r="AZ69" s="398"/>
      <c r="BA69" s="401"/>
      <c r="BB69" s="276" t="s">
        <v>134</v>
      </c>
      <c r="BC69" s="277" t="s">
        <v>146</v>
      </c>
      <c r="BD69" s="278">
        <v>155.19999999999999</v>
      </c>
      <c r="BE69" s="279">
        <v>155</v>
      </c>
      <c r="BF69" s="291">
        <v>0.19999999999998863</v>
      </c>
      <c r="BG69" s="281">
        <v>10</v>
      </c>
      <c r="BH69" s="278">
        <v>48</v>
      </c>
      <c r="BI69" s="279">
        <v>47.5</v>
      </c>
      <c r="BJ69" s="279">
        <v>0.5</v>
      </c>
      <c r="BK69" s="282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351" t="str">
        <f t="shared" si="30"/>
        <v/>
      </c>
      <c r="AX70" s="351"/>
      <c r="AZ70" s="398"/>
      <c r="BA70" s="402"/>
      <c r="BB70" s="283" t="s">
        <v>136</v>
      </c>
      <c r="BC70" s="284" t="s">
        <v>147</v>
      </c>
      <c r="BD70" s="285">
        <v>156.69999999999999</v>
      </c>
      <c r="BE70" s="286">
        <v>156.4</v>
      </c>
      <c r="BF70" s="290">
        <v>0.29999999999998295</v>
      </c>
      <c r="BG70" s="288">
        <v>8</v>
      </c>
      <c r="BH70" s="285">
        <v>50.2</v>
      </c>
      <c r="BI70" s="286">
        <v>49.7</v>
      </c>
      <c r="BJ70" s="286">
        <v>0.5</v>
      </c>
      <c r="BK70" s="289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351" t="str">
        <f t="shared" si="30"/>
        <v/>
      </c>
      <c r="AX71" s="351"/>
      <c r="AZ71" s="398"/>
      <c r="BA71" s="400" t="s">
        <v>148</v>
      </c>
      <c r="BB71" s="269" t="s">
        <v>132</v>
      </c>
      <c r="BC71" s="270" t="s">
        <v>149</v>
      </c>
      <c r="BD71" s="271">
        <v>157.5</v>
      </c>
      <c r="BE71" s="272">
        <v>157</v>
      </c>
      <c r="BF71" s="272">
        <v>0.5</v>
      </c>
      <c r="BG71" s="274">
        <v>4</v>
      </c>
      <c r="BH71" s="271">
        <v>52.7</v>
      </c>
      <c r="BI71" s="272">
        <v>51</v>
      </c>
      <c r="BJ71" s="272">
        <v>1.7000000000000028</v>
      </c>
      <c r="BK71" s="275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351" t="str">
        <f t="shared" si="30"/>
        <v/>
      </c>
      <c r="AX72" s="351"/>
      <c r="AZ72" s="398"/>
      <c r="BA72" s="401"/>
      <c r="BB72" s="276" t="s">
        <v>134</v>
      </c>
      <c r="BC72" s="277" t="s">
        <v>150</v>
      </c>
      <c r="BD72" s="278">
        <v>158</v>
      </c>
      <c r="BE72" s="279">
        <v>157.5</v>
      </c>
      <c r="BF72" s="291">
        <v>0.5</v>
      </c>
      <c r="BG72" s="281">
        <v>6</v>
      </c>
      <c r="BH72" s="278">
        <v>52.5</v>
      </c>
      <c r="BI72" s="279">
        <v>51.9</v>
      </c>
      <c r="BJ72" s="279">
        <v>0.60000000000000142</v>
      </c>
      <c r="BK72" s="282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351" t="str">
        <f t="shared" si="30"/>
        <v/>
      </c>
      <c r="AX73" s="351"/>
      <c r="AZ73" s="399"/>
      <c r="BA73" s="402"/>
      <c r="BB73" s="283" t="s">
        <v>136</v>
      </c>
      <c r="BC73" s="284" t="s">
        <v>151</v>
      </c>
      <c r="BD73" s="285">
        <v>158.1</v>
      </c>
      <c r="BE73" s="286">
        <v>157.9</v>
      </c>
      <c r="BF73" s="290">
        <v>0.19999999999998863</v>
      </c>
      <c r="BG73" s="288">
        <v>13</v>
      </c>
      <c r="BH73" s="285">
        <v>53.6</v>
      </c>
      <c r="BI73" s="286">
        <v>52.5</v>
      </c>
      <c r="BJ73" s="286">
        <v>1.1000000000000014</v>
      </c>
      <c r="BK73" s="289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351" t="str">
        <f t="shared" si="30"/>
        <v/>
      </c>
      <c r="AX74" s="351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351" t="str">
        <f t="shared" ref="AW75:AW138" si="63">IF(AND(J75&lt;&gt;0,N75&lt;&gt;0,R75&lt;&gt;0,V75&lt;&gt;0,(OR(AB75&lt;&gt;0,AF75&lt;&gt;0)),AJ75&lt;&gt;0,AN75&lt;&gt;0,AR75&lt;&gt;0),VLOOKUP(AV75,$AV$311:$AW$315,2),"")</f>
        <v/>
      </c>
      <c r="AX75" s="351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351" t="str">
        <f t="shared" si="63"/>
        <v/>
      </c>
      <c r="AX76" s="351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351" t="str">
        <f t="shared" si="63"/>
        <v/>
      </c>
      <c r="AX77" s="351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351" t="str">
        <f t="shared" si="63"/>
        <v/>
      </c>
      <c r="AX78" s="351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351" t="str">
        <f t="shared" si="63"/>
        <v/>
      </c>
      <c r="AX79" s="351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351" t="str">
        <f t="shared" si="63"/>
        <v/>
      </c>
      <c r="AX80" s="351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351" t="str">
        <f t="shared" si="63"/>
        <v/>
      </c>
      <c r="AX81" s="351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351" t="str">
        <f t="shared" si="63"/>
        <v/>
      </c>
      <c r="AX82" s="351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351" t="str">
        <f t="shared" si="63"/>
        <v/>
      </c>
      <c r="AX83" s="351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351" t="str">
        <f t="shared" si="63"/>
        <v/>
      </c>
      <c r="AX84" s="351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351" t="str">
        <f t="shared" si="63"/>
        <v/>
      </c>
      <c r="AX85" s="351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351" t="str">
        <f t="shared" si="63"/>
        <v/>
      </c>
      <c r="AX86" s="351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351" t="str">
        <f t="shared" si="63"/>
        <v/>
      </c>
      <c r="AX87" s="351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351" t="str">
        <f t="shared" si="63"/>
        <v/>
      </c>
      <c r="AX88" s="351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351" t="str">
        <f t="shared" si="63"/>
        <v/>
      </c>
      <c r="AX89" s="351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351" t="str">
        <f t="shared" si="63"/>
        <v/>
      </c>
      <c r="AX90" s="351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351" t="str">
        <f t="shared" si="63"/>
        <v/>
      </c>
      <c r="AX91" s="351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351" t="str">
        <f t="shared" si="63"/>
        <v/>
      </c>
      <c r="AX92" s="351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351" t="str">
        <f t="shared" si="63"/>
        <v/>
      </c>
      <c r="AX93" s="351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351" t="str">
        <f t="shared" si="63"/>
        <v/>
      </c>
      <c r="AX94" s="351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351" t="str">
        <f t="shared" si="63"/>
        <v/>
      </c>
      <c r="AX95" s="351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351" t="str">
        <f t="shared" si="63"/>
        <v/>
      </c>
      <c r="AX96" s="351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351" t="str">
        <f t="shared" si="63"/>
        <v/>
      </c>
      <c r="AX97" s="351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351" t="str">
        <f t="shared" si="63"/>
        <v/>
      </c>
      <c r="AX98" s="351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351" t="str">
        <f t="shared" si="63"/>
        <v/>
      </c>
      <c r="AX99" s="351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351" t="str">
        <f t="shared" si="63"/>
        <v/>
      </c>
      <c r="AX100" s="351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351" t="str">
        <f t="shared" si="63"/>
        <v/>
      </c>
      <c r="AX101" s="351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351" t="str">
        <f t="shared" si="63"/>
        <v/>
      </c>
      <c r="AX102" s="351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351" t="str">
        <f t="shared" si="63"/>
        <v/>
      </c>
      <c r="AX103" s="351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351" t="str">
        <f t="shared" si="63"/>
        <v/>
      </c>
      <c r="AX104" s="351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351" t="str">
        <f t="shared" si="63"/>
        <v/>
      </c>
      <c r="AX105" s="351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351" t="str">
        <f t="shared" si="63"/>
        <v/>
      </c>
      <c r="AX106" s="351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351" t="str">
        <f t="shared" si="63"/>
        <v/>
      </c>
      <c r="AX107" s="351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351" t="str">
        <f t="shared" si="63"/>
        <v/>
      </c>
      <c r="AX108" s="351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351" t="str">
        <f t="shared" si="63"/>
        <v/>
      </c>
      <c r="AX109" s="351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351" t="str">
        <f t="shared" si="63"/>
        <v/>
      </c>
      <c r="AX110" s="351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351" t="str">
        <f t="shared" si="63"/>
        <v/>
      </c>
      <c r="AX111" s="351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351" t="str">
        <f t="shared" si="63"/>
        <v/>
      </c>
      <c r="AX112" s="351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351" t="str">
        <f t="shared" si="63"/>
        <v/>
      </c>
      <c r="AX113" s="351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351" t="str">
        <f t="shared" si="63"/>
        <v/>
      </c>
      <c r="AX114" s="351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351" t="str">
        <f t="shared" si="63"/>
        <v/>
      </c>
      <c r="AX115" s="351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351" t="str">
        <f t="shared" si="63"/>
        <v/>
      </c>
      <c r="AX116" s="351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351" t="str">
        <f t="shared" si="63"/>
        <v/>
      </c>
      <c r="AX117" s="351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351" t="str">
        <f t="shared" si="63"/>
        <v/>
      </c>
      <c r="AX118" s="351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351" t="str">
        <f t="shared" si="63"/>
        <v/>
      </c>
      <c r="AX119" s="351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351" t="str">
        <f t="shared" si="63"/>
        <v/>
      </c>
      <c r="AX120" s="351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351" t="str">
        <f t="shared" si="63"/>
        <v/>
      </c>
      <c r="AX121" s="351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351" t="str">
        <f t="shared" si="63"/>
        <v/>
      </c>
      <c r="AX122" s="351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351" t="str">
        <f t="shared" si="63"/>
        <v/>
      </c>
      <c r="AX123" s="351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351" t="str">
        <f t="shared" si="63"/>
        <v/>
      </c>
      <c r="AX124" s="351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351" t="str">
        <f t="shared" si="63"/>
        <v/>
      </c>
      <c r="AX125" s="351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351" t="str">
        <f t="shared" si="63"/>
        <v/>
      </c>
      <c r="AX126" s="351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351" t="str">
        <f t="shared" si="63"/>
        <v/>
      </c>
      <c r="AX127" s="351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351" t="str">
        <f t="shared" si="63"/>
        <v/>
      </c>
      <c r="AX128" s="351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351" t="str">
        <f t="shared" si="63"/>
        <v/>
      </c>
      <c r="AX129" s="351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351" t="str">
        <f t="shared" si="63"/>
        <v/>
      </c>
      <c r="AX130" s="351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351" t="str">
        <f t="shared" si="63"/>
        <v/>
      </c>
      <c r="AX131" s="351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351" t="str">
        <f t="shared" si="63"/>
        <v/>
      </c>
      <c r="AX132" s="351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351" t="str">
        <f t="shared" si="63"/>
        <v/>
      </c>
      <c r="AX133" s="351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351" t="str">
        <f t="shared" si="63"/>
        <v/>
      </c>
      <c r="AX134" s="351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351" t="str">
        <f t="shared" si="63"/>
        <v/>
      </c>
      <c r="AX135" s="351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351" t="str">
        <f t="shared" si="63"/>
        <v/>
      </c>
      <c r="AX136" s="351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351" t="str">
        <f t="shared" si="63"/>
        <v/>
      </c>
      <c r="AX137" s="351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351" t="str">
        <f t="shared" si="63"/>
        <v/>
      </c>
      <c r="AX138" s="351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351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351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351" t="str">
        <f t="shared" si="96"/>
        <v/>
      </c>
      <c r="AX140" s="351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351" t="str">
        <f t="shared" si="96"/>
        <v/>
      </c>
      <c r="AX141" s="351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351" t="str">
        <f t="shared" si="96"/>
        <v/>
      </c>
      <c r="AX142" s="351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351" t="str">
        <f t="shared" si="96"/>
        <v/>
      </c>
      <c r="AX143" s="351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351" t="str">
        <f t="shared" si="96"/>
        <v/>
      </c>
      <c r="AX144" s="351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351" t="str">
        <f t="shared" si="96"/>
        <v/>
      </c>
      <c r="AX145" s="351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351" t="str">
        <f t="shared" si="96"/>
        <v/>
      </c>
      <c r="AX146" s="351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351" t="str">
        <f t="shared" si="96"/>
        <v/>
      </c>
      <c r="AX147" s="351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351" t="str">
        <f t="shared" si="96"/>
        <v/>
      </c>
      <c r="AX148" s="351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351" t="str">
        <f t="shared" si="96"/>
        <v/>
      </c>
      <c r="AX149" s="351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351" t="str">
        <f t="shared" si="96"/>
        <v/>
      </c>
      <c r="AX150" s="351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351" t="str">
        <f t="shared" si="96"/>
        <v/>
      </c>
      <c r="AX151" s="351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351" t="str">
        <f t="shared" si="96"/>
        <v/>
      </c>
      <c r="AX152" s="351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351" t="str">
        <f t="shared" si="96"/>
        <v/>
      </c>
      <c r="AX153" s="351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351" t="str">
        <f t="shared" si="96"/>
        <v/>
      </c>
      <c r="AX154" s="351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351" t="str">
        <f t="shared" si="96"/>
        <v/>
      </c>
      <c r="AX155" s="351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351" t="str">
        <f t="shared" si="96"/>
        <v/>
      </c>
      <c r="AX156" s="351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351" t="str">
        <f t="shared" si="96"/>
        <v/>
      </c>
      <c r="AX157" s="351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351" t="str">
        <f t="shared" si="96"/>
        <v/>
      </c>
      <c r="AX158" s="351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351" t="str">
        <f t="shared" si="96"/>
        <v/>
      </c>
      <c r="AX159" s="351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351" t="str">
        <f t="shared" si="96"/>
        <v/>
      </c>
      <c r="AX160" s="351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351" t="str">
        <f t="shared" si="96"/>
        <v/>
      </c>
      <c r="AX161" s="351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351" t="str">
        <f t="shared" si="96"/>
        <v/>
      </c>
      <c r="AX162" s="351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351" t="str">
        <f t="shared" si="96"/>
        <v/>
      </c>
      <c r="AX163" s="351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351" t="str">
        <f t="shared" si="96"/>
        <v/>
      </c>
      <c r="AX164" s="351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351" t="str">
        <f t="shared" si="96"/>
        <v/>
      </c>
      <c r="AX165" s="351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351" t="str">
        <f t="shared" si="96"/>
        <v/>
      </c>
      <c r="AX166" s="351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351" t="str">
        <f t="shared" si="96"/>
        <v/>
      </c>
      <c r="AX167" s="351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351" t="str">
        <f t="shared" si="96"/>
        <v/>
      </c>
      <c r="AX168" s="351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351" t="str">
        <f t="shared" si="96"/>
        <v/>
      </c>
      <c r="AX169" s="351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351" t="str">
        <f t="shared" si="96"/>
        <v/>
      </c>
      <c r="AX170" s="351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351" t="str">
        <f t="shared" si="96"/>
        <v/>
      </c>
      <c r="AX171" s="351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351" t="str">
        <f t="shared" si="96"/>
        <v/>
      </c>
      <c r="AX172" s="351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351" t="str">
        <f t="shared" si="96"/>
        <v/>
      </c>
      <c r="AX173" s="351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351" t="str">
        <f t="shared" si="96"/>
        <v/>
      </c>
      <c r="AX174" s="351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351" t="str">
        <f t="shared" si="96"/>
        <v/>
      </c>
      <c r="AX175" s="351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351" t="str">
        <f t="shared" si="96"/>
        <v/>
      </c>
      <c r="AX176" s="351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351" t="str">
        <f t="shared" si="96"/>
        <v/>
      </c>
      <c r="AX177" s="351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351" t="str">
        <f t="shared" si="96"/>
        <v/>
      </c>
      <c r="AX178" s="351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351" t="str">
        <f t="shared" si="96"/>
        <v/>
      </c>
      <c r="AX179" s="351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351" t="str">
        <f t="shared" si="96"/>
        <v/>
      </c>
      <c r="AX180" s="351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351" t="str">
        <f t="shared" si="96"/>
        <v/>
      </c>
      <c r="AX181" s="351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351" t="str">
        <f t="shared" si="96"/>
        <v/>
      </c>
      <c r="AX182" s="351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351" t="str">
        <f t="shared" si="96"/>
        <v/>
      </c>
      <c r="AX183" s="351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351" t="str">
        <f t="shared" si="96"/>
        <v/>
      </c>
      <c r="AX184" s="351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351" t="str">
        <f t="shared" si="96"/>
        <v/>
      </c>
      <c r="AX185" s="351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351" t="str">
        <f t="shared" si="96"/>
        <v/>
      </c>
      <c r="AX186" s="351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351" t="str">
        <f t="shared" si="96"/>
        <v/>
      </c>
      <c r="AX187" s="351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351" t="str">
        <f t="shared" si="96"/>
        <v/>
      </c>
      <c r="AX188" s="351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351" t="str">
        <f t="shared" si="96"/>
        <v/>
      </c>
      <c r="AX189" s="351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351" t="str">
        <f t="shared" si="96"/>
        <v/>
      </c>
      <c r="AX190" s="351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351" t="str">
        <f t="shared" si="96"/>
        <v/>
      </c>
      <c r="AX191" s="351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351" t="str">
        <f t="shared" si="96"/>
        <v/>
      </c>
      <c r="AX192" s="351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351" t="str">
        <f t="shared" si="96"/>
        <v/>
      </c>
      <c r="AX193" s="351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351" t="str">
        <f t="shared" si="96"/>
        <v/>
      </c>
      <c r="AX194" s="351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351" t="str">
        <f t="shared" si="96"/>
        <v/>
      </c>
      <c r="AX195" s="351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351" t="str">
        <f t="shared" si="96"/>
        <v/>
      </c>
      <c r="AX196" s="351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351" t="str">
        <f t="shared" si="96"/>
        <v/>
      </c>
      <c r="AX197" s="351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351" t="str">
        <f t="shared" si="96"/>
        <v/>
      </c>
      <c r="AX198" s="351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351" t="str">
        <f t="shared" si="96"/>
        <v/>
      </c>
      <c r="AX199" s="351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351" t="str">
        <f t="shared" si="96"/>
        <v/>
      </c>
      <c r="AX200" s="351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351" t="str">
        <f t="shared" si="96"/>
        <v/>
      </c>
      <c r="AX201" s="351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351" t="str">
        <f t="shared" si="96"/>
        <v/>
      </c>
      <c r="AX202" s="351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351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351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351" t="str">
        <f t="shared" si="129"/>
        <v/>
      </c>
      <c r="AX204" s="351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351" t="str">
        <f t="shared" si="129"/>
        <v/>
      </c>
      <c r="AX205" s="351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351" t="str">
        <f t="shared" si="129"/>
        <v/>
      </c>
      <c r="AX206" s="351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351" t="str">
        <f t="shared" si="129"/>
        <v/>
      </c>
      <c r="AX207" s="351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351" t="str">
        <f t="shared" si="129"/>
        <v/>
      </c>
      <c r="AX208" s="351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351" t="str">
        <f t="shared" si="129"/>
        <v/>
      </c>
      <c r="AX209" s="351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351" t="str">
        <f t="shared" si="129"/>
        <v/>
      </c>
      <c r="AX210" s="351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351" t="str">
        <f t="shared" si="129"/>
        <v/>
      </c>
      <c r="AX211" s="351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351" t="str">
        <f t="shared" si="129"/>
        <v/>
      </c>
      <c r="AX212" s="351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351" t="str">
        <f t="shared" si="129"/>
        <v/>
      </c>
      <c r="AX213" s="351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351" t="str">
        <f t="shared" si="129"/>
        <v/>
      </c>
      <c r="AX214" s="351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351" t="str">
        <f t="shared" si="129"/>
        <v/>
      </c>
      <c r="AX215" s="351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351" t="str">
        <f t="shared" si="129"/>
        <v/>
      </c>
      <c r="AX216" s="351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351" t="str">
        <f t="shared" si="129"/>
        <v/>
      </c>
      <c r="AX217" s="351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351" t="str">
        <f t="shared" si="129"/>
        <v/>
      </c>
      <c r="AX218" s="351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351" t="str">
        <f t="shared" si="129"/>
        <v/>
      </c>
      <c r="AX219" s="351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351" t="str">
        <f t="shared" si="129"/>
        <v/>
      </c>
      <c r="AX220" s="351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351" t="str">
        <f t="shared" si="129"/>
        <v/>
      </c>
      <c r="AX221" s="351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351" t="str">
        <f t="shared" si="129"/>
        <v/>
      </c>
      <c r="AX222" s="351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351" t="str">
        <f t="shared" si="129"/>
        <v/>
      </c>
      <c r="AX223" s="351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351" t="str">
        <f t="shared" si="129"/>
        <v/>
      </c>
      <c r="AX224" s="351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351" t="str">
        <f t="shared" si="129"/>
        <v/>
      </c>
      <c r="AX225" s="351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351" t="str">
        <f t="shared" si="129"/>
        <v/>
      </c>
      <c r="AX226" s="351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351" t="str">
        <f t="shared" si="129"/>
        <v/>
      </c>
      <c r="AX227" s="351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351" t="str">
        <f t="shared" si="129"/>
        <v/>
      </c>
      <c r="AX228" s="351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351" t="str">
        <f t="shared" si="129"/>
        <v/>
      </c>
      <c r="AX229" s="351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351" t="str">
        <f t="shared" si="129"/>
        <v/>
      </c>
      <c r="AX230" s="351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351" t="str">
        <f t="shared" si="129"/>
        <v/>
      </c>
      <c r="AX231" s="351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351" t="str">
        <f t="shared" si="129"/>
        <v/>
      </c>
      <c r="AX232" s="351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351" t="str">
        <f t="shared" si="129"/>
        <v/>
      </c>
      <c r="AX233" s="351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351" t="str">
        <f t="shared" si="129"/>
        <v/>
      </c>
      <c r="AX234" s="351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351" t="str">
        <f t="shared" si="129"/>
        <v/>
      </c>
      <c r="AX235" s="351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351" t="str">
        <f t="shared" si="129"/>
        <v/>
      </c>
      <c r="AX236" s="351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351" t="str">
        <f t="shared" si="129"/>
        <v/>
      </c>
      <c r="AX237" s="351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351" t="str">
        <f t="shared" si="129"/>
        <v/>
      </c>
      <c r="AX238" s="351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351" t="str">
        <f t="shared" si="129"/>
        <v/>
      </c>
      <c r="AX239" s="351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351" t="str">
        <f t="shared" si="129"/>
        <v/>
      </c>
      <c r="AX240" s="351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351" t="str">
        <f t="shared" si="129"/>
        <v/>
      </c>
      <c r="AX241" s="351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351" t="str">
        <f t="shared" si="129"/>
        <v/>
      </c>
      <c r="AX242" s="351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351" t="str">
        <f t="shared" si="129"/>
        <v/>
      </c>
      <c r="AX243" s="351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351" t="str">
        <f t="shared" si="129"/>
        <v/>
      </c>
      <c r="AX244" s="351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351" t="str">
        <f t="shared" si="129"/>
        <v/>
      </c>
      <c r="AX245" s="351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351" t="str">
        <f t="shared" si="129"/>
        <v/>
      </c>
      <c r="AX246" s="351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351" t="str">
        <f t="shared" si="129"/>
        <v/>
      </c>
      <c r="AX247" s="351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351" t="str">
        <f t="shared" si="129"/>
        <v/>
      </c>
      <c r="AX248" s="351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351" t="str">
        <f t="shared" si="129"/>
        <v/>
      </c>
      <c r="AX249" s="351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351" t="str">
        <f t="shared" si="129"/>
        <v/>
      </c>
      <c r="AX250" s="351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351" t="str">
        <f t="shared" si="129"/>
        <v/>
      </c>
      <c r="AX251" s="351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351" t="str">
        <f t="shared" si="129"/>
        <v/>
      </c>
      <c r="AX252" s="351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351" t="str">
        <f t="shared" si="129"/>
        <v/>
      </c>
      <c r="AX253" s="351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351" t="str">
        <f t="shared" si="129"/>
        <v/>
      </c>
      <c r="AX254" s="351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351" t="str">
        <f t="shared" si="129"/>
        <v/>
      </c>
      <c r="AX255" s="351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351" t="str">
        <f t="shared" si="129"/>
        <v/>
      </c>
      <c r="AX256" s="351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351" t="str">
        <f t="shared" si="129"/>
        <v/>
      </c>
      <c r="AX257" s="351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351" t="str">
        <f t="shared" si="129"/>
        <v/>
      </c>
      <c r="AX258" s="351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351" t="str">
        <f t="shared" si="129"/>
        <v/>
      </c>
      <c r="AX259" s="351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351" t="str">
        <f t="shared" si="129"/>
        <v/>
      </c>
      <c r="AX260" s="351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351" t="str">
        <f t="shared" si="129"/>
        <v/>
      </c>
      <c r="AX261" s="351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351" t="str">
        <f t="shared" si="129"/>
        <v/>
      </c>
      <c r="AX262" s="351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351" t="str">
        <f t="shared" si="129"/>
        <v/>
      </c>
      <c r="AX263" s="351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351" t="str">
        <f t="shared" si="129"/>
        <v/>
      </c>
      <c r="AX264" s="351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351" t="str">
        <f t="shared" si="129"/>
        <v/>
      </c>
      <c r="AX265" s="351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351" t="str">
        <f t="shared" si="129"/>
        <v/>
      </c>
      <c r="AX266" s="351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351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351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351" t="str">
        <f t="shared" si="162"/>
        <v/>
      </c>
      <c r="AX268" s="351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351" t="str">
        <f t="shared" si="162"/>
        <v/>
      </c>
      <c r="AX269" s="351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351" t="str">
        <f t="shared" si="162"/>
        <v/>
      </c>
      <c r="AX270" s="351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351" t="str">
        <f t="shared" si="162"/>
        <v/>
      </c>
      <c r="AX271" s="351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351" t="str">
        <f t="shared" si="162"/>
        <v/>
      </c>
      <c r="AX272" s="351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351" t="str">
        <f t="shared" si="162"/>
        <v/>
      </c>
      <c r="AX273" s="351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351" t="str">
        <f t="shared" si="162"/>
        <v/>
      </c>
      <c r="AX274" s="351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351" t="str">
        <f t="shared" si="162"/>
        <v/>
      </c>
      <c r="AX275" s="351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351" t="str">
        <f t="shared" si="162"/>
        <v/>
      </c>
      <c r="AX276" s="351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351" t="str">
        <f t="shared" si="162"/>
        <v/>
      </c>
      <c r="AX277" s="351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351" t="str">
        <f t="shared" si="162"/>
        <v/>
      </c>
      <c r="AX278" s="351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351" t="str">
        <f t="shared" si="162"/>
        <v/>
      </c>
      <c r="AX279" s="351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351" t="str">
        <f t="shared" si="162"/>
        <v/>
      </c>
      <c r="AX280" s="351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351" t="str">
        <f t="shared" si="162"/>
        <v/>
      </c>
      <c r="AX281" s="351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351" t="str">
        <f t="shared" si="162"/>
        <v/>
      </c>
      <c r="AX282" s="351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351" t="str">
        <f t="shared" si="162"/>
        <v/>
      </c>
      <c r="AX283" s="351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351" t="str">
        <f t="shared" si="162"/>
        <v/>
      </c>
      <c r="AX284" s="351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351" t="str">
        <f t="shared" si="162"/>
        <v/>
      </c>
      <c r="AX285" s="351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351" t="str">
        <f t="shared" si="162"/>
        <v/>
      </c>
      <c r="AX286" s="351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351" t="str">
        <f t="shared" si="162"/>
        <v/>
      </c>
      <c r="AX287" s="351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351" t="str">
        <f t="shared" si="162"/>
        <v/>
      </c>
      <c r="AX288" s="351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351" t="str">
        <f t="shared" si="162"/>
        <v/>
      </c>
      <c r="AX289" s="351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351" t="str">
        <f t="shared" si="162"/>
        <v/>
      </c>
      <c r="AX290" s="351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351" t="str">
        <f t="shared" si="162"/>
        <v/>
      </c>
      <c r="AX291" s="351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351" t="str">
        <f t="shared" si="162"/>
        <v/>
      </c>
      <c r="AX292" s="351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351" t="str">
        <f t="shared" si="162"/>
        <v/>
      </c>
      <c r="AX293" s="351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351" t="str">
        <f t="shared" si="162"/>
        <v/>
      </c>
      <c r="AX294" s="351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351" t="str">
        <f t="shared" si="162"/>
        <v/>
      </c>
      <c r="AX295" s="351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351" t="str">
        <f t="shared" si="162"/>
        <v/>
      </c>
      <c r="AX296" s="351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351" t="str">
        <f t="shared" si="162"/>
        <v/>
      </c>
      <c r="AX297" s="351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351" t="str">
        <f t="shared" si="162"/>
        <v/>
      </c>
      <c r="AX298" s="351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351" t="str">
        <f t="shared" si="162"/>
        <v/>
      </c>
      <c r="AX299" s="351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351" t="str">
        <f t="shared" si="162"/>
        <v/>
      </c>
      <c r="AX300" s="351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351" t="str">
        <f t="shared" si="162"/>
        <v/>
      </c>
      <c r="AX301" s="351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351" t="str">
        <f t="shared" si="162"/>
        <v/>
      </c>
      <c r="AX302" s="351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351" t="str">
        <f t="shared" si="162"/>
        <v/>
      </c>
      <c r="AX303" s="351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351" t="str">
        <f t="shared" si="162"/>
        <v/>
      </c>
      <c r="AX304" s="351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351" t="str">
        <f t="shared" si="162"/>
        <v/>
      </c>
      <c r="AX305" s="351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351" t="str">
        <f t="shared" si="162"/>
        <v/>
      </c>
      <c r="AX306" s="351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351" t="str">
        <f t="shared" si="162"/>
        <v/>
      </c>
      <c r="AX307" s="351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351" t="str">
        <f t="shared" si="162"/>
        <v/>
      </c>
      <c r="AX308" s="351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351" t="str">
        <f t="shared" si="162"/>
        <v/>
      </c>
      <c r="AX309" s="351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18</v>
      </c>
      <c r="M312" s="135">
        <v>2</v>
      </c>
      <c r="P312" s="136">
        <v>13</v>
      </c>
      <c r="Q312" s="137">
        <v>2</v>
      </c>
      <c r="T312" s="136">
        <v>21</v>
      </c>
      <c r="U312" s="137">
        <v>2</v>
      </c>
      <c r="X312" s="136">
        <v>30</v>
      </c>
      <c r="Y312" s="137">
        <v>2</v>
      </c>
      <c r="Z312" s="132"/>
      <c r="AA312" s="132"/>
      <c r="AD312" s="138">
        <v>300</v>
      </c>
      <c r="AE312" s="137">
        <v>9</v>
      </c>
      <c r="AH312" s="136">
        <v>26</v>
      </c>
      <c r="AI312" s="137">
        <v>2</v>
      </c>
      <c r="AL312" s="136">
        <v>6.7</v>
      </c>
      <c r="AM312" s="137">
        <v>9</v>
      </c>
      <c r="AP312" s="136">
        <v>150</v>
      </c>
      <c r="AQ312" s="137">
        <v>2</v>
      </c>
      <c r="AT312" s="136">
        <v>13</v>
      </c>
      <c r="AU312" s="137">
        <v>2</v>
      </c>
      <c r="AV312" s="173">
        <v>31</v>
      </c>
      <c r="AW312" s="137" t="s">
        <v>109</v>
      </c>
    </row>
    <row r="313" spans="1:50">
      <c r="L313" s="134">
        <v>23</v>
      </c>
      <c r="M313" s="135">
        <v>3</v>
      </c>
      <c r="P313" s="136">
        <v>16</v>
      </c>
      <c r="Q313" s="137">
        <v>3</v>
      </c>
      <c r="T313" s="136">
        <v>28</v>
      </c>
      <c r="U313" s="137">
        <v>3</v>
      </c>
      <c r="X313" s="136">
        <v>37</v>
      </c>
      <c r="Y313" s="137">
        <v>3</v>
      </c>
      <c r="Z313" s="132"/>
      <c r="AA313" s="132"/>
      <c r="AD313" s="138">
        <v>317</v>
      </c>
      <c r="AE313" s="137">
        <v>8</v>
      </c>
      <c r="AH313" s="136">
        <v>37</v>
      </c>
      <c r="AI313" s="137">
        <v>3</v>
      </c>
      <c r="AL313" s="139">
        <v>6.9</v>
      </c>
      <c r="AM313" s="137">
        <v>8</v>
      </c>
      <c r="AP313" s="136">
        <v>170</v>
      </c>
      <c r="AQ313" s="137">
        <v>3</v>
      </c>
      <c r="AT313" s="136">
        <v>16</v>
      </c>
      <c r="AU313" s="137">
        <v>3</v>
      </c>
      <c r="AV313" s="173">
        <v>41</v>
      </c>
      <c r="AW313" s="137" t="s">
        <v>110</v>
      </c>
    </row>
    <row r="314" spans="1:50">
      <c r="L314" s="134">
        <v>28</v>
      </c>
      <c r="M314" s="135">
        <v>4</v>
      </c>
      <c r="P314" s="136">
        <v>19</v>
      </c>
      <c r="Q314" s="137">
        <v>4</v>
      </c>
      <c r="T314" s="136">
        <v>33</v>
      </c>
      <c r="U314" s="137">
        <v>4</v>
      </c>
      <c r="X314" s="136">
        <v>41</v>
      </c>
      <c r="Y314" s="137">
        <v>4</v>
      </c>
      <c r="Z314" s="132"/>
      <c r="AA314" s="132"/>
      <c r="AD314" s="138">
        <v>334</v>
      </c>
      <c r="AE314" s="137">
        <v>7</v>
      </c>
      <c r="AH314" s="136">
        <v>51</v>
      </c>
      <c r="AI314" s="137">
        <v>4</v>
      </c>
      <c r="AL314" s="136">
        <v>7.1</v>
      </c>
      <c r="AM314" s="137">
        <v>7</v>
      </c>
      <c r="AP314" s="136">
        <v>188</v>
      </c>
      <c r="AQ314" s="137">
        <v>4</v>
      </c>
      <c r="AT314" s="136">
        <v>19</v>
      </c>
      <c r="AU314" s="137">
        <v>4</v>
      </c>
      <c r="AV314" s="173">
        <v>52</v>
      </c>
      <c r="AW314" s="137" t="s">
        <v>111</v>
      </c>
    </row>
    <row r="315" spans="1:50" ht="14.25" thickBot="1">
      <c r="L315" s="134">
        <v>33</v>
      </c>
      <c r="M315" s="135">
        <v>5</v>
      </c>
      <c r="P315" s="140">
        <v>22</v>
      </c>
      <c r="Q315" s="141">
        <v>5</v>
      </c>
      <c r="T315" s="140">
        <v>39</v>
      </c>
      <c r="U315" s="141">
        <v>5</v>
      </c>
      <c r="X315" s="140">
        <v>45</v>
      </c>
      <c r="Y315" s="141">
        <v>5</v>
      </c>
      <c r="Z315" s="132"/>
      <c r="AA315" s="132"/>
      <c r="AD315" s="142">
        <v>356</v>
      </c>
      <c r="AE315" s="141">
        <v>6</v>
      </c>
      <c r="AH315" s="140">
        <v>63</v>
      </c>
      <c r="AI315" s="141">
        <v>5</v>
      </c>
      <c r="AL315" s="140">
        <v>7.3</v>
      </c>
      <c r="AM315" s="141">
        <v>6</v>
      </c>
      <c r="AP315" s="140">
        <v>203</v>
      </c>
      <c r="AQ315" s="141">
        <v>5</v>
      </c>
      <c r="AT315" s="140">
        <v>22</v>
      </c>
      <c r="AU315" s="141">
        <v>5</v>
      </c>
      <c r="AV315" s="174">
        <v>61</v>
      </c>
      <c r="AW315" s="143" t="s">
        <v>112</v>
      </c>
    </row>
    <row r="316" spans="1:50">
      <c r="L316" s="134">
        <v>38</v>
      </c>
      <c r="M316" s="135">
        <v>6</v>
      </c>
      <c r="P316" s="136">
        <v>25</v>
      </c>
      <c r="Q316" s="137">
        <v>6</v>
      </c>
      <c r="T316" s="136">
        <v>44</v>
      </c>
      <c r="U316" s="137">
        <v>6</v>
      </c>
      <c r="X316" s="136">
        <v>49</v>
      </c>
      <c r="Y316" s="137">
        <v>6</v>
      </c>
      <c r="Z316" s="132"/>
      <c r="AA316" s="132"/>
      <c r="AD316" s="138">
        <v>383</v>
      </c>
      <c r="AE316" s="137">
        <v>5</v>
      </c>
      <c r="AH316" s="136">
        <v>76</v>
      </c>
      <c r="AI316" s="137">
        <v>6</v>
      </c>
      <c r="AL316" s="136">
        <v>7.6</v>
      </c>
      <c r="AM316" s="137">
        <v>5</v>
      </c>
      <c r="AP316" s="136">
        <v>218</v>
      </c>
      <c r="AQ316" s="137">
        <v>6</v>
      </c>
      <c r="AT316" s="144">
        <v>25</v>
      </c>
      <c r="AU316" s="145">
        <v>6</v>
      </c>
      <c r="AV316" s="146"/>
      <c r="AW316" s="146"/>
    </row>
    <row r="317" spans="1:50">
      <c r="L317" s="134">
        <v>43</v>
      </c>
      <c r="M317" s="135">
        <v>7</v>
      </c>
      <c r="P317" s="136">
        <v>27</v>
      </c>
      <c r="Q317" s="137">
        <v>7</v>
      </c>
      <c r="T317" s="136">
        <v>49</v>
      </c>
      <c r="U317" s="137">
        <v>7</v>
      </c>
      <c r="X317" s="136">
        <v>53</v>
      </c>
      <c r="Y317" s="137">
        <v>7</v>
      </c>
      <c r="Z317" s="132"/>
      <c r="AA317" s="132"/>
      <c r="AD317" s="138">
        <v>411</v>
      </c>
      <c r="AE317" s="137">
        <v>4</v>
      </c>
      <c r="AH317" s="136">
        <v>90</v>
      </c>
      <c r="AI317" s="137">
        <v>7</v>
      </c>
      <c r="AL317" s="139">
        <v>8</v>
      </c>
      <c r="AM317" s="137">
        <v>4</v>
      </c>
      <c r="AP317" s="136">
        <v>230</v>
      </c>
      <c r="AQ317" s="137">
        <v>7</v>
      </c>
      <c r="AT317" s="136">
        <v>28</v>
      </c>
      <c r="AU317" s="137">
        <v>7</v>
      </c>
      <c r="AV317" s="146"/>
      <c r="AW317" s="146"/>
    </row>
    <row r="318" spans="1:50">
      <c r="L318" s="134">
        <v>47</v>
      </c>
      <c r="M318" s="135">
        <v>8</v>
      </c>
      <c r="P318" s="136">
        <v>30</v>
      </c>
      <c r="Q318" s="137">
        <v>8</v>
      </c>
      <c r="T318" s="136">
        <v>53</v>
      </c>
      <c r="U318" s="137">
        <v>8</v>
      </c>
      <c r="X318" s="136">
        <v>56</v>
      </c>
      <c r="Y318" s="137">
        <v>8</v>
      </c>
      <c r="Z318" s="132"/>
      <c r="AA318" s="132"/>
      <c r="AD318" s="138">
        <v>451</v>
      </c>
      <c r="AE318" s="137">
        <v>3</v>
      </c>
      <c r="AH318" s="136">
        <v>102</v>
      </c>
      <c r="AI318" s="137">
        <v>8</v>
      </c>
      <c r="AL318" s="136">
        <v>8.5</v>
      </c>
      <c r="AM318" s="137">
        <v>3</v>
      </c>
      <c r="AP318" s="136">
        <v>242</v>
      </c>
      <c r="AQ318" s="137">
        <v>8</v>
      </c>
      <c r="AT318" s="136">
        <v>31</v>
      </c>
      <c r="AU318" s="137">
        <v>8</v>
      </c>
      <c r="AV318" s="146"/>
      <c r="AW318" s="146"/>
    </row>
    <row r="319" spans="1:50">
      <c r="L319" s="134">
        <v>51</v>
      </c>
      <c r="M319" s="135">
        <v>9</v>
      </c>
      <c r="P319" s="136">
        <v>33</v>
      </c>
      <c r="Q319" s="137">
        <v>9</v>
      </c>
      <c r="T319" s="136">
        <v>58</v>
      </c>
      <c r="U319" s="137">
        <v>9</v>
      </c>
      <c r="X319" s="136">
        <v>60</v>
      </c>
      <c r="Y319" s="137">
        <v>9</v>
      </c>
      <c r="Z319" s="132"/>
      <c r="AA319" s="132"/>
      <c r="AD319" s="138">
        <v>500</v>
      </c>
      <c r="AE319" s="137">
        <v>2</v>
      </c>
      <c r="AH319" s="136">
        <v>113</v>
      </c>
      <c r="AI319" s="137">
        <v>9</v>
      </c>
      <c r="AL319" s="136">
        <v>9.1</v>
      </c>
      <c r="AM319" s="137">
        <v>2</v>
      </c>
      <c r="AP319" s="136">
        <v>254</v>
      </c>
      <c r="AQ319" s="137">
        <v>9</v>
      </c>
      <c r="AT319" s="136">
        <v>34</v>
      </c>
      <c r="AU319" s="137">
        <v>9</v>
      </c>
      <c r="AV319" s="146"/>
      <c r="AW319" s="146"/>
    </row>
    <row r="320" spans="1:50" ht="14.25" thickBot="1">
      <c r="L320" s="147">
        <v>56</v>
      </c>
      <c r="M320" s="148">
        <v>10</v>
      </c>
      <c r="P320" s="149">
        <v>35</v>
      </c>
      <c r="Q320" s="150">
        <v>10</v>
      </c>
      <c r="T320" s="149">
        <v>64</v>
      </c>
      <c r="U320" s="150">
        <v>10</v>
      </c>
      <c r="X320" s="149">
        <v>63</v>
      </c>
      <c r="Y320" s="150">
        <v>10</v>
      </c>
      <c r="Z320" s="132"/>
      <c r="AA320" s="132"/>
      <c r="AD320" s="151">
        <v>561</v>
      </c>
      <c r="AE320" s="150">
        <v>1</v>
      </c>
      <c r="AH320" s="149">
        <v>125</v>
      </c>
      <c r="AI320" s="150">
        <v>10</v>
      </c>
      <c r="AL320" s="149">
        <v>9.8000000000000007</v>
      </c>
      <c r="AM320" s="150">
        <v>1</v>
      </c>
      <c r="AP320" s="149">
        <v>265</v>
      </c>
      <c r="AQ320" s="150">
        <v>10</v>
      </c>
      <c r="AT320" s="149">
        <v>37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W164:AX164"/>
    <mergeCell ref="AW165:AX165"/>
    <mergeCell ref="AW160:AX160"/>
    <mergeCell ref="AW161:AX161"/>
    <mergeCell ref="AW162:AX162"/>
    <mergeCell ref="AW163:AX163"/>
    <mergeCell ref="AW151:AX151"/>
    <mergeCell ref="AW144:AX144"/>
    <mergeCell ref="AW145:AX145"/>
    <mergeCell ref="AW146:AX146"/>
    <mergeCell ref="AW147:AX147"/>
    <mergeCell ref="AW156:AX156"/>
    <mergeCell ref="AW157:AX157"/>
    <mergeCell ref="AW158:AX158"/>
    <mergeCell ref="AW159:AX159"/>
    <mergeCell ref="AW152:AX152"/>
    <mergeCell ref="AW153:AX153"/>
    <mergeCell ref="AW154:AX154"/>
    <mergeCell ref="AW155:AX155"/>
    <mergeCell ref="AW142:AX142"/>
    <mergeCell ref="AW143:AX143"/>
    <mergeCell ref="AW136:AX136"/>
    <mergeCell ref="AW137:AX137"/>
    <mergeCell ref="AW138:AX138"/>
    <mergeCell ref="AW139:AX139"/>
    <mergeCell ref="AW148:AX148"/>
    <mergeCell ref="AW149:AX149"/>
    <mergeCell ref="AW150:AX150"/>
    <mergeCell ref="AW133:AX133"/>
    <mergeCell ref="AW134:AX134"/>
    <mergeCell ref="AW135:AX135"/>
    <mergeCell ref="AW128:AX128"/>
    <mergeCell ref="AW129:AX129"/>
    <mergeCell ref="AW130:AX130"/>
    <mergeCell ref="AW131:AX131"/>
    <mergeCell ref="AW140:AX140"/>
    <mergeCell ref="AW141:AX141"/>
    <mergeCell ref="AW124:AX124"/>
    <mergeCell ref="AW125:AX125"/>
    <mergeCell ref="AW126:AX126"/>
    <mergeCell ref="AW127:AX127"/>
    <mergeCell ref="AW120:AX120"/>
    <mergeCell ref="AW121:AX121"/>
    <mergeCell ref="AW122:AX122"/>
    <mergeCell ref="AW123:AX123"/>
    <mergeCell ref="AW132:AX132"/>
    <mergeCell ref="AW111:AX111"/>
    <mergeCell ref="AW104:AX104"/>
    <mergeCell ref="AW105:AX105"/>
    <mergeCell ref="AW106:AX106"/>
    <mergeCell ref="AW107:AX107"/>
    <mergeCell ref="AW116:AX116"/>
    <mergeCell ref="AW117:AX117"/>
    <mergeCell ref="AW118:AX118"/>
    <mergeCell ref="AW119:AX119"/>
    <mergeCell ref="AW112:AX112"/>
    <mergeCell ref="AW113:AX113"/>
    <mergeCell ref="AW114:AX114"/>
    <mergeCell ref="AW115:AX115"/>
    <mergeCell ref="AW102:AX102"/>
    <mergeCell ref="AW103:AX103"/>
    <mergeCell ref="AW96:AX96"/>
    <mergeCell ref="AW97:AX97"/>
    <mergeCell ref="AW98:AX98"/>
    <mergeCell ref="AW99:AX99"/>
    <mergeCell ref="AW108:AX108"/>
    <mergeCell ref="AW109:AX109"/>
    <mergeCell ref="AW110:AX110"/>
    <mergeCell ref="AW93:AX93"/>
    <mergeCell ref="AW94:AX94"/>
    <mergeCell ref="AW95:AX95"/>
    <mergeCell ref="AW88:AX88"/>
    <mergeCell ref="AW89:AX89"/>
    <mergeCell ref="AW90:AX90"/>
    <mergeCell ref="AW91:AX91"/>
    <mergeCell ref="AW100:AX100"/>
    <mergeCell ref="AW101:AX101"/>
    <mergeCell ref="AW84:AX84"/>
    <mergeCell ref="AW85:AX85"/>
    <mergeCell ref="AW86:AX86"/>
    <mergeCell ref="AW87:AX87"/>
    <mergeCell ref="AW80:AX80"/>
    <mergeCell ref="AW81:AX81"/>
    <mergeCell ref="AW82:AX82"/>
    <mergeCell ref="AW83:AX83"/>
    <mergeCell ref="AW92:AX92"/>
    <mergeCell ref="AW71:AX71"/>
    <mergeCell ref="AW64:AX64"/>
    <mergeCell ref="AW65:AX65"/>
    <mergeCell ref="AW66:AX66"/>
    <mergeCell ref="AW67:AX67"/>
    <mergeCell ref="AW76:AX76"/>
    <mergeCell ref="AW77:AX77"/>
    <mergeCell ref="AW78:AX78"/>
    <mergeCell ref="AW79:AX79"/>
    <mergeCell ref="AW72:AX72"/>
    <mergeCell ref="AW73:AX73"/>
    <mergeCell ref="AW74:AX74"/>
    <mergeCell ref="AW75:AX75"/>
    <mergeCell ref="AW62:AX62"/>
    <mergeCell ref="AW63:AX63"/>
    <mergeCell ref="AW56:AX56"/>
    <mergeCell ref="AW57:AX57"/>
    <mergeCell ref="AW58:AX58"/>
    <mergeCell ref="AW59:AX59"/>
    <mergeCell ref="AW68:AX68"/>
    <mergeCell ref="AW69:AX69"/>
    <mergeCell ref="AW70:AX70"/>
    <mergeCell ref="AW53:AX53"/>
    <mergeCell ref="AW54:AX54"/>
    <mergeCell ref="AW55:AX55"/>
    <mergeCell ref="AW48:AX48"/>
    <mergeCell ref="AW49:AX49"/>
    <mergeCell ref="AW50:AX50"/>
    <mergeCell ref="AW51:AX51"/>
    <mergeCell ref="AW60:AX60"/>
    <mergeCell ref="AW61:AX61"/>
    <mergeCell ref="AW44:AX44"/>
    <mergeCell ref="AW45:AX45"/>
    <mergeCell ref="AW46:AX46"/>
    <mergeCell ref="AW47:AX47"/>
    <mergeCell ref="AW40:AX40"/>
    <mergeCell ref="AW41:AX41"/>
    <mergeCell ref="AW42:AX42"/>
    <mergeCell ref="AW43:AX43"/>
    <mergeCell ref="AW52:AX52"/>
    <mergeCell ref="AW26:AX26"/>
    <mergeCell ref="AW27:AX27"/>
    <mergeCell ref="AW36:AX36"/>
    <mergeCell ref="AW37:AX37"/>
    <mergeCell ref="AW38:AX38"/>
    <mergeCell ref="AW39:AX39"/>
    <mergeCell ref="AW32:AX32"/>
    <mergeCell ref="AW33:AX33"/>
    <mergeCell ref="AW34:AX34"/>
    <mergeCell ref="AW35:AX35"/>
    <mergeCell ref="Z3:AA6"/>
    <mergeCell ref="Z2:AE2"/>
    <mergeCell ref="AF2:AI2"/>
    <mergeCell ref="Z7:AA7"/>
    <mergeCell ref="AC7:AC8"/>
    <mergeCell ref="AJ2:AM2"/>
    <mergeCell ref="AN2:AQ2"/>
    <mergeCell ref="AR2:AU2"/>
    <mergeCell ref="AP7:AP8"/>
    <mergeCell ref="AQ7:AQ8"/>
    <mergeCell ref="AD7:AD8"/>
    <mergeCell ref="AF7:AF8"/>
    <mergeCell ref="AG7:AG8"/>
    <mergeCell ref="AH7:AH8"/>
    <mergeCell ref="AI7:AI8"/>
    <mergeCell ref="A7:A8"/>
    <mergeCell ref="B7:B8"/>
    <mergeCell ref="C7:C8"/>
    <mergeCell ref="D7:D8"/>
    <mergeCell ref="E7:E8"/>
    <mergeCell ref="F7:F8"/>
    <mergeCell ref="V7:V8"/>
    <mergeCell ref="W7:W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G7:G8"/>
    <mergeCell ref="R7:R8"/>
    <mergeCell ref="S7:S8"/>
    <mergeCell ref="T7:T8"/>
    <mergeCell ref="U7:U8"/>
    <mergeCell ref="Q7:Q8"/>
    <mergeCell ref="B1:C1"/>
    <mergeCell ref="A2:A6"/>
    <mergeCell ref="D2:E2"/>
    <mergeCell ref="V2:Y2"/>
    <mergeCell ref="F2:G2"/>
    <mergeCell ref="H2:I2"/>
    <mergeCell ref="J2:M2"/>
    <mergeCell ref="N2:Q2"/>
    <mergeCell ref="B2:C2"/>
    <mergeCell ref="R2:U2"/>
    <mergeCell ref="AW176:AX176"/>
    <mergeCell ref="AW177:AX177"/>
    <mergeCell ref="AW166:AX166"/>
    <mergeCell ref="AW167:AX167"/>
    <mergeCell ref="AW168:AX168"/>
    <mergeCell ref="AW169:AX169"/>
    <mergeCell ref="AW170:AX170"/>
    <mergeCell ref="AW171:AX171"/>
    <mergeCell ref="AW12:AX12"/>
    <mergeCell ref="AW13:AX13"/>
    <mergeCell ref="AW14:AX14"/>
    <mergeCell ref="AW15:AX15"/>
    <mergeCell ref="AW20:AX20"/>
    <mergeCell ref="AW21:AX21"/>
    <mergeCell ref="AW22:AX22"/>
    <mergeCell ref="AW23:AX23"/>
    <mergeCell ref="AW16:AX16"/>
    <mergeCell ref="AW17:AX17"/>
    <mergeCell ref="AW18:AX18"/>
    <mergeCell ref="AW19:AX19"/>
    <mergeCell ref="AW28:AX28"/>
    <mergeCell ref="AW29:AX29"/>
    <mergeCell ref="AW30:AX30"/>
    <mergeCell ref="AW31:AX31"/>
    <mergeCell ref="X7:X8"/>
    <mergeCell ref="Y7:Y8"/>
    <mergeCell ref="AW172:AX172"/>
    <mergeCell ref="AW173:AX173"/>
    <mergeCell ref="AW174:AX174"/>
    <mergeCell ref="AW175:AX175"/>
    <mergeCell ref="AS7:AS8"/>
    <mergeCell ref="AT7:AT8"/>
    <mergeCell ref="AU7:AU8"/>
    <mergeCell ref="AV7:AV8"/>
    <mergeCell ref="AW7:AX8"/>
    <mergeCell ref="AW9:AX9"/>
    <mergeCell ref="AW10:AX10"/>
    <mergeCell ref="AW11:AX11"/>
    <mergeCell ref="AR7:AR8"/>
    <mergeCell ref="AJ7:AJ8"/>
    <mergeCell ref="AK7:AK8"/>
    <mergeCell ref="AL7:AL8"/>
    <mergeCell ref="AM7:AM8"/>
    <mergeCell ref="AN7:AN8"/>
    <mergeCell ref="AO7:AO8"/>
    <mergeCell ref="AE7:AE8"/>
    <mergeCell ref="AW24:AX24"/>
    <mergeCell ref="AW25:AX25"/>
    <mergeCell ref="AW184:AX184"/>
    <mergeCell ref="AW185:AX185"/>
    <mergeCell ref="AW186:AX186"/>
    <mergeCell ref="AW187:AX187"/>
    <mergeCell ref="AW188:AX188"/>
    <mergeCell ref="AW189:AX189"/>
    <mergeCell ref="AW178:AX178"/>
    <mergeCell ref="AW179:AX179"/>
    <mergeCell ref="AW180:AX180"/>
    <mergeCell ref="AW181:AX181"/>
    <mergeCell ref="AW182:AX182"/>
    <mergeCell ref="AW183:AX183"/>
    <mergeCell ref="AW196:AX196"/>
    <mergeCell ref="AW197:AX197"/>
    <mergeCell ref="AW198:AX198"/>
    <mergeCell ref="AW199:AX199"/>
    <mergeCell ref="AW200:AX200"/>
    <mergeCell ref="AW201:AX201"/>
    <mergeCell ref="AW190:AX190"/>
    <mergeCell ref="AW191:AX191"/>
    <mergeCell ref="AW192:AX192"/>
    <mergeCell ref="AW193:AX193"/>
    <mergeCell ref="AW194:AX194"/>
    <mergeCell ref="AW195:AX195"/>
    <mergeCell ref="AW208:AX208"/>
    <mergeCell ref="AW209:AX209"/>
    <mergeCell ref="AW210:AX210"/>
    <mergeCell ref="AW211:AX211"/>
    <mergeCell ref="AW212:AX212"/>
    <mergeCell ref="AW213:AX213"/>
    <mergeCell ref="AW202:AX202"/>
    <mergeCell ref="AW203:AX203"/>
    <mergeCell ref="AW204:AX204"/>
    <mergeCell ref="AW205:AX205"/>
    <mergeCell ref="AW206:AX206"/>
    <mergeCell ref="AW207:AX207"/>
    <mergeCell ref="AW220:AX220"/>
    <mergeCell ref="AW221:AX221"/>
    <mergeCell ref="AW222:AX222"/>
    <mergeCell ref="AW223:AX223"/>
    <mergeCell ref="AW224:AX224"/>
    <mergeCell ref="AW225:AX225"/>
    <mergeCell ref="AW214:AX214"/>
    <mergeCell ref="AW215:AX215"/>
    <mergeCell ref="AW216:AX216"/>
    <mergeCell ref="AW217:AX217"/>
    <mergeCell ref="AW218:AX218"/>
    <mergeCell ref="AW219:AX219"/>
    <mergeCell ref="AW232:AX232"/>
    <mergeCell ref="AW233:AX233"/>
    <mergeCell ref="AW234:AX234"/>
    <mergeCell ref="AW235:AX235"/>
    <mergeCell ref="AW236:AX236"/>
    <mergeCell ref="AW237:AX237"/>
    <mergeCell ref="AW226:AX226"/>
    <mergeCell ref="AW227:AX227"/>
    <mergeCell ref="AW228:AX228"/>
    <mergeCell ref="AW229:AX229"/>
    <mergeCell ref="AW230:AX230"/>
    <mergeCell ref="AW231:AX231"/>
    <mergeCell ref="AW244:AX244"/>
    <mergeCell ref="AW245:AX245"/>
    <mergeCell ref="AW246:AX246"/>
    <mergeCell ref="AW247:AX247"/>
    <mergeCell ref="AW248:AX248"/>
    <mergeCell ref="AW249:AX249"/>
    <mergeCell ref="AW238:AX238"/>
    <mergeCell ref="AW239:AX239"/>
    <mergeCell ref="AW240:AX240"/>
    <mergeCell ref="AW241:AX241"/>
    <mergeCell ref="AW242:AX242"/>
    <mergeCell ref="AW243:AX243"/>
    <mergeCell ref="AW256:AX256"/>
    <mergeCell ref="AW257:AX257"/>
    <mergeCell ref="AW258:AX258"/>
    <mergeCell ref="AW259:AX259"/>
    <mergeCell ref="AW260:AX260"/>
    <mergeCell ref="AW261:AX261"/>
    <mergeCell ref="AW250:AX250"/>
    <mergeCell ref="AW251:AX251"/>
    <mergeCell ref="AW252:AX252"/>
    <mergeCell ref="AW253:AX253"/>
    <mergeCell ref="AW254:AX254"/>
    <mergeCell ref="AW255:AX255"/>
    <mergeCell ref="AW268:AX268"/>
    <mergeCell ref="AW269:AX269"/>
    <mergeCell ref="AW270:AX270"/>
    <mergeCell ref="AW271:AX271"/>
    <mergeCell ref="AW272:AX272"/>
    <mergeCell ref="AW273:AX273"/>
    <mergeCell ref="AW262:AX262"/>
    <mergeCell ref="AW263:AX263"/>
    <mergeCell ref="AW264:AX264"/>
    <mergeCell ref="AW265:AX265"/>
    <mergeCell ref="AW266:AX266"/>
    <mergeCell ref="AW267:AX267"/>
    <mergeCell ref="AW280:AX280"/>
    <mergeCell ref="AW281:AX281"/>
    <mergeCell ref="AW282:AX282"/>
    <mergeCell ref="AW283:AX283"/>
    <mergeCell ref="AW284:AX284"/>
    <mergeCell ref="AW285:AX285"/>
    <mergeCell ref="AW274:AX274"/>
    <mergeCell ref="AW275:AX275"/>
    <mergeCell ref="AW276:AX276"/>
    <mergeCell ref="AW277:AX277"/>
    <mergeCell ref="AW278:AX278"/>
    <mergeCell ref="AW279:AX279"/>
    <mergeCell ref="AW292:AX292"/>
    <mergeCell ref="AW293:AX293"/>
    <mergeCell ref="AW294:AX294"/>
    <mergeCell ref="AW295:AX295"/>
    <mergeCell ref="AW296:AX296"/>
    <mergeCell ref="AW297:AX297"/>
    <mergeCell ref="AW286:AX286"/>
    <mergeCell ref="AW287:AX287"/>
    <mergeCell ref="AW288:AX288"/>
    <mergeCell ref="AW289:AX289"/>
    <mergeCell ref="AW290:AX290"/>
    <mergeCell ref="AW291:AX291"/>
    <mergeCell ref="AW304:AX304"/>
    <mergeCell ref="AW305:AX305"/>
    <mergeCell ref="AW306:AX306"/>
    <mergeCell ref="AW307:AX307"/>
    <mergeCell ref="AW308:AX308"/>
    <mergeCell ref="AW309:AX309"/>
    <mergeCell ref="AW298:AX298"/>
    <mergeCell ref="AW299:AX299"/>
    <mergeCell ref="AW300:AX300"/>
    <mergeCell ref="AW301:AX301"/>
    <mergeCell ref="AW302:AX302"/>
    <mergeCell ref="AW303:AX303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BM31:BO31"/>
    <mergeCell ref="BP31:BR31"/>
    <mergeCell ref="AZ11:AZ12"/>
    <mergeCell ref="BA11:BC11"/>
    <mergeCell ref="BD11:BF11"/>
    <mergeCell ref="BG11:BI11"/>
    <mergeCell ref="BJ11:BL11"/>
    <mergeCell ref="BM11:BO1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</sheetPr>
  <dimension ref="A1:BX323"/>
  <sheetViews>
    <sheetView zoomScale="90" zoomScaleNormal="90" workbookViewId="0">
      <selection activeCell="BH78" sqref="BH78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364"/>
      <c r="C1" s="365"/>
    </row>
    <row r="2" spans="1:76" s="6" customFormat="1" ht="20.100000000000001" customHeight="1" thickTop="1" thickBot="1">
      <c r="A2" s="366" t="s">
        <v>80</v>
      </c>
      <c r="B2" s="375"/>
      <c r="C2" s="376"/>
      <c r="D2" s="368" t="s">
        <v>1</v>
      </c>
      <c r="E2" s="369"/>
      <c r="F2" s="368" t="s">
        <v>2</v>
      </c>
      <c r="G2" s="369"/>
      <c r="H2" s="373"/>
      <c r="I2" s="374"/>
      <c r="J2" s="370" t="s">
        <v>3</v>
      </c>
      <c r="K2" s="371"/>
      <c r="L2" s="371"/>
      <c r="M2" s="372"/>
      <c r="N2" s="370" t="s">
        <v>4</v>
      </c>
      <c r="O2" s="371"/>
      <c r="P2" s="371"/>
      <c r="Q2" s="372"/>
      <c r="R2" s="370" t="s">
        <v>5</v>
      </c>
      <c r="S2" s="371"/>
      <c r="T2" s="371"/>
      <c r="U2" s="372"/>
      <c r="V2" s="370" t="s">
        <v>113</v>
      </c>
      <c r="W2" s="371"/>
      <c r="X2" s="371"/>
      <c r="Y2" s="372"/>
      <c r="Z2" s="370" t="s">
        <v>81</v>
      </c>
      <c r="AA2" s="371"/>
      <c r="AB2" s="371"/>
      <c r="AC2" s="371"/>
      <c r="AD2" s="371"/>
      <c r="AE2" s="372"/>
      <c r="AF2" s="370" t="s">
        <v>82</v>
      </c>
      <c r="AG2" s="371"/>
      <c r="AH2" s="371"/>
      <c r="AI2" s="372"/>
      <c r="AJ2" s="370" t="s">
        <v>83</v>
      </c>
      <c r="AK2" s="371"/>
      <c r="AL2" s="371"/>
      <c r="AM2" s="372"/>
      <c r="AN2" s="370" t="s">
        <v>114</v>
      </c>
      <c r="AO2" s="371"/>
      <c r="AP2" s="371"/>
      <c r="AQ2" s="372"/>
      <c r="AR2" s="370" t="s">
        <v>84</v>
      </c>
      <c r="AS2" s="371"/>
      <c r="AT2" s="371"/>
      <c r="AU2" s="371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366"/>
      <c r="B3" s="103"/>
      <c r="C3" s="107" t="s">
        <v>8</v>
      </c>
      <c r="D3" s="7">
        <f>COUNT(D10:D309)</f>
        <v>0</v>
      </c>
      <c r="E3" s="152" t="s">
        <v>153</v>
      </c>
      <c r="F3" s="7">
        <f>COUNT(F10:F309)</f>
        <v>0</v>
      </c>
      <c r="G3" s="152" t="s">
        <v>153</v>
      </c>
      <c r="H3" s="7">
        <f>COUNT(H10:H309)</f>
        <v>0</v>
      </c>
      <c r="I3" s="152"/>
      <c r="J3" s="7">
        <f>COUNT(J10:J309)</f>
        <v>0</v>
      </c>
      <c r="K3" s="153" t="s">
        <v>155</v>
      </c>
      <c r="L3" s="154" t="s">
        <v>156</v>
      </c>
      <c r="M3" s="30" t="s">
        <v>9</v>
      </c>
      <c r="N3" s="7">
        <f>COUNT(N10:N309)</f>
        <v>0</v>
      </c>
      <c r="O3" s="153" t="s">
        <v>155</v>
      </c>
      <c r="P3" s="154" t="s">
        <v>156</v>
      </c>
      <c r="Q3" s="30" t="s">
        <v>9</v>
      </c>
      <c r="R3" s="7">
        <f>COUNT(R10:R309)</f>
        <v>0</v>
      </c>
      <c r="S3" s="153" t="s">
        <v>155</v>
      </c>
      <c r="T3" s="154" t="s">
        <v>156</v>
      </c>
      <c r="U3" s="30" t="s">
        <v>9</v>
      </c>
      <c r="V3" s="7">
        <f>COUNT(V10:V309)</f>
        <v>0</v>
      </c>
      <c r="W3" s="153" t="s">
        <v>155</v>
      </c>
      <c r="X3" s="154" t="s">
        <v>156</v>
      </c>
      <c r="Y3" s="30" t="s">
        <v>9</v>
      </c>
      <c r="Z3" s="381" t="s">
        <v>85</v>
      </c>
      <c r="AA3" s="382"/>
      <c r="AB3" s="7">
        <f>COUNT(AB10:AB309)</f>
        <v>0</v>
      </c>
      <c r="AC3" s="153" t="s">
        <v>155</v>
      </c>
      <c r="AD3" s="154" t="s">
        <v>156</v>
      </c>
      <c r="AE3" s="30" t="s">
        <v>9</v>
      </c>
      <c r="AF3" s="7">
        <f>COUNT(AF10:AF309)</f>
        <v>0</v>
      </c>
      <c r="AG3" s="153" t="s">
        <v>155</v>
      </c>
      <c r="AH3" s="154" t="s">
        <v>156</v>
      </c>
      <c r="AI3" s="30" t="s">
        <v>9</v>
      </c>
      <c r="AJ3" s="7">
        <f>COUNT(AJ10:AJ309)</f>
        <v>0</v>
      </c>
      <c r="AK3" s="153" t="s">
        <v>155</v>
      </c>
      <c r="AL3" s="154" t="s">
        <v>156</v>
      </c>
      <c r="AM3" s="30" t="s">
        <v>9</v>
      </c>
      <c r="AN3" s="7">
        <f>COUNT(AN10:AN309)</f>
        <v>0</v>
      </c>
      <c r="AO3" s="153" t="s">
        <v>155</v>
      </c>
      <c r="AP3" s="154" t="s">
        <v>156</v>
      </c>
      <c r="AQ3" s="30" t="s">
        <v>9</v>
      </c>
      <c r="AR3" s="7">
        <f>COUNT(AR10:AR309)</f>
        <v>0</v>
      </c>
      <c r="AS3" s="153" t="s">
        <v>155</v>
      </c>
      <c r="AT3" s="154" t="s">
        <v>156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366"/>
      <c r="B4" s="103"/>
      <c r="C4" s="107" t="s">
        <v>11</v>
      </c>
      <c r="D4" s="11">
        <f>SUM(D10:D309)</f>
        <v>0</v>
      </c>
      <c r="E4" s="155">
        <f>BD60</f>
        <v>170.1</v>
      </c>
      <c r="F4" s="11">
        <f>SUM(F10:F309)</f>
        <v>0</v>
      </c>
      <c r="G4" s="155">
        <f>BH60</f>
        <v>61.6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383"/>
      <c r="AA4" s="384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366"/>
      <c r="B5" s="103"/>
      <c r="C5" s="107" t="s">
        <v>15</v>
      </c>
      <c r="D5" s="12" t="str">
        <f>IF((D3&gt;0),D4/D3,"")</f>
        <v/>
      </c>
      <c r="E5" s="160" t="s">
        <v>154</v>
      </c>
      <c r="F5" s="12" t="str">
        <f>IF((F3&gt;0),F4/F3,"")</f>
        <v/>
      </c>
      <c r="G5" s="160" t="s">
        <v>154</v>
      </c>
      <c r="H5" s="12" t="str">
        <f>IF((H3&gt;0),H4/H3,"")</f>
        <v/>
      </c>
      <c r="I5" s="160"/>
      <c r="J5" s="12" t="str">
        <f>IF((J3&gt;0),J4/J3,"")</f>
        <v/>
      </c>
      <c r="K5" s="161">
        <f>BB41</f>
        <v>38.802996764855997</v>
      </c>
      <c r="L5" s="162">
        <f>BB21</f>
        <v>39.22</v>
      </c>
      <c r="M5" s="13" t="s">
        <v>16</v>
      </c>
      <c r="N5" s="12" t="str">
        <f>IF((N3&gt;0),N4/N3,"")</f>
        <v/>
      </c>
      <c r="O5" s="161">
        <f>BE41</f>
        <v>29.200445053064001</v>
      </c>
      <c r="P5" s="162">
        <f>BE21</f>
        <v>30.19</v>
      </c>
      <c r="Q5" s="13" t="s">
        <v>16</v>
      </c>
      <c r="R5" s="12" t="str">
        <f>IF((R3&gt;0),R4/R3,"")</f>
        <v/>
      </c>
      <c r="S5" s="161">
        <f>BH41</f>
        <v>51.562083689155003</v>
      </c>
      <c r="T5" s="162">
        <f>BH21</f>
        <v>51.06</v>
      </c>
      <c r="U5" s="13" t="s">
        <v>16</v>
      </c>
      <c r="V5" s="12" t="str">
        <f>IF((V3&gt;0),V4/V3,"")</f>
        <v/>
      </c>
      <c r="W5" s="161">
        <f>BK41</f>
        <v>57.925836909871002</v>
      </c>
      <c r="X5" s="162">
        <f>BK21</f>
        <v>58.19</v>
      </c>
      <c r="Y5" s="13" t="s">
        <v>16</v>
      </c>
      <c r="Z5" s="383"/>
      <c r="AA5" s="384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BN41</f>
        <v>85.386607828088998</v>
      </c>
      <c r="AH5" s="162">
        <f>BN21</f>
        <v>89.56</v>
      </c>
      <c r="AI5" s="13" t="s">
        <v>16</v>
      </c>
      <c r="AJ5" s="12" t="str">
        <f>IF((AJ3&gt;0),AJ4/AJ3,"")</f>
        <v/>
      </c>
      <c r="AK5" s="161">
        <f>BQ41</f>
        <v>7.3641994750656004</v>
      </c>
      <c r="AL5" s="162">
        <f>BQ21</f>
        <v>7.25</v>
      </c>
      <c r="AM5" s="13" t="s">
        <v>16</v>
      </c>
      <c r="AN5" s="12" t="str">
        <f>IF((AN3&gt;0),AN4/AN3,"")</f>
        <v/>
      </c>
      <c r="AO5" s="161">
        <f>BT41</f>
        <v>224.33841933824999</v>
      </c>
      <c r="AP5" s="162">
        <f>BT21</f>
        <v>227.42</v>
      </c>
      <c r="AQ5" s="13" t="s">
        <v>16</v>
      </c>
      <c r="AR5" s="12" t="str">
        <f>IF((AR3&gt;0),AR4/AR3,"")</f>
        <v/>
      </c>
      <c r="AS5" s="161">
        <f>BW41</f>
        <v>24.154444828778999</v>
      </c>
      <c r="AT5" s="162">
        <f>BW21</f>
        <v>25.77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367"/>
      <c r="B6" s="104"/>
      <c r="C6" s="108" t="s">
        <v>18</v>
      </c>
      <c r="D6" s="15" t="str">
        <f>IF((D3&gt;0),STDEV(D10:D309),"")</f>
        <v/>
      </c>
      <c r="E6" s="163">
        <f>BE60</f>
        <v>169.9</v>
      </c>
      <c r="F6" s="15" t="str">
        <f>IF((F3&gt;0),STDEV(F10:F309),"")</f>
        <v/>
      </c>
      <c r="G6" s="163">
        <f>BI60</f>
        <v>60.3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BC41</f>
        <v>7.3501036533792004</v>
      </c>
      <c r="L6" s="165">
        <f>BC21</f>
        <v>7.43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BF41</f>
        <v>6.0410664309505</v>
      </c>
      <c r="P6" s="165">
        <f>BF21</f>
        <v>5.97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BI41</f>
        <v>11.533149016416999</v>
      </c>
      <c r="T6" s="165">
        <f>BI21</f>
        <v>11.31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BL41</f>
        <v>7.4395452856005999</v>
      </c>
      <c r="X6" s="165">
        <f>BL21</f>
        <v>7.56</v>
      </c>
      <c r="Y6" s="16" t="e">
        <f>IF(V5-X5&gt;0,"↑",IF(V5-X5&lt;0,"↓","±"))</f>
        <v>#VALUE!</v>
      </c>
      <c r="Z6" s="385"/>
      <c r="AA6" s="386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BO41</f>
        <v>27.210163761752</v>
      </c>
      <c r="AH6" s="165">
        <f>BO21</f>
        <v>26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BR41</f>
        <v>0.71949881593510001</v>
      </c>
      <c r="AL6" s="165">
        <f>BR21</f>
        <v>0.57999999999999996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BU41</f>
        <v>26.354148543322001</v>
      </c>
      <c r="AP6" s="165">
        <f>BU21</f>
        <v>24.31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BX41</f>
        <v>6.2905914975199</v>
      </c>
      <c r="AT6" s="165">
        <f>BX21</f>
        <v>6.51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377" t="s">
        <v>20</v>
      </c>
      <c r="B7" s="352" t="s">
        <v>21</v>
      </c>
      <c r="C7" s="379" t="s">
        <v>86</v>
      </c>
      <c r="D7" s="352" t="s">
        <v>22</v>
      </c>
      <c r="E7" s="352">
        <v>0</v>
      </c>
      <c r="F7" s="352" t="s">
        <v>22</v>
      </c>
      <c r="G7" s="352" t="s">
        <v>23</v>
      </c>
      <c r="H7" s="352" t="s">
        <v>22</v>
      </c>
      <c r="I7" s="352" t="s">
        <v>23</v>
      </c>
      <c r="J7" s="362" t="s">
        <v>22</v>
      </c>
      <c r="K7" s="352" t="s">
        <v>23</v>
      </c>
      <c r="L7" s="352" t="s">
        <v>24</v>
      </c>
      <c r="M7" s="352" t="s">
        <v>25</v>
      </c>
      <c r="N7" s="362" t="s">
        <v>22</v>
      </c>
      <c r="O7" s="352" t="s">
        <v>23</v>
      </c>
      <c r="P7" s="352" t="s">
        <v>24</v>
      </c>
      <c r="Q7" s="352" t="s">
        <v>25</v>
      </c>
      <c r="R7" s="362" t="s">
        <v>22</v>
      </c>
      <c r="S7" s="352" t="s">
        <v>23</v>
      </c>
      <c r="T7" s="352" t="s">
        <v>24</v>
      </c>
      <c r="U7" s="352" t="s">
        <v>25</v>
      </c>
      <c r="V7" s="362" t="s">
        <v>22</v>
      </c>
      <c r="W7" s="352" t="s">
        <v>23</v>
      </c>
      <c r="X7" s="352" t="s">
        <v>24</v>
      </c>
      <c r="Y7" s="352" t="s">
        <v>25</v>
      </c>
      <c r="Z7" s="387" t="s">
        <v>22</v>
      </c>
      <c r="AA7" s="387"/>
      <c r="AB7" s="109" t="s">
        <v>22</v>
      </c>
      <c r="AC7" s="352" t="s">
        <v>23</v>
      </c>
      <c r="AD7" s="352" t="s">
        <v>24</v>
      </c>
      <c r="AE7" s="352" t="s">
        <v>25</v>
      </c>
      <c r="AF7" s="362" t="s">
        <v>22</v>
      </c>
      <c r="AG7" s="352" t="s">
        <v>23</v>
      </c>
      <c r="AH7" s="352" t="s">
        <v>24</v>
      </c>
      <c r="AI7" s="352" t="s">
        <v>25</v>
      </c>
      <c r="AJ7" s="362" t="s">
        <v>22</v>
      </c>
      <c r="AK7" s="352" t="s">
        <v>23</v>
      </c>
      <c r="AL7" s="352" t="s">
        <v>24</v>
      </c>
      <c r="AM7" s="352" t="s">
        <v>25</v>
      </c>
      <c r="AN7" s="362" t="s">
        <v>22</v>
      </c>
      <c r="AO7" s="352" t="s">
        <v>23</v>
      </c>
      <c r="AP7" s="352" t="s">
        <v>24</v>
      </c>
      <c r="AQ7" s="352" t="s">
        <v>25</v>
      </c>
      <c r="AR7" s="362" t="s">
        <v>22</v>
      </c>
      <c r="AS7" s="352" t="s">
        <v>23</v>
      </c>
      <c r="AT7" s="352" t="s">
        <v>24</v>
      </c>
      <c r="AU7" s="354" t="s">
        <v>25</v>
      </c>
      <c r="AV7" s="356" t="s">
        <v>26</v>
      </c>
      <c r="AW7" s="356" t="s">
        <v>27</v>
      </c>
      <c r="AX7" s="358"/>
    </row>
    <row r="8" spans="1:76" s="6" customFormat="1" ht="12" customHeight="1" thickBot="1">
      <c r="A8" s="378"/>
      <c r="B8" s="353"/>
      <c r="C8" s="380"/>
      <c r="D8" s="353"/>
      <c r="E8" s="353"/>
      <c r="F8" s="353"/>
      <c r="G8" s="353"/>
      <c r="H8" s="353"/>
      <c r="I8" s="353"/>
      <c r="J8" s="363"/>
      <c r="K8" s="353"/>
      <c r="L8" s="353"/>
      <c r="M8" s="353"/>
      <c r="N8" s="363"/>
      <c r="O8" s="353"/>
      <c r="P8" s="353"/>
      <c r="Q8" s="353"/>
      <c r="R8" s="363"/>
      <c r="S8" s="353"/>
      <c r="T8" s="353"/>
      <c r="U8" s="353"/>
      <c r="V8" s="363"/>
      <c r="W8" s="353"/>
      <c r="X8" s="353"/>
      <c r="Y8" s="353"/>
      <c r="Z8" s="94" t="s">
        <v>87</v>
      </c>
      <c r="AA8" s="94" t="s">
        <v>88</v>
      </c>
      <c r="AB8" s="95" t="s">
        <v>88</v>
      </c>
      <c r="AC8" s="353"/>
      <c r="AD8" s="353"/>
      <c r="AE8" s="353"/>
      <c r="AF8" s="363"/>
      <c r="AG8" s="353"/>
      <c r="AH8" s="353"/>
      <c r="AI8" s="353"/>
      <c r="AJ8" s="363"/>
      <c r="AK8" s="353"/>
      <c r="AL8" s="353"/>
      <c r="AM8" s="353"/>
      <c r="AN8" s="363"/>
      <c r="AO8" s="353"/>
      <c r="AP8" s="353"/>
      <c r="AQ8" s="353"/>
      <c r="AR8" s="363"/>
      <c r="AS8" s="353"/>
      <c r="AT8" s="353"/>
      <c r="AU8" s="355"/>
      <c r="AV8" s="357"/>
      <c r="AW8" s="357"/>
      <c r="AX8" s="359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360" t="s">
        <v>97</v>
      </c>
      <c r="AX9" s="361"/>
      <c r="AZ9" s="55" t="s">
        <v>157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351" t="str">
        <f>IF(AND(J10&lt;&gt;0,N10&lt;&gt;0,R10&lt;&gt;0,V10&lt;&gt;0,(OR(AB10&lt;&gt;0,AF10&lt;&gt;0)),AJ10&lt;&gt;0,AN10&lt;&gt;0,AR10&lt;&gt;0),VLOOKUP(AV10,$AV$311:$AW$315,2),"")</f>
        <v/>
      </c>
      <c r="AX10" s="35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351" t="str">
        <f t="shared" ref="AW11:AW74" si="30">IF(AND(J11&lt;&gt;0,N11&lt;&gt;0,R11&lt;&gt;0,V11&lt;&gt;0,(OR(AB11&lt;&gt;0,AF11&lt;&gt;0)),AJ11&lt;&gt;0,AN11&lt;&gt;0,AR11&lt;&gt;0),VLOOKUP(AV11,$AV$311:$AW$315,2),"")</f>
        <v/>
      </c>
      <c r="AX11" s="351"/>
      <c r="AZ11" s="348" t="s">
        <v>29</v>
      </c>
      <c r="BA11" s="344" t="s">
        <v>41</v>
      </c>
      <c r="BB11" s="340"/>
      <c r="BC11" s="336"/>
      <c r="BD11" s="339" t="s">
        <v>42</v>
      </c>
      <c r="BE11" s="340"/>
      <c r="BF11" s="341"/>
      <c r="BG11" s="339" t="s">
        <v>43</v>
      </c>
      <c r="BH11" s="340"/>
      <c r="BI11" s="336"/>
      <c r="BJ11" s="339" t="s">
        <v>44</v>
      </c>
      <c r="BK11" s="340"/>
      <c r="BL11" s="341"/>
      <c r="BM11" s="345" t="s">
        <v>45</v>
      </c>
      <c r="BN11" s="346"/>
      <c r="BO11" s="350"/>
      <c r="BP11" s="339" t="s">
        <v>46</v>
      </c>
      <c r="BQ11" s="340"/>
      <c r="BR11" s="341"/>
      <c r="BS11" s="339" t="s">
        <v>47</v>
      </c>
      <c r="BT11" s="340"/>
      <c r="BU11" s="336"/>
      <c r="BV11" s="339" t="s">
        <v>94</v>
      </c>
      <c r="BW11" s="340"/>
      <c r="BX11" s="341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351" t="str">
        <f t="shared" si="30"/>
        <v/>
      </c>
      <c r="AX12" s="351"/>
      <c r="AZ12" s="349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351" t="str">
        <f t="shared" si="30"/>
        <v/>
      </c>
      <c r="AX13" s="351"/>
      <c r="AZ13" s="178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351" t="str">
        <f t="shared" si="30"/>
        <v/>
      </c>
      <c r="AX14" s="351"/>
      <c r="AZ14" s="179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351" t="str">
        <f t="shared" si="30"/>
        <v/>
      </c>
      <c r="AX15" s="351"/>
      <c r="AZ15" s="180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351" t="str">
        <f t="shared" si="30"/>
        <v/>
      </c>
      <c r="AX16" s="351"/>
      <c r="AZ16" s="181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351" t="str">
        <f t="shared" si="30"/>
        <v/>
      </c>
      <c r="AX17" s="351"/>
      <c r="AZ17" s="178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351" t="str">
        <f t="shared" si="30"/>
        <v/>
      </c>
      <c r="AX18" s="351"/>
      <c r="AZ18" s="181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351" t="str">
        <f t="shared" si="30"/>
        <v/>
      </c>
      <c r="AX19" s="351"/>
      <c r="AZ19" s="178" t="s">
        <v>75</v>
      </c>
      <c r="BA19" s="294">
        <v>1265</v>
      </c>
      <c r="BB19" s="295">
        <v>37.22</v>
      </c>
      <c r="BC19" s="296">
        <v>6.93</v>
      </c>
      <c r="BD19" s="297">
        <v>1261</v>
      </c>
      <c r="BE19" s="295">
        <v>28.63</v>
      </c>
      <c r="BF19" s="298">
        <v>5.6</v>
      </c>
      <c r="BG19" s="299">
        <v>1236</v>
      </c>
      <c r="BH19" s="295">
        <v>48.81</v>
      </c>
      <c r="BI19" s="296">
        <v>11.51</v>
      </c>
      <c r="BJ19" s="297">
        <v>1235</v>
      </c>
      <c r="BK19" s="295">
        <v>56.71</v>
      </c>
      <c r="BL19" s="298">
        <v>6.91</v>
      </c>
      <c r="BM19" s="299">
        <v>953</v>
      </c>
      <c r="BN19" s="295">
        <v>84.26</v>
      </c>
      <c r="BO19" s="296">
        <v>23.91</v>
      </c>
      <c r="BP19" s="300">
        <v>1258</v>
      </c>
      <c r="BQ19" s="295">
        <v>7.42</v>
      </c>
      <c r="BR19" s="301">
        <v>0.62</v>
      </c>
      <c r="BS19" s="302">
        <v>1223</v>
      </c>
      <c r="BT19" s="295">
        <v>222.51</v>
      </c>
      <c r="BU19" s="303">
        <v>23.61</v>
      </c>
      <c r="BV19" s="300">
        <v>1240</v>
      </c>
      <c r="BW19" s="295">
        <v>24.23</v>
      </c>
      <c r="BX19" s="301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351" t="str">
        <f t="shared" si="30"/>
        <v/>
      </c>
      <c r="AX20" s="351"/>
      <c r="AZ20" s="181" t="s">
        <v>74</v>
      </c>
      <c r="BA20" s="304">
        <v>1254</v>
      </c>
      <c r="BB20" s="305">
        <v>25.44</v>
      </c>
      <c r="BC20" s="306">
        <v>4.6100000000000003</v>
      </c>
      <c r="BD20" s="307">
        <v>1246</v>
      </c>
      <c r="BE20" s="305">
        <v>22.4</v>
      </c>
      <c r="BF20" s="308">
        <v>5.66</v>
      </c>
      <c r="BG20" s="309">
        <v>1227</v>
      </c>
      <c r="BH20" s="305">
        <v>48.27</v>
      </c>
      <c r="BI20" s="306">
        <v>10.220000000000001</v>
      </c>
      <c r="BJ20" s="307">
        <v>1217</v>
      </c>
      <c r="BK20" s="305">
        <v>48.52</v>
      </c>
      <c r="BL20" s="308">
        <v>6.12</v>
      </c>
      <c r="BM20" s="309">
        <v>952</v>
      </c>
      <c r="BN20" s="305">
        <v>48.74</v>
      </c>
      <c r="BO20" s="306">
        <v>18.05</v>
      </c>
      <c r="BP20" s="310">
        <v>1245</v>
      </c>
      <c r="BQ20" s="305">
        <v>8.8699999999999992</v>
      </c>
      <c r="BR20" s="311">
        <v>0.77</v>
      </c>
      <c r="BS20" s="312">
        <v>1219</v>
      </c>
      <c r="BT20" s="305">
        <v>172.52</v>
      </c>
      <c r="BU20" s="313">
        <v>22.57</v>
      </c>
      <c r="BV20" s="310">
        <v>1226</v>
      </c>
      <c r="BW20" s="305">
        <v>13.8</v>
      </c>
      <c r="BX20" s="311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351" t="str">
        <f t="shared" si="30"/>
        <v/>
      </c>
      <c r="AX21" s="351"/>
      <c r="AZ21" s="178" t="s">
        <v>77</v>
      </c>
      <c r="BA21" s="314">
        <v>1254</v>
      </c>
      <c r="BB21" s="315">
        <v>39.22</v>
      </c>
      <c r="BC21" s="316">
        <v>7.43</v>
      </c>
      <c r="BD21" s="317">
        <v>1253</v>
      </c>
      <c r="BE21" s="315">
        <v>30.19</v>
      </c>
      <c r="BF21" s="318">
        <v>5.97</v>
      </c>
      <c r="BG21" s="319">
        <v>1224</v>
      </c>
      <c r="BH21" s="315">
        <v>51.06</v>
      </c>
      <c r="BI21" s="316">
        <v>11.31</v>
      </c>
      <c r="BJ21" s="317">
        <v>1227</v>
      </c>
      <c r="BK21" s="315">
        <v>58.19</v>
      </c>
      <c r="BL21" s="318">
        <v>7.56</v>
      </c>
      <c r="BM21" s="319">
        <v>918</v>
      </c>
      <c r="BN21" s="315">
        <v>89.56</v>
      </c>
      <c r="BO21" s="316">
        <v>26</v>
      </c>
      <c r="BP21" s="320">
        <v>1242</v>
      </c>
      <c r="BQ21" s="315">
        <v>7.25</v>
      </c>
      <c r="BR21" s="321">
        <v>0.57999999999999996</v>
      </c>
      <c r="BS21" s="322">
        <v>1219</v>
      </c>
      <c r="BT21" s="315">
        <v>227.42</v>
      </c>
      <c r="BU21" s="323">
        <v>24.31</v>
      </c>
      <c r="BV21" s="320">
        <v>1225</v>
      </c>
      <c r="BW21" s="315">
        <v>25.77</v>
      </c>
      <c r="BX21" s="321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351" t="str">
        <f t="shared" si="30"/>
        <v/>
      </c>
      <c r="AX22" s="351"/>
      <c r="AZ22" s="181" t="s">
        <v>76</v>
      </c>
      <c r="BA22" s="324">
        <v>1250</v>
      </c>
      <c r="BB22" s="325">
        <v>26.23</v>
      </c>
      <c r="BC22" s="326">
        <v>4.5999999999999996</v>
      </c>
      <c r="BD22" s="327">
        <v>1242</v>
      </c>
      <c r="BE22" s="325">
        <v>23.77</v>
      </c>
      <c r="BF22" s="328">
        <v>5.99</v>
      </c>
      <c r="BG22" s="329">
        <v>1222</v>
      </c>
      <c r="BH22" s="325">
        <v>49.82</v>
      </c>
      <c r="BI22" s="326">
        <v>10.64</v>
      </c>
      <c r="BJ22" s="327">
        <v>1219</v>
      </c>
      <c r="BK22" s="325">
        <v>49.45</v>
      </c>
      <c r="BL22" s="328">
        <v>6.45</v>
      </c>
      <c r="BM22" s="329">
        <v>923</v>
      </c>
      <c r="BN22" s="325">
        <v>51.81</v>
      </c>
      <c r="BO22" s="326">
        <v>19.829999999999998</v>
      </c>
      <c r="BP22" s="330">
        <v>1223</v>
      </c>
      <c r="BQ22" s="331">
        <v>8.7899999999999991</v>
      </c>
      <c r="BR22" s="332">
        <v>0.78</v>
      </c>
      <c r="BS22" s="333">
        <v>1221</v>
      </c>
      <c r="BT22" s="331">
        <v>175.76</v>
      </c>
      <c r="BU22" s="334">
        <v>22.02</v>
      </c>
      <c r="BV22" s="330">
        <v>1219</v>
      </c>
      <c r="BW22" s="331">
        <v>14.47</v>
      </c>
      <c r="BX22" s="332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351" t="str">
        <f t="shared" si="30"/>
        <v/>
      </c>
      <c r="AX23" s="351"/>
      <c r="AZ23" s="56" t="s">
        <v>79</v>
      </c>
      <c r="BA23" s="294">
        <v>1257</v>
      </c>
      <c r="BB23" s="295">
        <v>41.01</v>
      </c>
      <c r="BC23" s="296">
        <v>8.06</v>
      </c>
      <c r="BD23" s="297">
        <v>1258</v>
      </c>
      <c r="BE23" s="295">
        <v>31.46</v>
      </c>
      <c r="BF23" s="298">
        <v>6.1</v>
      </c>
      <c r="BG23" s="299">
        <v>1224</v>
      </c>
      <c r="BH23" s="295">
        <v>52.88</v>
      </c>
      <c r="BI23" s="296">
        <v>11.33</v>
      </c>
      <c r="BJ23" s="297">
        <v>1225</v>
      </c>
      <c r="BK23" s="295">
        <v>58.8</v>
      </c>
      <c r="BL23" s="298">
        <v>8.6199999999999992</v>
      </c>
      <c r="BM23" s="299">
        <v>929</v>
      </c>
      <c r="BN23" s="295">
        <v>90.8</v>
      </c>
      <c r="BO23" s="296">
        <v>26.57</v>
      </c>
      <c r="BP23" s="300">
        <v>125</v>
      </c>
      <c r="BQ23" s="295">
        <v>7.15</v>
      </c>
      <c r="BR23" s="301">
        <v>0.75</v>
      </c>
      <c r="BS23" s="302">
        <v>1226</v>
      </c>
      <c r="BT23" s="295">
        <v>231.86</v>
      </c>
      <c r="BU23" s="303">
        <v>24.7</v>
      </c>
      <c r="BV23" s="300">
        <v>1225</v>
      </c>
      <c r="BW23" s="295">
        <v>26.69</v>
      </c>
      <c r="BX23" s="301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351" t="str">
        <f t="shared" si="30"/>
        <v/>
      </c>
      <c r="AX24" s="351"/>
      <c r="AZ24" s="57" t="s">
        <v>78</v>
      </c>
      <c r="BA24" s="324">
        <v>1252</v>
      </c>
      <c r="BB24" s="325">
        <v>26.65</v>
      </c>
      <c r="BC24" s="326">
        <v>5.35</v>
      </c>
      <c r="BD24" s="327">
        <v>1243</v>
      </c>
      <c r="BE24" s="325">
        <v>23.91</v>
      </c>
      <c r="BF24" s="328">
        <v>6.48</v>
      </c>
      <c r="BG24" s="329">
        <v>1217</v>
      </c>
      <c r="BH24" s="325">
        <v>51.13</v>
      </c>
      <c r="BI24" s="326">
        <v>10.220000000000001</v>
      </c>
      <c r="BJ24" s="327">
        <v>1219</v>
      </c>
      <c r="BK24" s="325">
        <v>49.16</v>
      </c>
      <c r="BL24" s="328">
        <v>7.24</v>
      </c>
      <c r="BM24" s="329">
        <v>927</v>
      </c>
      <c r="BN24" s="325">
        <v>51.13</v>
      </c>
      <c r="BO24" s="326">
        <v>20.25</v>
      </c>
      <c r="BP24" s="330">
        <v>1225</v>
      </c>
      <c r="BQ24" s="331">
        <v>8.83</v>
      </c>
      <c r="BR24" s="332">
        <v>0.85</v>
      </c>
      <c r="BS24" s="333">
        <v>1223</v>
      </c>
      <c r="BT24" s="331">
        <v>174.77</v>
      </c>
      <c r="BU24" s="334">
        <v>22.72</v>
      </c>
      <c r="BV24" s="330">
        <v>1217</v>
      </c>
      <c r="BW24" s="331">
        <v>14.64</v>
      </c>
      <c r="BX24" s="332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351" t="str">
        <f t="shared" si="30"/>
        <v/>
      </c>
      <c r="AX25" s="351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351" t="str">
        <f t="shared" si="30"/>
        <v/>
      </c>
      <c r="AX26" s="351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351" t="str">
        <f t="shared" si="30"/>
        <v/>
      </c>
      <c r="AX27" s="35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351" t="str">
        <f t="shared" si="30"/>
        <v/>
      </c>
      <c r="AX28" s="35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351" t="str">
        <f t="shared" si="30"/>
        <v/>
      </c>
      <c r="AX29" s="351"/>
      <c r="AZ29" s="55" t="s">
        <v>158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351" t="str">
        <f t="shared" si="30"/>
        <v/>
      </c>
      <c r="AX30" s="351"/>
      <c r="AZ30" s="31" t="s">
        <v>159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351" t="str">
        <f t="shared" si="30"/>
        <v/>
      </c>
      <c r="AX31" s="351"/>
      <c r="AZ31" s="342" t="s">
        <v>29</v>
      </c>
      <c r="BA31" s="344" t="s">
        <v>41</v>
      </c>
      <c r="BB31" s="340"/>
      <c r="BC31" s="340"/>
      <c r="BD31" s="339" t="s">
        <v>42</v>
      </c>
      <c r="BE31" s="340"/>
      <c r="BF31" s="336"/>
      <c r="BG31" s="339" t="s">
        <v>43</v>
      </c>
      <c r="BH31" s="340"/>
      <c r="BI31" s="340"/>
      <c r="BJ31" s="339" t="s">
        <v>44</v>
      </c>
      <c r="BK31" s="340"/>
      <c r="BL31" s="341"/>
      <c r="BM31" s="345" t="s">
        <v>45</v>
      </c>
      <c r="BN31" s="346"/>
      <c r="BO31" s="347"/>
      <c r="BP31" s="339" t="s">
        <v>46</v>
      </c>
      <c r="BQ31" s="340"/>
      <c r="BR31" s="340"/>
      <c r="BS31" s="336" t="s">
        <v>47</v>
      </c>
      <c r="BT31" s="337"/>
      <c r="BU31" s="338"/>
      <c r="BV31" s="339" t="s">
        <v>94</v>
      </c>
      <c r="BW31" s="340"/>
      <c r="BX31" s="341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351" t="str">
        <f t="shared" si="30"/>
        <v/>
      </c>
      <c r="AX32" s="351"/>
      <c r="AZ32" s="343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351" t="str">
        <f t="shared" si="30"/>
        <v/>
      </c>
      <c r="AX33" s="351"/>
      <c r="AZ33" s="292" t="s">
        <v>115</v>
      </c>
      <c r="BA33" s="241">
        <v>8588</v>
      </c>
      <c r="BB33" s="249">
        <v>24.051932929669</v>
      </c>
      <c r="BC33" s="250">
        <v>6.5766776342930999</v>
      </c>
      <c r="BD33" s="236">
        <v>8500</v>
      </c>
      <c r="BE33" s="251">
        <v>23.272235294118001</v>
      </c>
      <c r="BF33" s="252">
        <v>6.223435581166</v>
      </c>
      <c r="BG33" s="241">
        <v>8513</v>
      </c>
      <c r="BH33" s="249">
        <v>42.233525196758002</v>
      </c>
      <c r="BI33" s="250">
        <v>10.912931600496</v>
      </c>
      <c r="BJ33" s="241">
        <v>8493</v>
      </c>
      <c r="BK33" s="249">
        <v>48.637348404568002</v>
      </c>
      <c r="BL33" s="250">
        <v>8.1454557571692003</v>
      </c>
      <c r="BM33" s="241">
        <v>8355</v>
      </c>
      <c r="BN33" s="249">
        <v>61.847755834829002</v>
      </c>
      <c r="BO33" s="250">
        <v>24.343017824602999</v>
      </c>
      <c r="BP33" s="241">
        <v>8415</v>
      </c>
      <c r="BQ33" s="249">
        <v>8.6351277480688999</v>
      </c>
      <c r="BR33" s="250">
        <v>1.0550464059308999</v>
      </c>
      <c r="BS33" s="241">
        <v>8482</v>
      </c>
      <c r="BT33" s="251">
        <v>181.49587361471001</v>
      </c>
      <c r="BU33" s="252">
        <v>29.383847413289999</v>
      </c>
      <c r="BV33" s="241">
        <v>8468</v>
      </c>
      <c r="BW33" s="249">
        <v>17.392182333491</v>
      </c>
      <c r="BX33" s="250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351" t="str">
        <f t="shared" si="30"/>
        <v/>
      </c>
      <c r="AX34" s="351"/>
      <c r="AZ34" s="293" t="s">
        <v>116</v>
      </c>
      <c r="BA34" s="247">
        <v>8363</v>
      </c>
      <c r="BB34" s="253">
        <v>21.321535334210001</v>
      </c>
      <c r="BC34" s="254">
        <v>4.6739722593286999</v>
      </c>
      <c r="BD34" s="247">
        <v>8261</v>
      </c>
      <c r="BE34" s="253">
        <v>19.815760803777</v>
      </c>
      <c r="BF34" s="254">
        <v>5.8390601330773997</v>
      </c>
      <c r="BG34" s="247">
        <v>8332</v>
      </c>
      <c r="BH34" s="253">
        <v>45.112337974075999</v>
      </c>
      <c r="BI34" s="254">
        <v>10.788140234084</v>
      </c>
      <c r="BJ34" s="242">
        <v>8289</v>
      </c>
      <c r="BK34" s="255">
        <v>44.227771745687001</v>
      </c>
      <c r="BL34" s="256">
        <v>6.8081292162185001</v>
      </c>
      <c r="BM34" s="242">
        <v>8090</v>
      </c>
      <c r="BN34" s="255">
        <v>42.298640296663002</v>
      </c>
      <c r="BO34" s="256">
        <v>18.133822418901001</v>
      </c>
      <c r="BP34" s="242">
        <v>8184</v>
      </c>
      <c r="BQ34" s="255">
        <v>9.2886485826001994</v>
      </c>
      <c r="BR34" s="256">
        <v>0.92885074783779997</v>
      </c>
      <c r="BS34" s="242">
        <v>8232</v>
      </c>
      <c r="BT34" s="255">
        <v>160.41314382895999</v>
      </c>
      <c r="BU34" s="256">
        <v>26.304567117244002</v>
      </c>
      <c r="BV34" s="247">
        <v>8243</v>
      </c>
      <c r="BW34" s="253">
        <v>10.459177483926</v>
      </c>
      <c r="BX34" s="254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351" t="str">
        <f t="shared" si="30"/>
        <v/>
      </c>
      <c r="AX35" s="351"/>
      <c r="AZ35" s="58" t="s">
        <v>71</v>
      </c>
      <c r="BA35" s="236">
        <v>8206</v>
      </c>
      <c r="BB35" s="251">
        <v>29.742261759687999</v>
      </c>
      <c r="BC35" s="252">
        <v>7.4080994232944999</v>
      </c>
      <c r="BD35" s="241">
        <v>8114</v>
      </c>
      <c r="BE35" s="249">
        <v>26.626941089475</v>
      </c>
      <c r="BF35" s="250">
        <v>6.2530332900910004</v>
      </c>
      <c r="BG35" s="241">
        <v>8158</v>
      </c>
      <c r="BH35" s="249">
        <v>47.178107379259998</v>
      </c>
      <c r="BI35" s="250">
        <v>11.515409666994</v>
      </c>
      <c r="BJ35" s="241">
        <v>8054</v>
      </c>
      <c r="BK35" s="249">
        <v>52.701142289545999</v>
      </c>
      <c r="BL35" s="250">
        <v>8.1967126511319996</v>
      </c>
      <c r="BM35" s="241">
        <v>7958</v>
      </c>
      <c r="BN35" s="249">
        <v>75.160467454133993</v>
      </c>
      <c r="BO35" s="250">
        <v>25.454407620181001</v>
      </c>
      <c r="BP35" s="241">
        <v>8015</v>
      </c>
      <c r="BQ35" s="249">
        <v>8.0096693699313999</v>
      </c>
      <c r="BR35" s="250">
        <v>0.9016954764206</v>
      </c>
      <c r="BS35" s="241">
        <v>8065</v>
      </c>
      <c r="BT35" s="249">
        <v>200.34742715437</v>
      </c>
      <c r="BU35" s="250">
        <v>30.273051587506</v>
      </c>
      <c r="BV35" s="241">
        <v>8058</v>
      </c>
      <c r="BW35" s="249">
        <v>20.211715065772999</v>
      </c>
      <c r="BX35" s="250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351" t="str">
        <f t="shared" si="30"/>
        <v/>
      </c>
      <c r="AX36" s="351"/>
      <c r="AZ36" s="57" t="s">
        <v>70</v>
      </c>
      <c r="BA36" s="242">
        <v>8050</v>
      </c>
      <c r="BB36" s="255">
        <v>23.307950310559001</v>
      </c>
      <c r="BC36" s="256">
        <v>4.6697040926167004</v>
      </c>
      <c r="BD36" s="247">
        <v>7924</v>
      </c>
      <c r="BE36" s="253">
        <v>21.634780413931999</v>
      </c>
      <c r="BF36" s="254">
        <v>5.9180214580361001</v>
      </c>
      <c r="BG36" s="247">
        <v>8019</v>
      </c>
      <c r="BH36" s="253">
        <v>47.947374984412001</v>
      </c>
      <c r="BI36" s="254">
        <v>10.838630137066</v>
      </c>
      <c r="BJ36" s="247">
        <v>7891</v>
      </c>
      <c r="BK36" s="253">
        <v>46.224559624888997</v>
      </c>
      <c r="BL36" s="254">
        <v>6.8780254810306003</v>
      </c>
      <c r="BM36" s="247">
        <v>7708</v>
      </c>
      <c r="BN36" s="253">
        <v>47.439802802282998</v>
      </c>
      <c r="BO36" s="254">
        <v>18.706043387950999</v>
      </c>
      <c r="BP36" s="247">
        <v>7722</v>
      </c>
      <c r="BQ36" s="253">
        <v>9.0466718466719005</v>
      </c>
      <c r="BR36" s="254">
        <v>0.93495208731620005</v>
      </c>
      <c r="BS36" s="247">
        <v>7922</v>
      </c>
      <c r="BT36" s="253">
        <v>166.53584953295001</v>
      </c>
      <c r="BU36" s="254">
        <v>25.610979525984</v>
      </c>
      <c r="BV36" s="247">
        <v>7887</v>
      </c>
      <c r="BW36" s="253">
        <v>11.763788512742</v>
      </c>
      <c r="BX36" s="254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351" t="str">
        <f t="shared" si="30"/>
        <v/>
      </c>
      <c r="AX37" s="351"/>
      <c r="AZ37" s="292" t="s">
        <v>73</v>
      </c>
      <c r="BA37" s="241">
        <v>8628</v>
      </c>
      <c r="BB37" s="249">
        <v>34.394529439035999</v>
      </c>
      <c r="BC37" s="250">
        <v>7.6595053062074996</v>
      </c>
      <c r="BD37" s="241">
        <v>8513</v>
      </c>
      <c r="BE37" s="249">
        <v>28.690590861036</v>
      </c>
      <c r="BF37" s="250">
        <v>6.4402164712395003</v>
      </c>
      <c r="BG37" s="241">
        <v>8569</v>
      </c>
      <c r="BH37" s="249">
        <v>50.877581981561001</v>
      </c>
      <c r="BI37" s="250">
        <v>11.798992381979</v>
      </c>
      <c r="BJ37" s="241">
        <v>8491</v>
      </c>
      <c r="BK37" s="249">
        <v>55.165351548699</v>
      </c>
      <c r="BL37" s="250">
        <v>8.2764360073038006</v>
      </c>
      <c r="BM37" s="241">
        <v>8259</v>
      </c>
      <c r="BN37" s="249">
        <v>81.906162973725998</v>
      </c>
      <c r="BO37" s="250">
        <v>26.116382302969999</v>
      </c>
      <c r="BP37" s="241">
        <v>8323</v>
      </c>
      <c r="BQ37" s="249">
        <v>7.6090111738555999</v>
      </c>
      <c r="BR37" s="250">
        <v>0.81617452238639998</v>
      </c>
      <c r="BS37" s="236">
        <v>8502</v>
      </c>
      <c r="BT37" s="251">
        <v>213.17689955304999</v>
      </c>
      <c r="BU37" s="252">
        <v>29.647194068114999</v>
      </c>
      <c r="BV37" s="241">
        <v>8460</v>
      </c>
      <c r="BW37" s="249">
        <v>22.733687943262002</v>
      </c>
      <c r="BX37" s="250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351" t="str">
        <f t="shared" si="30"/>
        <v/>
      </c>
      <c r="AX38" s="351"/>
      <c r="AZ38" s="57" t="s">
        <v>72</v>
      </c>
      <c r="BA38" s="247">
        <v>7943</v>
      </c>
      <c r="BB38" s="253">
        <v>24.563389147677</v>
      </c>
      <c r="BC38" s="254">
        <v>4.7965119110385999</v>
      </c>
      <c r="BD38" s="247">
        <v>7824</v>
      </c>
      <c r="BE38" s="253">
        <v>22.504729038855</v>
      </c>
      <c r="BF38" s="254">
        <v>6.4209947511239998</v>
      </c>
      <c r="BG38" s="247">
        <v>7902</v>
      </c>
      <c r="BH38" s="253">
        <v>49.862946089597997</v>
      </c>
      <c r="BI38" s="254">
        <v>11.205723008813001</v>
      </c>
      <c r="BJ38" s="247">
        <v>7798</v>
      </c>
      <c r="BK38" s="253">
        <v>46.403693254681002</v>
      </c>
      <c r="BL38" s="254">
        <v>7.0184093808024004</v>
      </c>
      <c r="BM38" s="247">
        <v>7545</v>
      </c>
      <c r="BN38" s="253">
        <v>47.329622266401998</v>
      </c>
      <c r="BO38" s="254">
        <v>18.564628840488002</v>
      </c>
      <c r="BP38" s="247">
        <v>7580</v>
      </c>
      <c r="BQ38" s="253">
        <v>8.9857387862797005</v>
      </c>
      <c r="BR38" s="254">
        <v>0.92273110422140003</v>
      </c>
      <c r="BS38" s="242">
        <v>7797</v>
      </c>
      <c r="BT38" s="255">
        <v>166.69693471848001</v>
      </c>
      <c r="BU38" s="256">
        <v>26.152841541017001</v>
      </c>
      <c r="BV38" s="247">
        <v>7785</v>
      </c>
      <c r="BW38" s="253">
        <v>12.564804110469</v>
      </c>
      <c r="BX38" s="254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351" t="str">
        <f t="shared" si="30"/>
        <v/>
      </c>
      <c r="AX39" s="351"/>
      <c r="AZ39" s="292" t="s">
        <v>75</v>
      </c>
      <c r="BA39" s="224">
        <v>5891</v>
      </c>
      <c r="BB39" s="225">
        <v>36.844678322865001</v>
      </c>
      <c r="BC39" s="226">
        <v>6.9970995769593998</v>
      </c>
      <c r="BD39" s="224">
        <v>5866</v>
      </c>
      <c r="BE39" s="225">
        <v>28.038356631435001</v>
      </c>
      <c r="BF39" s="226">
        <v>5.7482028735824002</v>
      </c>
      <c r="BG39" s="227">
        <v>5865</v>
      </c>
      <c r="BH39" s="225">
        <v>50.668371696504998</v>
      </c>
      <c r="BI39" s="228">
        <v>11.563971656647</v>
      </c>
      <c r="BJ39" s="224">
        <v>5845</v>
      </c>
      <c r="BK39" s="225">
        <v>56.959965782719998</v>
      </c>
      <c r="BL39" s="226">
        <v>7.1423464586348997</v>
      </c>
      <c r="BM39" s="227">
        <v>5253</v>
      </c>
      <c r="BN39" s="225">
        <v>80.137064534551996</v>
      </c>
      <c r="BO39" s="228">
        <v>24.722632378071999</v>
      </c>
      <c r="BP39" s="224">
        <v>5773</v>
      </c>
      <c r="BQ39" s="225">
        <v>7.5341936601419999</v>
      </c>
      <c r="BR39" s="226">
        <v>0.70706637393750005</v>
      </c>
      <c r="BS39" s="227">
        <v>5856</v>
      </c>
      <c r="BT39" s="225">
        <v>219.48872950820001</v>
      </c>
      <c r="BU39" s="228">
        <v>26.968480372209999</v>
      </c>
      <c r="BV39" s="229">
        <v>5807</v>
      </c>
      <c r="BW39" s="257">
        <v>22.996555880833</v>
      </c>
      <c r="BX39" s="25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351" t="str">
        <f t="shared" si="30"/>
        <v/>
      </c>
      <c r="AX40" s="351"/>
      <c r="AZ40" s="57" t="s">
        <v>74</v>
      </c>
      <c r="BA40" s="230">
        <v>5647</v>
      </c>
      <c r="BB40" s="231">
        <v>24.837258721445</v>
      </c>
      <c r="BC40" s="232">
        <v>4.7245307024784999</v>
      </c>
      <c r="BD40" s="230">
        <v>5612</v>
      </c>
      <c r="BE40" s="231">
        <v>21.349607982894</v>
      </c>
      <c r="BF40" s="232">
        <v>5.9232612559449</v>
      </c>
      <c r="BG40" s="233">
        <v>5637</v>
      </c>
      <c r="BH40" s="231">
        <v>49.181302111051998</v>
      </c>
      <c r="BI40" s="234">
        <v>10.756026495375</v>
      </c>
      <c r="BJ40" s="230">
        <v>5613</v>
      </c>
      <c r="BK40" s="231">
        <v>47.782469267770999</v>
      </c>
      <c r="BL40" s="232">
        <v>6.2114871136065002</v>
      </c>
      <c r="BM40" s="233">
        <v>5130</v>
      </c>
      <c r="BN40" s="231">
        <v>43.539961013644998</v>
      </c>
      <c r="BO40" s="234">
        <v>16.25841898677</v>
      </c>
      <c r="BP40" s="230">
        <v>5501</v>
      </c>
      <c r="BQ40" s="231">
        <v>9.0956916924195994</v>
      </c>
      <c r="BR40" s="232">
        <v>0.87716359965830004</v>
      </c>
      <c r="BS40" s="233">
        <v>5613</v>
      </c>
      <c r="BT40" s="231">
        <v>168.91822554784</v>
      </c>
      <c r="BU40" s="234">
        <v>24.410072736893</v>
      </c>
      <c r="BV40" s="235">
        <v>5595</v>
      </c>
      <c r="BW40" s="259">
        <v>12.643431635389</v>
      </c>
      <c r="BX40" s="260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351" t="str">
        <f t="shared" si="30"/>
        <v/>
      </c>
      <c r="AX41" s="351"/>
      <c r="AZ41" s="292" t="s">
        <v>77</v>
      </c>
      <c r="BA41" s="236">
        <v>5873</v>
      </c>
      <c r="BB41" s="237">
        <v>38.802996764855997</v>
      </c>
      <c r="BC41" s="238">
        <v>7.3501036533792004</v>
      </c>
      <c r="BD41" s="236">
        <v>5842</v>
      </c>
      <c r="BE41" s="237">
        <v>29.200445053064001</v>
      </c>
      <c r="BF41" s="238">
        <v>6.0410664309505</v>
      </c>
      <c r="BG41" s="239">
        <v>5855</v>
      </c>
      <c r="BH41" s="237">
        <v>51.562083689155003</v>
      </c>
      <c r="BI41" s="240">
        <v>11.533149016416999</v>
      </c>
      <c r="BJ41" s="236">
        <v>5825</v>
      </c>
      <c r="BK41" s="237">
        <v>57.925836909871002</v>
      </c>
      <c r="BL41" s="238">
        <v>7.4395452856005999</v>
      </c>
      <c r="BM41" s="239">
        <v>5212</v>
      </c>
      <c r="BN41" s="237">
        <v>85.386607828088998</v>
      </c>
      <c r="BO41" s="240">
        <v>27.210163761752</v>
      </c>
      <c r="BP41" s="236">
        <v>5715</v>
      </c>
      <c r="BQ41" s="237">
        <v>7.3641994750656004</v>
      </c>
      <c r="BR41" s="238">
        <v>0.71949881593510001</v>
      </c>
      <c r="BS41" s="239">
        <v>5833</v>
      </c>
      <c r="BT41" s="237">
        <v>224.33841933824999</v>
      </c>
      <c r="BU41" s="240">
        <v>26.354148543322001</v>
      </c>
      <c r="BV41" s="241">
        <v>5782</v>
      </c>
      <c r="BW41" s="249">
        <v>24.154444828778999</v>
      </c>
      <c r="BX41" s="25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351" t="str">
        <f t="shared" si="30"/>
        <v/>
      </c>
      <c r="AX42" s="351"/>
      <c r="AZ42" s="57" t="s">
        <v>76</v>
      </c>
      <c r="BA42" s="242">
        <v>5708</v>
      </c>
      <c r="BB42" s="243">
        <v>25.326208829713</v>
      </c>
      <c r="BC42" s="244">
        <v>4.7819567562475997</v>
      </c>
      <c r="BD42" s="242">
        <v>5663</v>
      </c>
      <c r="BE42" s="243">
        <v>22.002295603036998</v>
      </c>
      <c r="BF42" s="244">
        <v>6.0711804245960002</v>
      </c>
      <c r="BG42" s="245">
        <v>5696</v>
      </c>
      <c r="BH42" s="243">
        <v>48.894311797752998</v>
      </c>
      <c r="BI42" s="246">
        <v>10.909270455061</v>
      </c>
      <c r="BJ42" s="242">
        <v>5674</v>
      </c>
      <c r="BK42" s="243">
        <v>48.314240394782999</v>
      </c>
      <c r="BL42" s="244">
        <v>6.4077434945869003</v>
      </c>
      <c r="BM42" s="245">
        <v>5136</v>
      </c>
      <c r="BN42" s="243">
        <v>45.226246105919003</v>
      </c>
      <c r="BO42" s="246">
        <v>18.290084373039999</v>
      </c>
      <c r="BP42" s="242">
        <v>5533</v>
      </c>
      <c r="BQ42" s="243">
        <v>9.0591360925357005</v>
      </c>
      <c r="BR42" s="244">
        <v>0.97670357229560001</v>
      </c>
      <c r="BS42" s="245">
        <v>5672</v>
      </c>
      <c r="BT42" s="243">
        <v>169.75652327220999</v>
      </c>
      <c r="BU42" s="246">
        <v>23.866239396636999</v>
      </c>
      <c r="BV42" s="247">
        <v>5648</v>
      </c>
      <c r="BW42" s="253">
        <v>13.050460339942999</v>
      </c>
      <c r="BX42" s="254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351" t="str">
        <f t="shared" si="30"/>
        <v/>
      </c>
      <c r="AX43" s="351"/>
      <c r="AZ43" s="292" t="s">
        <v>79</v>
      </c>
      <c r="BA43" s="224">
        <v>5937</v>
      </c>
      <c r="BB43" s="225">
        <v>40.301330638369997</v>
      </c>
      <c r="BC43" s="226">
        <v>7.6200402486357</v>
      </c>
      <c r="BD43" s="224">
        <v>5901</v>
      </c>
      <c r="BE43" s="225">
        <v>30.174716149805</v>
      </c>
      <c r="BF43" s="226">
        <v>6.1004427131589001</v>
      </c>
      <c r="BG43" s="227">
        <v>5925</v>
      </c>
      <c r="BH43" s="225">
        <v>52.368270042193998</v>
      </c>
      <c r="BI43" s="228">
        <v>11.784258279953001</v>
      </c>
      <c r="BJ43" s="224">
        <v>5879</v>
      </c>
      <c r="BK43" s="225">
        <v>58.928389181834</v>
      </c>
      <c r="BL43" s="226">
        <v>7.1498429214604</v>
      </c>
      <c r="BM43" s="227">
        <v>5304</v>
      </c>
      <c r="BN43" s="225">
        <v>86.031862745097996</v>
      </c>
      <c r="BO43" s="228">
        <v>28.323005640959</v>
      </c>
      <c r="BP43" s="224">
        <v>5758</v>
      </c>
      <c r="BQ43" s="225">
        <v>7.3081625564432002</v>
      </c>
      <c r="BR43" s="226">
        <v>0.73790359307370001</v>
      </c>
      <c r="BS43" s="227">
        <v>5907</v>
      </c>
      <c r="BT43" s="225">
        <v>228.04672422549999</v>
      </c>
      <c r="BU43" s="228">
        <v>26.394828019437998</v>
      </c>
      <c r="BV43" s="229">
        <v>5862</v>
      </c>
      <c r="BW43" s="257">
        <v>25.210849539405999</v>
      </c>
      <c r="BX43" s="25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351" t="str">
        <f t="shared" si="30"/>
        <v/>
      </c>
      <c r="AX44" s="351"/>
      <c r="AZ44" s="57" t="s">
        <v>78</v>
      </c>
      <c r="BA44" s="242">
        <v>5538</v>
      </c>
      <c r="BB44" s="243">
        <v>25.965691585409999</v>
      </c>
      <c r="BC44" s="244">
        <v>4.8517386720448004</v>
      </c>
      <c r="BD44" s="242">
        <v>5511</v>
      </c>
      <c r="BE44" s="243">
        <v>22.972418798766</v>
      </c>
      <c r="BF44" s="244">
        <v>6.1638223176822997</v>
      </c>
      <c r="BG44" s="245">
        <v>5524</v>
      </c>
      <c r="BH44" s="243">
        <v>50.295619116582003</v>
      </c>
      <c r="BI44" s="246">
        <v>10.632762186692</v>
      </c>
      <c r="BJ44" s="242">
        <v>5495</v>
      </c>
      <c r="BK44" s="243">
        <v>49.103002729754003</v>
      </c>
      <c r="BL44" s="244">
        <v>6.0793458249882999</v>
      </c>
      <c r="BM44" s="245">
        <v>4970</v>
      </c>
      <c r="BN44" s="243">
        <v>45.347283702212998</v>
      </c>
      <c r="BO44" s="246">
        <v>18.684674022703</v>
      </c>
      <c r="BP44" s="242">
        <v>5401</v>
      </c>
      <c r="BQ44" s="243">
        <v>9.0528050361044006</v>
      </c>
      <c r="BR44" s="244">
        <v>0.94358065109989997</v>
      </c>
      <c r="BS44" s="245">
        <v>5505</v>
      </c>
      <c r="BT44" s="243">
        <v>172.15731153497001</v>
      </c>
      <c r="BU44" s="246">
        <v>23.341864059471</v>
      </c>
      <c r="BV44" s="247">
        <v>5476</v>
      </c>
      <c r="BW44" s="253">
        <v>13.513878743608</v>
      </c>
      <c r="BX44" s="254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351" t="str">
        <f t="shared" si="30"/>
        <v/>
      </c>
      <c r="AX45" s="351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351" t="str">
        <f t="shared" si="30"/>
        <v/>
      </c>
      <c r="AX46" s="351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351" t="str">
        <f t="shared" si="30"/>
        <v/>
      </c>
      <c r="AX47" s="351"/>
      <c r="AZ47" s="263" t="s">
        <v>160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351" t="str">
        <f t="shared" si="30"/>
        <v/>
      </c>
      <c r="AX48" s="351"/>
      <c r="AZ48" s="388" t="s">
        <v>123</v>
      </c>
      <c r="BA48" s="389"/>
      <c r="BB48" s="389"/>
      <c r="BC48" s="390"/>
      <c r="BD48" s="394" t="s">
        <v>124</v>
      </c>
      <c r="BE48" s="395"/>
      <c r="BF48" s="395"/>
      <c r="BG48" s="396"/>
      <c r="BH48" s="395" t="s">
        <v>125</v>
      </c>
      <c r="BI48" s="395"/>
      <c r="BJ48" s="395"/>
      <c r="BK48" s="396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351" t="str">
        <f t="shared" si="30"/>
        <v/>
      </c>
      <c r="AX49" s="351"/>
      <c r="AZ49" s="391"/>
      <c r="BA49" s="392"/>
      <c r="BB49" s="392"/>
      <c r="BC49" s="393"/>
      <c r="BD49" s="264" t="s">
        <v>126</v>
      </c>
      <c r="BE49" s="265" t="s">
        <v>127</v>
      </c>
      <c r="BF49" s="266" t="s">
        <v>128</v>
      </c>
      <c r="BG49" s="267" t="s">
        <v>129</v>
      </c>
      <c r="BH49" s="268" t="s">
        <v>126</v>
      </c>
      <c r="BI49" s="265" t="s">
        <v>127</v>
      </c>
      <c r="BJ49" s="265" t="s">
        <v>128</v>
      </c>
      <c r="BK49" s="267" t="s">
        <v>129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351" t="str">
        <f t="shared" si="30"/>
        <v/>
      </c>
      <c r="AX50" s="351"/>
      <c r="AZ50" s="397" t="s">
        <v>130</v>
      </c>
      <c r="BA50" s="400" t="s">
        <v>131</v>
      </c>
      <c r="BB50" s="269" t="s">
        <v>132</v>
      </c>
      <c r="BC50" s="270" t="s">
        <v>133</v>
      </c>
      <c r="BD50" s="271">
        <v>116.8</v>
      </c>
      <c r="BE50" s="272">
        <v>116.6</v>
      </c>
      <c r="BF50" s="273">
        <v>0.20000000000000284</v>
      </c>
      <c r="BG50" s="274">
        <v>15</v>
      </c>
      <c r="BH50" s="271">
        <v>21.7</v>
      </c>
      <c r="BI50" s="272">
        <v>21.4</v>
      </c>
      <c r="BJ50" s="272">
        <v>0.30000000000000071</v>
      </c>
      <c r="BK50" s="275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351" t="str">
        <f t="shared" si="30"/>
        <v/>
      </c>
      <c r="AX51" s="351"/>
      <c r="AZ51" s="398"/>
      <c r="BA51" s="401"/>
      <c r="BB51" s="276" t="s">
        <v>134</v>
      </c>
      <c r="BC51" s="277" t="s">
        <v>135</v>
      </c>
      <c r="BD51" s="278">
        <v>122.7</v>
      </c>
      <c r="BE51" s="279">
        <v>122.7</v>
      </c>
      <c r="BF51" s="280">
        <v>0</v>
      </c>
      <c r="BG51" s="281">
        <v>17</v>
      </c>
      <c r="BH51" s="278">
        <v>24.5</v>
      </c>
      <c r="BI51" s="279">
        <v>24.2</v>
      </c>
      <c r="BJ51" s="279">
        <v>0.30000000000000071</v>
      </c>
      <c r="BK51" s="282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351" t="str">
        <f t="shared" si="30"/>
        <v/>
      </c>
      <c r="AX52" s="351"/>
      <c r="AZ52" s="398"/>
      <c r="BA52" s="401"/>
      <c r="BB52" s="276" t="s">
        <v>136</v>
      </c>
      <c r="BC52" s="277" t="s">
        <v>137</v>
      </c>
      <c r="BD52" s="278">
        <v>129</v>
      </c>
      <c r="BE52" s="279">
        <v>128.30000000000001</v>
      </c>
      <c r="BF52" s="280">
        <v>0.69999999999998863</v>
      </c>
      <c r="BG52" s="281">
        <v>3</v>
      </c>
      <c r="BH52" s="278">
        <v>28</v>
      </c>
      <c r="BI52" s="279">
        <v>27.4</v>
      </c>
      <c r="BJ52" s="279">
        <v>0.60000000000000142</v>
      </c>
      <c r="BK52" s="282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351" t="str">
        <f t="shared" si="30"/>
        <v/>
      </c>
      <c r="AX53" s="351"/>
      <c r="AZ53" s="398"/>
      <c r="BA53" s="401"/>
      <c r="BB53" s="276" t="s">
        <v>138</v>
      </c>
      <c r="BC53" s="277" t="s">
        <v>139</v>
      </c>
      <c r="BD53" s="278">
        <v>134.9</v>
      </c>
      <c r="BE53" s="279">
        <v>134</v>
      </c>
      <c r="BF53" s="280">
        <v>0.90000000000000568</v>
      </c>
      <c r="BG53" s="281">
        <v>2</v>
      </c>
      <c r="BH53" s="278">
        <v>32.700000000000003</v>
      </c>
      <c r="BI53" s="279">
        <v>31.2</v>
      </c>
      <c r="BJ53" s="279">
        <v>1.5000000000000036</v>
      </c>
      <c r="BK53" s="282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351" t="str">
        <f t="shared" si="30"/>
        <v/>
      </c>
      <c r="AX54" s="351"/>
      <c r="AZ54" s="398"/>
      <c r="BA54" s="401"/>
      <c r="BB54" s="276" t="s">
        <v>140</v>
      </c>
      <c r="BC54" s="277" t="s">
        <v>141</v>
      </c>
      <c r="BD54" s="278">
        <v>140.19999999999999</v>
      </c>
      <c r="BE54" s="279">
        <v>139.5</v>
      </c>
      <c r="BF54" s="280">
        <v>0.69999999999998863</v>
      </c>
      <c r="BG54" s="281">
        <v>4</v>
      </c>
      <c r="BH54" s="278">
        <v>36.6</v>
      </c>
      <c r="BI54" s="279">
        <v>35.1</v>
      </c>
      <c r="BJ54" s="279">
        <v>1.5</v>
      </c>
      <c r="BK54" s="282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351" t="str">
        <f t="shared" si="30"/>
        <v/>
      </c>
      <c r="AX55" s="351"/>
      <c r="AZ55" s="398"/>
      <c r="BA55" s="402"/>
      <c r="BB55" s="283" t="s">
        <v>142</v>
      </c>
      <c r="BC55" s="284" t="s">
        <v>143</v>
      </c>
      <c r="BD55" s="285">
        <v>147.1</v>
      </c>
      <c r="BE55" s="286">
        <v>146.1</v>
      </c>
      <c r="BF55" s="287">
        <v>1</v>
      </c>
      <c r="BG55" s="288">
        <v>4</v>
      </c>
      <c r="BH55" s="285">
        <v>41.5</v>
      </c>
      <c r="BI55" s="286">
        <v>39.6</v>
      </c>
      <c r="BJ55" s="286">
        <v>1.8999999999999986</v>
      </c>
      <c r="BK55" s="289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351" t="str">
        <f t="shared" si="30"/>
        <v/>
      </c>
      <c r="AX56" s="351"/>
      <c r="AZ56" s="398"/>
      <c r="BA56" s="400" t="s">
        <v>144</v>
      </c>
      <c r="BB56" s="269" t="s">
        <v>132</v>
      </c>
      <c r="BC56" s="270" t="s">
        <v>145</v>
      </c>
      <c r="BD56" s="271">
        <v>154.5</v>
      </c>
      <c r="BE56" s="272">
        <v>153.80000000000001</v>
      </c>
      <c r="BF56" s="272">
        <v>0.69999999999998863</v>
      </c>
      <c r="BG56" s="274">
        <v>6</v>
      </c>
      <c r="BH56" s="271">
        <v>46.9</v>
      </c>
      <c r="BI56" s="272">
        <v>45.2</v>
      </c>
      <c r="BJ56" s="272">
        <v>1.6999999999999957</v>
      </c>
      <c r="BK56" s="275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351" t="str">
        <f t="shared" si="30"/>
        <v/>
      </c>
      <c r="AX57" s="351"/>
      <c r="AZ57" s="398"/>
      <c r="BA57" s="401"/>
      <c r="BB57" s="276" t="s">
        <v>134</v>
      </c>
      <c r="BC57" s="277" t="s">
        <v>146</v>
      </c>
      <c r="BD57" s="278">
        <v>161.69999999999999</v>
      </c>
      <c r="BE57" s="279">
        <v>161.1</v>
      </c>
      <c r="BF57" s="279">
        <v>0.59999999999999432</v>
      </c>
      <c r="BG57" s="281">
        <v>8</v>
      </c>
      <c r="BH57" s="278">
        <v>51.9</v>
      </c>
      <c r="BI57" s="279">
        <v>50.4</v>
      </c>
      <c r="BJ57" s="279">
        <v>1.5</v>
      </c>
      <c r="BK57" s="282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351" t="str">
        <f t="shared" si="30"/>
        <v/>
      </c>
      <c r="AX58" s="351"/>
      <c r="AZ58" s="398"/>
      <c r="BA58" s="402"/>
      <c r="BB58" s="283" t="s">
        <v>136</v>
      </c>
      <c r="BC58" s="284" t="s">
        <v>147</v>
      </c>
      <c r="BD58" s="285">
        <v>166.5</v>
      </c>
      <c r="BE58" s="286">
        <v>166.1</v>
      </c>
      <c r="BF58" s="290">
        <v>0.40000000000000568</v>
      </c>
      <c r="BG58" s="288">
        <v>11</v>
      </c>
      <c r="BH58" s="285">
        <v>56.6</v>
      </c>
      <c r="BI58" s="286">
        <v>55</v>
      </c>
      <c r="BJ58" s="286">
        <v>1.6000000000000014</v>
      </c>
      <c r="BK58" s="289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351" t="str">
        <f t="shared" si="30"/>
        <v/>
      </c>
      <c r="AX59" s="351"/>
      <c r="AZ59" s="398"/>
      <c r="BA59" s="400" t="s">
        <v>148</v>
      </c>
      <c r="BB59" s="269" t="s">
        <v>132</v>
      </c>
      <c r="BC59" s="270" t="s">
        <v>149</v>
      </c>
      <c r="BD59" s="271">
        <v>169.1</v>
      </c>
      <c r="BE59" s="272">
        <v>168.6</v>
      </c>
      <c r="BF59" s="272">
        <v>0.5</v>
      </c>
      <c r="BG59" s="274">
        <v>7</v>
      </c>
      <c r="BH59" s="271">
        <v>61.6</v>
      </c>
      <c r="BI59" s="272">
        <v>59.1</v>
      </c>
      <c r="BJ59" s="272">
        <v>2.5</v>
      </c>
      <c r="BK59" s="275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351" t="str">
        <f t="shared" si="30"/>
        <v/>
      </c>
      <c r="AX60" s="351"/>
      <c r="AZ60" s="398"/>
      <c r="BA60" s="401"/>
      <c r="BB60" s="276" t="s">
        <v>134</v>
      </c>
      <c r="BC60" s="277" t="s">
        <v>150</v>
      </c>
      <c r="BD60" s="278">
        <v>170.1</v>
      </c>
      <c r="BE60" s="279">
        <v>169.9</v>
      </c>
      <c r="BF60" s="279">
        <v>0.19999999999998863</v>
      </c>
      <c r="BG60" s="281">
        <v>16</v>
      </c>
      <c r="BH60" s="278">
        <v>61.6</v>
      </c>
      <c r="BI60" s="279">
        <v>60.3</v>
      </c>
      <c r="BJ60" s="279">
        <v>1.3000000000000043</v>
      </c>
      <c r="BK60" s="282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351" t="str">
        <f t="shared" si="30"/>
        <v/>
      </c>
      <c r="AX61" s="351"/>
      <c r="AZ61" s="399"/>
      <c r="BA61" s="402"/>
      <c r="BB61" s="283" t="s">
        <v>136</v>
      </c>
      <c r="BC61" s="284" t="s">
        <v>151</v>
      </c>
      <c r="BD61" s="285">
        <v>170.4</v>
      </c>
      <c r="BE61" s="286">
        <v>170.6</v>
      </c>
      <c r="BF61" s="290">
        <v>-0.19999999999998863</v>
      </c>
      <c r="BG61" s="288">
        <v>28</v>
      </c>
      <c r="BH61" s="285">
        <v>62.9</v>
      </c>
      <c r="BI61" s="286">
        <v>62.2</v>
      </c>
      <c r="BJ61" s="286">
        <v>0.69999999999999574</v>
      </c>
      <c r="BK61" s="289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351" t="str">
        <f t="shared" si="30"/>
        <v/>
      </c>
      <c r="AX62" s="351"/>
      <c r="AZ62" s="397" t="s">
        <v>152</v>
      </c>
      <c r="BA62" s="400" t="s">
        <v>131</v>
      </c>
      <c r="BB62" s="269" t="s">
        <v>132</v>
      </c>
      <c r="BC62" s="270" t="s">
        <v>133</v>
      </c>
      <c r="BD62" s="271">
        <v>116.1</v>
      </c>
      <c r="BE62" s="272">
        <v>115.6</v>
      </c>
      <c r="BF62" s="272">
        <v>0.5</v>
      </c>
      <c r="BG62" s="274">
        <v>7</v>
      </c>
      <c r="BH62" s="271">
        <v>21.2</v>
      </c>
      <c r="BI62" s="272">
        <v>21</v>
      </c>
      <c r="BJ62" s="272">
        <v>0.19999999999999929</v>
      </c>
      <c r="BK62" s="275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351" t="str">
        <f t="shared" si="30"/>
        <v/>
      </c>
      <c r="AX63" s="351"/>
      <c r="AZ63" s="398"/>
      <c r="BA63" s="401"/>
      <c r="BB63" s="276" t="s">
        <v>134</v>
      </c>
      <c r="BC63" s="277" t="s">
        <v>135</v>
      </c>
      <c r="BD63" s="278">
        <v>122.5</v>
      </c>
      <c r="BE63" s="279">
        <v>121.6</v>
      </c>
      <c r="BF63" s="279">
        <v>0.90000000000000568</v>
      </c>
      <c r="BG63" s="281">
        <v>3</v>
      </c>
      <c r="BH63" s="278">
        <v>24.1</v>
      </c>
      <c r="BI63" s="279">
        <v>23.6</v>
      </c>
      <c r="BJ63" s="279">
        <v>0.5</v>
      </c>
      <c r="BK63" s="282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351" t="str">
        <f t="shared" si="30"/>
        <v/>
      </c>
      <c r="AX64" s="351"/>
      <c r="AZ64" s="398"/>
      <c r="BA64" s="401"/>
      <c r="BB64" s="276" t="s">
        <v>136</v>
      </c>
      <c r="BC64" s="277" t="s">
        <v>137</v>
      </c>
      <c r="BD64" s="278">
        <v>127.9</v>
      </c>
      <c r="BE64" s="279">
        <v>127.5</v>
      </c>
      <c r="BF64" s="279">
        <v>0.40000000000000568</v>
      </c>
      <c r="BG64" s="281">
        <v>8</v>
      </c>
      <c r="BH64" s="278">
        <v>27.6</v>
      </c>
      <c r="BI64" s="279">
        <v>26.8</v>
      </c>
      <c r="BJ64" s="279">
        <v>0.80000000000000071</v>
      </c>
      <c r="BK64" s="282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351" t="str">
        <f t="shared" si="30"/>
        <v/>
      </c>
      <c r="AX65" s="351"/>
      <c r="AZ65" s="398"/>
      <c r="BA65" s="401"/>
      <c r="BB65" s="276" t="s">
        <v>138</v>
      </c>
      <c r="BC65" s="277" t="s">
        <v>139</v>
      </c>
      <c r="BD65" s="278">
        <v>134.30000000000001</v>
      </c>
      <c r="BE65" s="279">
        <v>133.80000000000001</v>
      </c>
      <c r="BF65" s="279">
        <v>0.5</v>
      </c>
      <c r="BG65" s="281">
        <v>6</v>
      </c>
      <c r="BH65" s="278">
        <v>31.2</v>
      </c>
      <c r="BI65" s="279">
        <v>30.4</v>
      </c>
      <c r="BJ65" s="279">
        <v>0.80000000000000071</v>
      </c>
      <c r="BK65" s="282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351" t="str">
        <f t="shared" si="30"/>
        <v/>
      </c>
      <c r="AX66" s="351"/>
      <c r="AZ66" s="398"/>
      <c r="BA66" s="401"/>
      <c r="BB66" s="276" t="s">
        <v>140</v>
      </c>
      <c r="BC66" s="277" t="s">
        <v>141</v>
      </c>
      <c r="BD66" s="278">
        <v>141.69999999999999</v>
      </c>
      <c r="BE66" s="279">
        <v>140.9</v>
      </c>
      <c r="BF66" s="291">
        <v>0.79999999999998295</v>
      </c>
      <c r="BG66" s="281">
        <v>3</v>
      </c>
      <c r="BH66" s="278">
        <v>36.200000000000003</v>
      </c>
      <c r="BI66" s="279">
        <v>34.9</v>
      </c>
      <c r="BJ66" s="279">
        <v>1.3000000000000043</v>
      </c>
      <c r="BK66" s="282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351" t="str">
        <f t="shared" si="30"/>
        <v/>
      </c>
      <c r="AX67" s="351"/>
      <c r="AZ67" s="398"/>
      <c r="BA67" s="402"/>
      <c r="BB67" s="283" t="s">
        <v>142</v>
      </c>
      <c r="BC67" s="284" t="s">
        <v>143</v>
      </c>
      <c r="BD67" s="285">
        <v>147.6</v>
      </c>
      <c r="BE67" s="286">
        <v>147.4</v>
      </c>
      <c r="BF67" s="290">
        <v>0.19999999999998863</v>
      </c>
      <c r="BG67" s="288">
        <v>12</v>
      </c>
      <c r="BH67" s="285">
        <v>40.799999999999997</v>
      </c>
      <c r="BI67" s="286">
        <v>39.799999999999997</v>
      </c>
      <c r="BJ67" s="286">
        <v>1</v>
      </c>
      <c r="BK67" s="289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351" t="str">
        <f t="shared" si="30"/>
        <v/>
      </c>
      <c r="AX68" s="351"/>
      <c r="AZ68" s="398"/>
      <c r="BA68" s="400" t="s">
        <v>144</v>
      </c>
      <c r="BB68" s="269" t="s">
        <v>132</v>
      </c>
      <c r="BC68" s="270" t="s">
        <v>145</v>
      </c>
      <c r="BD68" s="271">
        <v>152.6</v>
      </c>
      <c r="BE68" s="272">
        <v>152.4</v>
      </c>
      <c r="BF68" s="272">
        <v>0.19999999999998863</v>
      </c>
      <c r="BG68" s="274">
        <v>11</v>
      </c>
      <c r="BH68" s="271">
        <v>44.8</v>
      </c>
      <c r="BI68" s="272">
        <v>44.4</v>
      </c>
      <c r="BJ68" s="272">
        <v>0.39999999999999858</v>
      </c>
      <c r="BK68" s="275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351" t="str">
        <f t="shared" si="30"/>
        <v/>
      </c>
      <c r="AX69" s="351"/>
      <c r="AZ69" s="398"/>
      <c r="BA69" s="401"/>
      <c r="BB69" s="276" t="s">
        <v>134</v>
      </c>
      <c r="BC69" s="277" t="s">
        <v>146</v>
      </c>
      <c r="BD69" s="278">
        <v>155.19999999999999</v>
      </c>
      <c r="BE69" s="279">
        <v>155</v>
      </c>
      <c r="BF69" s="291">
        <v>0.19999999999998863</v>
      </c>
      <c r="BG69" s="281">
        <v>10</v>
      </c>
      <c r="BH69" s="278">
        <v>48</v>
      </c>
      <c r="BI69" s="279">
        <v>47.5</v>
      </c>
      <c r="BJ69" s="279">
        <v>0.5</v>
      </c>
      <c r="BK69" s="282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351" t="str">
        <f t="shared" si="30"/>
        <v/>
      </c>
      <c r="AX70" s="351"/>
      <c r="AZ70" s="398"/>
      <c r="BA70" s="402"/>
      <c r="BB70" s="283" t="s">
        <v>136</v>
      </c>
      <c r="BC70" s="284" t="s">
        <v>147</v>
      </c>
      <c r="BD70" s="285">
        <v>156.69999999999999</v>
      </c>
      <c r="BE70" s="286">
        <v>156.4</v>
      </c>
      <c r="BF70" s="290">
        <v>0.29999999999998295</v>
      </c>
      <c r="BG70" s="288">
        <v>8</v>
      </c>
      <c r="BH70" s="285">
        <v>50.2</v>
      </c>
      <c r="BI70" s="286">
        <v>49.7</v>
      </c>
      <c r="BJ70" s="286">
        <v>0.5</v>
      </c>
      <c r="BK70" s="289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351" t="str">
        <f t="shared" si="30"/>
        <v/>
      </c>
      <c r="AX71" s="351"/>
      <c r="AZ71" s="398"/>
      <c r="BA71" s="400" t="s">
        <v>148</v>
      </c>
      <c r="BB71" s="269" t="s">
        <v>132</v>
      </c>
      <c r="BC71" s="270" t="s">
        <v>149</v>
      </c>
      <c r="BD71" s="271">
        <v>157.5</v>
      </c>
      <c r="BE71" s="272">
        <v>157</v>
      </c>
      <c r="BF71" s="272">
        <v>0.5</v>
      </c>
      <c r="BG71" s="274">
        <v>4</v>
      </c>
      <c r="BH71" s="271">
        <v>52.7</v>
      </c>
      <c r="BI71" s="272">
        <v>51</v>
      </c>
      <c r="BJ71" s="272">
        <v>1.7000000000000028</v>
      </c>
      <c r="BK71" s="275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351" t="str">
        <f t="shared" si="30"/>
        <v/>
      </c>
      <c r="AX72" s="351"/>
      <c r="AZ72" s="398"/>
      <c r="BA72" s="401"/>
      <c r="BB72" s="276" t="s">
        <v>134</v>
      </c>
      <c r="BC72" s="277" t="s">
        <v>150</v>
      </c>
      <c r="BD72" s="278">
        <v>158</v>
      </c>
      <c r="BE72" s="279">
        <v>157.5</v>
      </c>
      <c r="BF72" s="291">
        <v>0.5</v>
      </c>
      <c r="BG72" s="281">
        <v>6</v>
      </c>
      <c r="BH72" s="278">
        <v>52.5</v>
      </c>
      <c r="BI72" s="279">
        <v>51.9</v>
      </c>
      <c r="BJ72" s="279">
        <v>0.60000000000000142</v>
      </c>
      <c r="BK72" s="282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351" t="str">
        <f t="shared" si="30"/>
        <v/>
      </c>
      <c r="AX73" s="351"/>
      <c r="AZ73" s="399"/>
      <c r="BA73" s="402"/>
      <c r="BB73" s="283" t="s">
        <v>136</v>
      </c>
      <c r="BC73" s="284" t="s">
        <v>151</v>
      </c>
      <c r="BD73" s="285">
        <v>158.1</v>
      </c>
      <c r="BE73" s="286">
        <v>157.9</v>
      </c>
      <c r="BF73" s="290">
        <v>0.19999999999998863</v>
      </c>
      <c r="BG73" s="288">
        <v>13</v>
      </c>
      <c r="BH73" s="285">
        <v>53.6</v>
      </c>
      <c r="BI73" s="286">
        <v>52.5</v>
      </c>
      <c r="BJ73" s="286">
        <v>1.1000000000000014</v>
      </c>
      <c r="BK73" s="289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351" t="str">
        <f t="shared" si="30"/>
        <v/>
      </c>
      <c r="AX74" s="351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351" t="str">
        <f t="shared" ref="AW75:AW138" si="63">IF(AND(J75&lt;&gt;0,N75&lt;&gt;0,R75&lt;&gt;0,V75&lt;&gt;0,(OR(AB75&lt;&gt;0,AF75&lt;&gt;0)),AJ75&lt;&gt;0,AN75&lt;&gt;0,AR75&lt;&gt;0),VLOOKUP(AV75,$AV$311:$AW$315,2),"")</f>
        <v/>
      </c>
      <c r="AX75" s="351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351" t="str">
        <f t="shared" si="63"/>
        <v/>
      </c>
      <c r="AX76" s="351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351" t="str">
        <f t="shared" si="63"/>
        <v/>
      </c>
      <c r="AX77" s="351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351" t="str">
        <f t="shared" si="63"/>
        <v/>
      </c>
      <c r="AX78" s="351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351" t="str">
        <f t="shared" si="63"/>
        <v/>
      </c>
      <c r="AX79" s="351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351" t="str">
        <f t="shared" si="63"/>
        <v/>
      </c>
      <c r="AX80" s="351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351" t="str">
        <f t="shared" si="63"/>
        <v/>
      </c>
      <c r="AX81" s="351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351" t="str">
        <f t="shared" si="63"/>
        <v/>
      </c>
      <c r="AX82" s="351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351" t="str">
        <f t="shared" si="63"/>
        <v/>
      </c>
      <c r="AX83" s="351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351" t="str">
        <f t="shared" si="63"/>
        <v/>
      </c>
      <c r="AX84" s="351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351" t="str">
        <f t="shared" si="63"/>
        <v/>
      </c>
      <c r="AX85" s="351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351" t="str">
        <f t="shared" si="63"/>
        <v/>
      </c>
      <c r="AX86" s="351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351" t="str">
        <f t="shared" si="63"/>
        <v/>
      </c>
      <c r="AX87" s="351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351" t="str">
        <f t="shared" si="63"/>
        <v/>
      </c>
      <c r="AX88" s="351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351" t="str">
        <f t="shared" si="63"/>
        <v/>
      </c>
      <c r="AX89" s="351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351" t="str">
        <f t="shared" si="63"/>
        <v/>
      </c>
      <c r="AX90" s="351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351" t="str">
        <f t="shared" si="63"/>
        <v/>
      </c>
      <c r="AX91" s="351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351" t="str">
        <f t="shared" si="63"/>
        <v/>
      </c>
      <c r="AX92" s="351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351" t="str">
        <f t="shared" si="63"/>
        <v/>
      </c>
      <c r="AX93" s="351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351" t="str">
        <f t="shared" si="63"/>
        <v/>
      </c>
      <c r="AX94" s="351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351" t="str">
        <f t="shared" si="63"/>
        <v/>
      </c>
      <c r="AX95" s="351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351" t="str">
        <f t="shared" si="63"/>
        <v/>
      </c>
      <c r="AX96" s="351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351" t="str">
        <f t="shared" si="63"/>
        <v/>
      </c>
      <c r="AX97" s="351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351" t="str">
        <f t="shared" si="63"/>
        <v/>
      </c>
      <c r="AX98" s="351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351" t="str">
        <f t="shared" si="63"/>
        <v/>
      </c>
      <c r="AX99" s="351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351" t="str">
        <f t="shared" si="63"/>
        <v/>
      </c>
      <c r="AX100" s="351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351" t="str">
        <f t="shared" si="63"/>
        <v/>
      </c>
      <c r="AX101" s="351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351" t="str">
        <f t="shared" si="63"/>
        <v/>
      </c>
      <c r="AX102" s="351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351" t="str">
        <f t="shared" si="63"/>
        <v/>
      </c>
      <c r="AX103" s="351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351" t="str">
        <f t="shared" si="63"/>
        <v/>
      </c>
      <c r="AX104" s="351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351" t="str">
        <f t="shared" si="63"/>
        <v/>
      </c>
      <c r="AX105" s="351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351" t="str">
        <f t="shared" si="63"/>
        <v/>
      </c>
      <c r="AX106" s="351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351" t="str">
        <f t="shared" si="63"/>
        <v/>
      </c>
      <c r="AX107" s="351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351" t="str">
        <f t="shared" si="63"/>
        <v/>
      </c>
      <c r="AX108" s="351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351" t="str">
        <f t="shared" si="63"/>
        <v/>
      </c>
      <c r="AX109" s="351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351" t="str">
        <f t="shared" si="63"/>
        <v/>
      </c>
      <c r="AX110" s="351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351" t="str">
        <f t="shared" si="63"/>
        <v/>
      </c>
      <c r="AX111" s="351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351" t="str">
        <f t="shared" si="63"/>
        <v/>
      </c>
      <c r="AX112" s="351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351" t="str">
        <f t="shared" si="63"/>
        <v/>
      </c>
      <c r="AX113" s="351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351" t="str">
        <f t="shared" si="63"/>
        <v/>
      </c>
      <c r="AX114" s="351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351" t="str">
        <f t="shared" si="63"/>
        <v/>
      </c>
      <c r="AX115" s="351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351" t="str">
        <f t="shared" si="63"/>
        <v/>
      </c>
      <c r="AX116" s="351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351" t="str">
        <f t="shared" si="63"/>
        <v/>
      </c>
      <c r="AX117" s="351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351" t="str">
        <f t="shared" si="63"/>
        <v/>
      </c>
      <c r="AX118" s="351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351" t="str">
        <f t="shared" si="63"/>
        <v/>
      </c>
      <c r="AX119" s="351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351" t="str">
        <f t="shared" si="63"/>
        <v/>
      </c>
      <c r="AX120" s="351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351" t="str">
        <f t="shared" si="63"/>
        <v/>
      </c>
      <c r="AX121" s="351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351" t="str">
        <f t="shared" si="63"/>
        <v/>
      </c>
      <c r="AX122" s="351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351" t="str">
        <f t="shared" si="63"/>
        <v/>
      </c>
      <c r="AX123" s="351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351" t="str">
        <f t="shared" si="63"/>
        <v/>
      </c>
      <c r="AX124" s="351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351" t="str">
        <f t="shared" si="63"/>
        <v/>
      </c>
      <c r="AX125" s="351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351" t="str">
        <f t="shared" si="63"/>
        <v/>
      </c>
      <c r="AX126" s="351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351" t="str">
        <f t="shared" si="63"/>
        <v/>
      </c>
      <c r="AX127" s="351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351" t="str">
        <f t="shared" si="63"/>
        <v/>
      </c>
      <c r="AX128" s="351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351" t="str">
        <f t="shared" si="63"/>
        <v/>
      </c>
      <c r="AX129" s="351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351" t="str">
        <f t="shared" si="63"/>
        <v/>
      </c>
      <c r="AX130" s="351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351" t="str">
        <f t="shared" si="63"/>
        <v/>
      </c>
      <c r="AX131" s="351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351" t="str">
        <f t="shared" si="63"/>
        <v/>
      </c>
      <c r="AX132" s="351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351" t="str">
        <f t="shared" si="63"/>
        <v/>
      </c>
      <c r="AX133" s="351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351" t="str">
        <f t="shared" si="63"/>
        <v/>
      </c>
      <c r="AX134" s="351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351" t="str">
        <f t="shared" si="63"/>
        <v/>
      </c>
      <c r="AX135" s="351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351" t="str">
        <f t="shared" si="63"/>
        <v/>
      </c>
      <c r="AX136" s="351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351" t="str">
        <f t="shared" si="63"/>
        <v/>
      </c>
      <c r="AX137" s="351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351" t="str">
        <f t="shared" si="63"/>
        <v/>
      </c>
      <c r="AX138" s="351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351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351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351" t="str">
        <f t="shared" si="96"/>
        <v/>
      </c>
      <c r="AX140" s="351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351" t="str">
        <f t="shared" si="96"/>
        <v/>
      </c>
      <c r="AX141" s="351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351" t="str">
        <f t="shared" si="96"/>
        <v/>
      </c>
      <c r="AX142" s="351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351" t="str">
        <f t="shared" si="96"/>
        <v/>
      </c>
      <c r="AX143" s="351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351" t="str">
        <f t="shared" si="96"/>
        <v/>
      </c>
      <c r="AX144" s="351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351" t="str">
        <f t="shared" si="96"/>
        <v/>
      </c>
      <c r="AX145" s="351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351" t="str">
        <f t="shared" si="96"/>
        <v/>
      </c>
      <c r="AX146" s="351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351" t="str">
        <f t="shared" si="96"/>
        <v/>
      </c>
      <c r="AX147" s="351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351" t="str">
        <f t="shared" si="96"/>
        <v/>
      </c>
      <c r="AX148" s="351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351" t="str">
        <f t="shared" si="96"/>
        <v/>
      </c>
      <c r="AX149" s="351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351" t="str">
        <f t="shared" si="96"/>
        <v/>
      </c>
      <c r="AX150" s="351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351" t="str">
        <f t="shared" si="96"/>
        <v/>
      </c>
      <c r="AX151" s="351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351" t="str">
        <f t="shared" si="96"/>
        <v/>
      </c>
      <c r="AX152" s="351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351" t="str">
        <f t="shared" si="96"/>
        <v/>
      </c>
      <c r="AX153" s="351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351" t="str">
        <f t="shared" si="96"/>
        <v/>
      </c>
      <c r="AX154" s="351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351" t="str">
        <f t="shared" si="96"/>
        <v/>
      </c>
      <c r="AX155" s="351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351" t="str">
        <f t="shared" si="96"/>
        <v/>
      </c>
      <c r="AX156" s="351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351" t="str">
        <f t="shared" si="96"/>
        <v/>
      </c>
      <c r="AX157" s="351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351" t="str">
        <f t="shared" si="96"/>
        <v/>
      </c>
      <c r="AX158" s="351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351" t="str">
        <f t="shared" si="96"/>
        <v/>
      </c>
      <c r="AX159" s="351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351" t="str">
        <f t="shared" si="96"/>
        <v/>
      </c>
      <c r="AX160" s="351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351" t="str">
        <f t="shared" si="96"/>
        <v/>
      </c>
      <c r="AX161" s="351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351" t="str">
        <f t="shared" si="96"/>
        <v/>
      </c>
      <c r="AX162" s="351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351" t="str">
        <f t="shared" si="96"/>
        <v/>
      </c>
      <c r="AX163" s="351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351" t="str">
        <f t="shared" si="96"/>
        <v/>
      </c>
      <c r="AX164" s="351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351" t="str">
        <f t="shared" si="96"/>
        <v/>
      </c>
      <c r="AX165" s="351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351" t="str">
        <f t="shared" si="96"/>
        <v/>
      </c>
      <c r="AX166" s="351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351" t="str">
        <f t="shared" si="96"/>
        <v/>
      </c>
      <c r="AX167" s="351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351" t="str">
        <f t="shared" si="96"/>
        <v/>
      </c>
      <c r="AX168" s="351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351" t="str">
        <f t="shared" si="96"/>
        <v/>
      </c>
      <c r="AX169" s="351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351" t="str">
        <f t="shared" si="96"/>
        <v/>
      </c>
      <c r="AX170" s="351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351" t="str">
        <f t="shared" si="96"/>
        <v/>
      </c>
      <c r="AX171" s="351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351" t="str">
        <f t="shared" si="96"/>
        <v/>
      </c>
      <c r="AX172" s="351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351" t="str">
        <f t="shared" si="96"/>
        <v/>
      </c>
      <c r="AX173" s="351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351" t="str">
        <f t="shared" si="96"/>
        <v/>
      </c>
      <c r="AX174" s="351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351" t="str">
        <f t="shared" si="96"/>
        <v/>
      </c>
      <c r="AX175" s="351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351" t="str">
        <f t="shared" si="96"/>
        <v/>
      </c>
      <c r="AX176" s="351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351" t="str">
        <f t="shared" si="96"/>
        <v/>
      </c>
      <c r="AX177" s="351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351" t="str">
        <f t="shared" si="96"/>
        <v/>
      </c>
      <c r="AX178" s="351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351" t="str">
        <f t="shared" si="96"/>
        <v/>
      </c>
      <c r="AX179" s="351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351" t="str">
        <f t="shared" si="96"/>
        <v/>
      </c>
      <c r="AX180" s="351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351" t="str">
        <f t="shared" si="96"/>
        <v/>
      </c>
      <c r="AX181" s="351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351" t="str">
        <f t="shared" si="96"/>
        <v/>
      </c>
      <c r="AX182" s="351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351" t="str">
        <f t="shared" si="96"/>
        <v/>
      </c>
      <c r="AX183" s="351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351" t="str">
        <f t="shared" si="96"/>
        <v/>
      </c>
      <c r="AX184" s="351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351" t="str">
        <f t="shared" si="96"/>
        <v/>
      </c>
      <c r="AX185" s="351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351" t="str">
        <f t="shared" si="96"/>
        <v/>
      </c>
      <c r="AX186" s="351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351" t="str">
        <f t="shared" si="96"/>
        <v/>
      </c>
      <c r="AX187" s="351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351" t="str">
        <f t="shared" si="96"/>
        <v/>
      </c>
      <c r="AX188" s="351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351" t="str">
        <f t="shared" si="96"/>
        <v/>
      </c>
      <c r="AX189" s="351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351" t="str">
        <f t="shared" si="96"/>
        <v/>
      </c>
      <c r="AX190" s="351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351" t="str">
        <f t="shared" si="96"/>
        <v/>
      </c>
      <c r="AX191" s="351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351" t="str">
        <f t="shared" si="96"/>
        <v/>
      </c>
      <c r="AX192" s="351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351" t="str">
        <f t="shared" si="96"/>
        <v/>
      </c>
      <c r="AX193" s="351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351" t="str">
        <f t="shared" si="96"/>
        <v/>
      </c>
      <c r="AX194" s="351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351" t="str">
        <f t="shared" si="96"/>
        <v/>
      </c>
      <c r="AX195" s="351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351" t="str">
        <f t="shared" si="96"/>
        <v/>
      </c>
      <c r="AX196" s="351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351" t="str">
        <f t="shared" si="96"/>
        <v/>
      </c>
      <c r="AX197" s="351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351" t="str">
        <f t="shared" si="96"/>
        <v/>
      </c>
      <c r="AX198" s="351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351" t="str">
        <f t="shared" si="96"/>
        <v/>
      </c>
      <c r="AX199" s="351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351" t="str">
        <f t="shared" si="96"/>
        <v/>
      </c>
      <c r="AX200" s="351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351" t="str">
        <f t="shared" si="96"/>
        <v/>
      </c>
      <c r="AX201" s="351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351" t="str">
        <f t="shared" si="96"/>
        <v/>
      </c>
      <c r="AX202" s="351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351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351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351" t="str">
        <f t="shared" si="129"/>
        <v/>
      </c>
      <c r="AX204" s="351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351" t="str">
        <f t="shared" si="129"/>
        <v/>
      </c>
      <c r="AX205" s="351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351" t="str">
        <f t="shared" si="129"/>
        <v/>
      </c>
      <c r="AX206" s="351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351" t="str">
        <f t="shared" si="129"/>
        <v/>
      </c>
      <c r="AX207" s="351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351" t="str">
        <f t="shared" si="129"/>
        <v/>
      </c>
      <c r="AX208" s="351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351" t="str">
        <f t="shared" si="129"/>
        <v/>
      </c>
      <c r="AX209" s="351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351" t="str">
        <f t="shared" si="129"/>
        <v/>
      </c>
      <c r="AX210" s="351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351" t="str">
        <f t="shared" si="129"/>
        <v/>
      </c>
      <c r="AX211" s="351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351" t="str">
        <f t="shared" si="129"/>
        <v/>
      </c>
      <c r="AX212" s="351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351" t="str">
        <f t="shared" si="129"/>
        <v/>
      </c>
      <c r="AX213" s="351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351" t="str">
        <f t="shared" si="129"/>
        <v/>
      </c>
      <c r="AX214" s="351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351" t="str">
        <f t="shared" si="129"/>
        <v/>
      </c>
      <c r="AX215" s="351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351" t="str">
        <f t="shared" si="129"/>
        <v/>
      </c>
      <c r="AX216" s="351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351" t="str">
        <f t="shared" si="129"/>
        <v/>
      </c>
      <c r="AX217" s="351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351" t="str">
        <f t="shared" si="129"/>
        <v/>
      </c>
      <c r="AX218" s="351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351" t="str">
        <f t="shared" si="129"/>
        <v/>
      </c>
      <c r="AX219" s="351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351" t="str">
        <f t="shared" si="129"/>
        <v/>
      </c>
      <c r="AX220" s="351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351" t="str">
        <f t="shared" si="129"/>
        <v/>
      </c>
      <c r="AX221" s="351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351" t="str">
        <f t="shared" si="129"/>
        <v/>
      </c>
      <c r="AX222" s="351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351" t="str">
        <f t="shared" si="129"/>
        <v/>
      </c>
      <c r="AX223" s="351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351" t="str">
        <f t="shared" si="129"/>
        <v/>
      </c>
      <c r="AX224" s="351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351" t="str">
        <f t="shared" si="129"/>
        <v/>
      </c>
      <c r="AX225" s="351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351" t="str">
        <f t="shared" si="129"/>
        <v/>
      </c>
      <c r="AX226" s="351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351" t="str">
        <f t="shared" si="129"/>
        <v/>
      </c>
      <c r="AX227" s="351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351" t="str">
        <f t="shared" si="129"/>
        <v/>
      </c>
      <c r="AX228" s="351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351" t="str">
        <f t="shared" si="129"/>
        <v/>
      </c>
      <c r="AX229" s="351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351" t="str">
        <f t="shared" si="129"/>
        <v/>
      </c>
      <c r="AX230" s="351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351" t="str">
        <f t="shared" si="129"/>
        <v/>
      </c>
      <c r="AX231" s="351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351" t="str">
        <f t="shared" si="129"/>
        <v/>
      </c>
      <c r="AX232" s="351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351" t="str">
        <f t="shared" si="129"/>
        <v/>
      </c>
      <c r="AX233" s="351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351" t="str">
        <f t="shared" si="129"/>
        <v/>
      </c>
      <c r="AX234" s="351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351" t="str">
        <f t="shared" si="129"/>
        <v/>
      </c>
      <c r="AX235" s="351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351" t="str">
        <f t="shared" si="129"/>
        <v/>
      </c>
      <c r="AX236" s="351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351" t="str">
        <f t="shared" si="129"/>
        <v/>
      </c>
      <c r="AX237" s="351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351" t="str">
        <f t="shared" si="129"/>
        <v/>
      </c>
      <c r="AX238" s="351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351" t="str">
        <f t="shared" si="129"/>
        <v/>
      </c>
      <c r="AX239" s="351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351" t="str">
        <f t="shared" si="129"/>
        <v/>
      </c>
      <c r="AX240" s="351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351" t="str">
        <f t="shared" si="129"/>
        <v/>
      </c>
      <c r="AX241" s="351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351" t="str">
        <f t="shared" si="129"/>
        <v/>
      </c>
      <c r="AX242" s="351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351" t="str">
        <f t="shared" si="129"/>
        <v/>
      </c>
      <c r="AX243" s="351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351" t="str">
        <f t="shared" si="129"/>
        <v/>
      </c>
      <c r="AX244" s="351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351" t="str">
        <f t="shared" si="129"/>
        <v/>
      </c>
      <c r="AX245" s="351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351" t="str">
        <f t="shared" si="129"/>
        <v/>
      </c>
      <c r="AX246" s="351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351" t="str">
        <f t="shared" si="129"/>
        <v/>
      </c>
      <c r="AX247" s="351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351" t="str">
        <f t="shared" si="129"/>
        <v/>
      </c>
      <c r="AX248" s="351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351" t="str">
        <f t="shared" si="129"/>
        <v/>
      </c>
      <c r="AX249" s="351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351" t="str">
        <f t="shared" si="129"/>
        <v/>
      </c>
      <c r="AX250" s="351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351" t="str">
        <f t="shared" si="129"/>
        <v/>
      </c>
      <c r="AX251" s="351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351" t="str">
        <f t="shared" si="129"/>
        <v/>
      </c>
      <c r="AX252" s="351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351" t="str">
        <f t="shared" si="129"/>
        <v/>
      </c>
      <c r="AX253" s="351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351" t="str">
        <f t="shared" si="129"/>
        <v/>
      </c>
      <c r="AX254" s="351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351" t="str">
        <f t="shared" si="129"/>
        <v/>
      </c>
      <c r="AX255" s="351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351" t="str">
        <f t="shared" si="129"/>
        <v/>
      </c>
      <c r="AX256" s="351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351" t="str">
        <f t="shared" si="129"/>
        <v/>
      </c>
      <c r="AX257" s="351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351" t="str">
        <f t="shared" si="129"/>
        <v/>
      </c>
      <c r="AX258" s="351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351" t="str">
        <f t="shared" si="129"/>
        <v/>
      </c>
      <c r="AX259" s="351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351" t="str">
        <f t="shared" si="129"/>
        <v/>
      </c>
      <c r="AX260" s="351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351" t="str">
        <f t="shared" si="129"/>
        <v/>
      </c>
      <c r="AX261" s="351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351" t="str">
        <f t="shared" si="129"/>
        <v/>
      </c>
      <c r="AX262" s="351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351" t="str">
        <f t="shared" si="129"/>
        <v/>
      </c>
      <c r="AX263" s="351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351" t="str">
        <f t="shared" si="129"/>
        <v/>
      </c>
      <c r="AX264" s="351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351" t="str">
        <f t="shared" si="129"/>
        <v/>
      </c>
      <c r="AX265" s="351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351" t="str">
        <f t="shared" si="129"/>
        <v/>
      </c>
      <c r="AX266" s="351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351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351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351" t="str">
        <f t="shared" si="162"/>
        <v/>
      </c>
      <c r="AX268" s="351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351" t="str">
        <f t="shared" si="162"/>
        <v/>
      </c>
      <c r="AX269" s="351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351" t="str">
        <f t="shared" si="162"/>
        <v/>
      </c>
      <c r="AX270" s="351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351" t="str">
        <f t="shared" si="162"/>
        <v/>
      </c>
      <c r="AX271" s="351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351" t="str">
        <f t="shared" si="162"/>
        <v/>
      </c>
      <c r="AX272" s="351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351" t="str">
        <f t="shared" si="162"/>
        <v/>
      </c>
      <c r="AX273" s="351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351" t="str">
        <f t="shared" si="162"/>
        <v/>
      </c>
      <c r="AX274" s="351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351" t="str">
        <f t="shared" si="162"/>
        <v/>
      </c>
      <c r="AX275" s="351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351" t="str">
        <f t="shared" si="162"/>
        <v/>
      </c>
      <c r="AX276" s="351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351" t="str">
        <f t="shared" si="162"/>
        <v/>
      </c>
      <c r="AX277" s="351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351" t="str">
        <f t="shared" si="162"/>
        <v/>
      </c>
      <c r="AX278" s="351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351" t="str">
        <f t="shared" si="162"/>
        <v/>
      </c>
      <c r="AX279" s="351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351" t="str">
        <f t="shared" si="162"/>
        <v/>
      </c>
      <c r="AX280" s="351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351" t="str">
        <f t="shared" si="162"/>
        <v/>
      </c>
      <c r="AX281" s="351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351" t="str">
        <f t="shared" si="162"/>
        <v/>
      </c>
      <c r="AX282" s="351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351" t="str">
        <f t="shared" si="162"/>
        <v/>
      </c>
      <c r="AX283" s="351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351" t="str">
        <f t="shared" si="162"/>
        <v/>
      </c>
      <c r="AX284" s="351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351" t="str">
        <f t="shared" si="162"/>
        <v/>
      </c>
      <c r="AX285" s="351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351" t="str">
        <f t="shared" si="162"/>
        <v/>
      </c>
      <c r="AX286" s="351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351" t="str">
        <f t="shared" si="162"/>
        <v/>
      </c>
      <c r="AX287" s="351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351" t="str">
        <f t="shared" si="162"/>
        <v/>
      </c>
      <c r="AX288" s="351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351" t="str">
        <f t="shared" si="162"/>
        <v/>
      </c>
      <c r="AX289" s="351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351" t="str">
        <f t="shared" si="162"/>
        <v/>
      </c>
      <c r="AX290" s="351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351" t="str">
        <f t="shared" si="162"/>
        <v/>
      </c>
      <c r="AX291" s="351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351" t="str">
        <f t="shared" si="162"/>
        <v/>
      </c>
      <c r="AX292" s="351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351" t="str">
        <f t="shared" si="162"/>
        <v/>
      </c>
      <c r="AX293" s="351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351" t="str">
        <f t="shared" si="162"/>
        <v/>
      </c>
      <c r="AX294" s="351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351" t="str">
        <f t="shared" si="162"/>
        <v/>
      </c>
      <c r="AX295" s="351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351" t="str">
        <f t="shared" si="162"/>
        <v/>
      </c>
      <c r="AX296" s="351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351" t="str">
        <f t="shared" si="162"/>
        <v/>
      </c>
      <c r="AX297" s="351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351" t="str">
        <f t="shared" si="162"/>
        <v/>
      </c>
      <c r="AX298" s="351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351" t="str">
        <f t="shared" si="162"/>
        <v/>
      </c>
      <c r="AX299" s="351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351" t="str">
        <f t="shared" si="162"/>
        <v/>
      </c>
      <c r="AX300" s="351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351" t="str">
        <f t="shared" si="162"/>
        <v/>
      </c>
      <c r="AX301" s="351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351" t="str">
        <f t="shared" si="162"/>
        <v/>
      </c>
      <c r="AX302" s="351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351" t="str">
        <f t="shared" si="162"/>
        <v/>
      </c>
      <c r="AX303" s="351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351" t="str">
        <f t="shared" si="162"/>
        <v/>
      </c>
      <c r="AX304" s="351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351" t="str">
        <f t="shared" si="162"/>
        <v/>
      </c>
      <c r="AX305" s="351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351" t="str">
        <f t="shared" si="162"/>
        <v/>
      </c>
      <c r="AX306" s="351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351" t="str">
        <f t="shared" si="162"/>
        <v/>
      </c>
      <c r="AX307" s="351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351" t="str">
        <f t="shared" si="162"/>
        <v/>
      </c>
      <c r="AX308" s="351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351" t="str">
        <f t="shared" si="162"/>
        <v/>
      </c>
      <c r="AX309" s="351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18</v>
      </c>
      <c r="M312" s="135">
        <v>2</v>
      </c>
      <c r="P312" s="136">
        <v>13</v>
      </c>
      <c r="Q312" s="137">
        <v>2</v>
      </c>
      <c r="T312" s="136">
        <v>21</v>
      </c>
      <c r="U312" s="137">
        <v>2</v>
      </c>
      <c r="X312" s="136">
        <v>30</v>
      </c>
      <c r="Y312" s="137">
        <v>2</v>
      </c>
      <c r="Z312" s="132"/>
      <c r="AA312" s="132"/>
      <c r="AD312" s="138">
        <v>300</v>
      </c>
      <c r="AE312" s="137">
        <v>9</v>
      </c>
      <c r="AH312" s="136">
        <v>26</v>
      </c>
      <c r="AI312" s="137">
        <v>2</v>
      </c>
      <c r="AL312" s="136">
        <v>6.7</v>
      </c>
      <c r="AM312" s="137">
        <v>9</v>
      </c>
      <c r="AP312" s="136">
        <v>150</v>
      </c>
      <c r="AQ312" s="137">
        <v>2</v>
      </c>
      <c r="AT312" s="136">
        <v>13</v>
      </c>
      <c r="AU312" s="137">
        <v>2</v>
      </c>
      <c r="AV312" s="173">
        <v>31</v>
      </c>
      <c r="AW312" s="137" t="s">
        <v>109</v>
      </c>
    </row>
    <row r="313" spans="1:50">
      <c r="L313" s="134">
        <v>23</v>
      </c>
      <c r="M313" s="135">
        <v>3</v>
      </c>
      <c r="P313" s="136">
        <v>16</v>
      </c>
      <c r="Q313" s="137">
        <v>3</v>
      </c>
      <c r="T313" s="136">
        <v>28</v>
      </c>
      <c r="U313" s="137">
        <v>3</v>
      </c>
      <c r="X313" s="136">
        <v>37</v>
      </c>
      <c r="Y313" s="137">
        <v>3</v>
      </c>
      <c r="Z313" s="132"/>
      <c r="AA313" s="132"/>
      <c r="AD313" s="138">
        <v>317</v>
      </c>
      <c r="AE313" s="137">
        <v>8</v>
      </c>
      <c r="AH313" s="136">
        <v>37</v>
      </c>
      <c r="AI313" s="137">
        <v>3</v>
      </c>
      <c r="AL313" s="139">
        <v>6.9</v>
      </c>
      <c r="AM313" s="137">
        <v>8</v>
      </c>
      <c r="AP313" s="136">
        <v>170</v>
      </c>
      <c r="AQ313" s="137">
        <v>3</v>
      </c>
      <c r="AT313" s="136">
        <v>16</v>
      </c>
      <c r="AU313" s="137">
        <v>3</v>
      </c>
      <c r="AV313" s="173">
        <v>42</v>
      </c>
      <c r="AW313" s="137" t="s">
        <v>110</v>
      </c>
    </row>
    <row r="314" spans="1:50">
      <c r="L314" s="134">
        <v>28</v>
      </c>
      <c r="M314" s="135">
        <v>4</v>
      </c>
      <c r="P314" s="136">
        <v>19</v>
      </c>
      <c r="Q314" s="137">
        <v>4</v>
      </c>
      <c r="T314" s="136">
        <v>33</v>
      </c>
      <c r="U314" s="137">
        <v>4</v>
      </c>
      <c r="X314" s="136">
        <v>41</v>
      </c>
      <c r="Y314" s="137">
        <v>4</v>
      </c>
      <c r="Z314" s="132"/>
      <c r="AA314" s="132"/>
      <c r="AD314" s="138">
        <v>334</v>
      </c>
      <c r="AE314" s="137">
        <v>7</v>
      </c>
      <c r="AH314" s="136">
        <v>51</v>
      </c>
      <c r="AI314" s="137">
        <v>4</v>
      </c>
      <c r="AL314" s="136">
        <v>7.1</v>
      </c>
      <c r="AM314" s="137">
        <v>7</v>
      </c>
      <c r="AP314" s="136">
        <v>188</v>
      </c>
      <c r="AQ314" s="137">
        <v>4</v>
      </c>
      <c r="AT314" s="136">
        <v>19</v>
      </c>
      <c r="AU314" s="137">
        <v>4</v>
      </c>
      <c r="AV314" s="173">
        <v>53</v>
      </c>
      <c r="AW314" s="137" t="s">
        <v>111</v>
      </c>
    </row>
    <row r="315" spans="1:50" ht="14.25" thickBot="1">
      <c r="L315" s="134">
        <v>33</v>
      </c>
      <c r="M315" s="135">
        <v>5</v>
      </c>
      <c r="P315" s="140">
        <v>22</v>
      </c>
      <c r="Q315" s="141">
        <v>5</v>
      </c>
      <c r="T315" s="140">
        <v>39</v>
      </c>
      <c r="U315" s="141">
        <v>5</v>
      </c>
      <c r="X315" s="140">
        <v>45</v>
      </c>
      <c r="Y315" s="141">
        <v>5</v>
      </c>
      <c r="Z315" s="132"/>
      <c r="AA315" s="132"/>
      <c r="AD315" s="142">
        <v>356</v>
      </c>
      <c r="AE315" s="141">
        <v>6</v>
      </c>
      <c r="AH315" s="140">
        <v>63</v>
      </c>
      <c r="AI315" s="141">
        <v>5</v>
      </c>
      <c r="AL315" s="140">
        <v>7.3</v>
      </c>
      <c r="AM315" s="141">
        <v>6</v>
      </c>
      <c r="AP315" s="140">
        <v>203</v>
      </c>
      <c r="AQ315" s="141">
        <v>5</v>
      </c>
      <c r="AT315" s="140">
        <v>22</v>
      </c>
      <c r="AU315" s="141">
        <v>5</v>
      </c>
      <c r="AV315" s="174">
        <v>63</v>
      </c>
      <c r="AW315" s="143" t="s">
        <v>112</v>
      </c>
    </row>
    <row r="316" spans="1:50">
      <c r="L316" s="134">
        <v>38</v>
      </c>
      <c r="M316" s="135">
        <v>6</v>
      </c>
      <c r="P316" s="136">
        <v>25</v>
      </c>
      <c r="Q316" s="137">
        <v>6</v>
      </c>
      <c r="T316" s="136">
        <v>44</v>
      </c>
      <c r="U316" s="137">
        <v>6</v>
      </c>
      <c r="X316" s="136">
        <v>49</v>
      </c>
      <c r="Y316" s="137">
        <v>6</v>
      </c>
      <c r="Z316" s="132"/>
      <c r="AA316" s="132"/>
      <c r="AD316" s="138">
        <v>383</v>
      </c>
      <c r="AE316" s="137">
        <v>5</v>
      </c>
      <c r="AH316" s="136">
        <v>76</v>
      </c>
      <c r="AI316" s="137">
        <v>6</v>
      </c>
      <c r="AL316" s="136">
        <v>7.6</v>
      </c>
      <c r="AM316" s="137">
        <v>5</v>
      </c>
      <c r="AP316" s="136">
        <v>218</v>
      </c>
      <c r="AQ316" s="137">
        <v>6</v>
      </c>
      <c r="AT316" s="144">
        <v>25</v>
      </c>
      <c r="AU316" s="145">
        <v>6</v>
      </c>
      <c r="AV316" s="146"/>
      <c r="AW316" s="146"/>
    </row>
    <row r="317" spans="1:50">
      <c r="L317" s="134">
        <v>43</v>
      </c>
      <c r="M317" s="135">
        <v>7</v>
      </c>
      <c r="P317" s="136">
        <v>27</v>
      </c>
      <c r="Q317" s="137">
        <v>7</v>
      </c>
      <c r="T317" s="136">
        <v>49</v>
      </c>
      <c r="U317" s="137">
        <v>7</v>
      </c>
      <c r="X317" s="136">
        <v>53</v>
      </c>
      <c r="Y317" s="137">
        <v>7</v>
      </c>
      <c r="Z317" s="132"/>
      <c r="AA317" s="132"/>
      <c r="AD317" s="138">
        <v>411</v>
      </c>
      <c r="AE317" s="137">
        <v>4</v>
      </c>
      <c r="AH317" s="136">
        <v>90</v>
      </c>
      <c r="AI317" s="137">
        <v>7</v>
      </c>
      <c r="AL317" s="139">
        <v>8</v>
      </c>
      <c r="AM317" s="137">
        <v>4</v>
      </c>
      <c r="AP317" s="136">
        <v>230</v>
      </c>
      <c r="AQ317" s="137">
        <v>7</v>
      </c>
      <c r="AT317" s="136">
        <v>28</v>
      </c>
      <c r="AU317" s="137">
        <v>7</v>
      </c>
      <c r="AV317" s="146"/>
      <c r="AW317" s="146"/>
    </row>
    <row r="318" spans="1:50">
      <c r="L318" s="134">
        <v>47</v>
      </c>
      <c r="M318" s="135">
        <v>8</v>
      </c>
      <c r="P318" s="136">
        <v>30</v>
      </c>
      <c r="Q318" s="137">
        <v>8</v>
      </c>
      <c r="T318" s="136">
        <v>53</v>
      </c>
      <c r="U318" s="137">
        <v>8</v>
      </c>
      <c r="X318" s="136">
        <v>56</v>
      </c>
      <c r="Y318" s="137">
        <v>8</v>
      </c>
      <c r="Z318" s="132"/>
      <c r="AA318" s="132"/>
      <c r="AD318" s="138">
        <v>451</v>
      </c>
      <c r="AE318" s="137">
        <v>3</v>
      </c>
      <c r="AH318" s="136">
        <v>102</v>
      </c>
      <c r="AI318" s="137">
        <v>8</v>
      </c>
      <c r="AL318" s="136">
        <v>8.5</v>
      </c>
      <c r="AM318" s="137">
        <v>3</v>
      </c>
      <c r="AP318" s="136">
        <v>242</v>
      </c>
      <c r="AQ318" s="137">
        <v>8</v>
      </c>
      <c r="AT318" s="136">
        <v>31</v>
      </c>
      <c r="AU318" s="137">
        <v>8</v>
      </c>
      <c r="AV318" s="146"/>
      <c r="AW318" s="146"/>
    </row>
    <row r="319" spans="1:50">
      <c r="L319" s="134">
        <v>51</v>
      </c>
      <c r="M319" s="135">
        <v>9</v>
      </c>
      <c r="P319" s="136">
        <v>33</v>
      </c>
      <c r="Q319" s="137">
        <v>9</v>
      </c>
      <c r="T319" s="136">
        <v>58</v>
      </c>
      <c r="U319" s="137">
        <v>9</v>
      </c>
      <c r="X319" s="136">
        <v>60</v>
      </c>
      <c r="Y319" s="137">
        <v>9</v>
      </c>
      <c r="Z319" s="132"/>
      <c r="AA319" s="132"/>
      <c r="AD319" s="138">
        <v>500</v>
      </c>
      <c r="AE319" s="137">
        <v>2</v>
      </c>
      <c r="AH319" s="136">
        <v>113</v>
      </c>
      <c r="AI319" s="137">
        <v>9</v>
      </c>
      <c r="AL319" s="136">
        <v>9.1</v>
      </c>
      <c r="AM319" s="137">
        <v>2</v>
      </c>
      <c r="AP319" s="136">
        <v>254</v>
      </c>
      <c r="AQ319" s="137">
        <v>9</v>
      </c>
      <c r="AT319" s="136">
        <v>34</v>
      </c>
      <c r="AU319" s="137">
        <v>9</v>
      </c>
      <c r="AV319" s="146"/>
      <c r="AW319" s="146"/>
    </row>
    <row r="320" spans="1:50" ht="14.25" thickBot="1">
      <c r="L320" s="147">
        <v>56</v>
      </c>
      <c r="M320" s="148">
        <v>10</v>
      </c>
      <c r="P320" s="149">
        <v>35</v>
      </c>
      <c r="Q320" s="150">
        <v>10</v>
      </c>
      <c r="T320" s="149">
        <v>64</v>
      </c>
      <c r="U320" s="150">
        <v>10</v>
      </c>
      <c r="X320" s="149">
        <v>63</v>
      </c>
      <c r="Y320" s="150">
        <v>10</v>
      </c>
      <c r="Z320" s="132"/>
      <c r="AA320" s="132"/>
      <c r="AD320" s="151">
        <v>561</v>
      </c>
      <c r="AE320" s="150">
        <v>1</v>
      </c>
      <c r="AH320" s="149">
        <v>125</v>
      </c>
      <c r="AI320" s="150">
        <v>10</v>
      </c>
      <c r="AL320" s="149">
        <v>9.8000000000000007</v>
      </c>
      <c r="AM320" s="150">
        <v>1</v>
      </c>
      <c r="AP320" s="149">
        <v>265</v>
      </c>
      <c r="AQ320" s="150">
        <v>10</v>
      </c>
      <c r="AT320" s="149">
        <v>37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W303:AX303"/>
    <mergeCell ref="AW304:AX304"/>
    <mergeCell ref="AW305:AX305"/>
    <mergeCell ref="AW306:AX306"/>
    <mergeCell ref="AW307:AX307"/>
    <mergeCell ref="AW308:AX308"/>
    <mergeCell ref="AW309:AX309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BM31:BO31"/>
    <mergeCell ref="BP31:BR31"/>
    <mergeCell ref="AZ11:AZ12"/>
    <mergeCell ref="BA11:BC11"/>
    <mergeCell ref="BD11:BF11"/>
    <mergeCell ref="BG11:BI11"/>
    <mergeCell ref="BJ11:BL11"/>
    <mergeCell ref="BM11:BO1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</sheetPr>
  <dimension ref="A1:BX323"/>
  <sheetViews>
    <sheetView zoomScale="90" zoomScaleNormal="90" workbookViewId="0">
      <selection activeCell="BH78" sqref="BH78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364"/>
      <c r="C1" s="365"/>
    </row>
    <row r="2" spans="1:76" s="6" customFormat="1" ht="20.100000000000001" customHeight="1" thickTop="1" thickBot="1">
      <c r="A2" s="366" t="s">
        <v>80</v>
      </c>
      <c r="B2" s="375"/>
      <c r="C2" s="376"/>
      <c r="D2" s="368" t="s">
        <v>1</v>
      </c>
      <c r="E2" s="369"/>
      <c r="F2" s="368" t="s">
        <v>2</v>
      </c>
      <c r="G2" s="369"/>
      <c r="H2" s="373"/>
      <c r="I2" s="374"/>
      <c r="J2" s="370" t="s">
        <v>3</v>
      </c>
      <c r="K2" s="371"/>
      <c r="L2" s="371"/>
      <c r="M2" s="372"/>
      <c r="N2" s="370" t="s">
        <v>4</v>
      </c>
      <c r="O2" s="371"/>
      <c r="P2" s="371"/>
      <c r="Q2" s="372"/>
      <c r="R2" s="370" t="s">
        <v>5</v>
      </c>
      <c r="S2" s="371"/>
      <c r="T2" s="371"/>
      <c r="U2" s="372"/>
      <c r="V2" s="370" t="s">
        <v>113</v>
      </c>
      <c r="W2" s="371"/>
      <c r="X2" s="371"/>
      <c r="Y2" s="372"/>
      <c r="Z2" s="370" t="s">
        <v>81</v>
      </c>
      <c r="AA2" s="371"/>
      <c r="AB2" s="371"/>
      <c r="AC2" s="371"/>
      <c r="AD2" s="371"/>
      <c r="AE2" s="372"/>
      <c r="AF2" s="370" t="s">
        <v>82</v>
      </c>
      <c r="AG2" s="371"/>
      <c r="AH2" s="371"/>
      <c r="AI2" s="372"/>
      <c r="AJ2" s="370" t="s">
        <v>83</v>
      </c>
      <c r="AK2" s="371"/>
      <c r="AL2" s="371"/>
      <c r="AM2" s="372"/>
      <c r="AN2" s="370" t="s">
        <v>114</v>
      </c>
      <c r="AO2" s="371"/>
      <c r="AP2" s="371"/>
      <c r="AQ2" s="372"/>
      <c r="AR2" s="370" t="s">
        <v>84</v>
      </c>
      <c r="AS2" s="371"/>
      <c r="AT2" s="371"/>
      <c r="AU2" s="371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366"/>
      <c r="B3" s="103"/>
      <c r="C3" s="107" t="s">
        <v>8</v>
      </c>
      <c r="D3" s="7">
        <f>COUNT(D10:D309)</f>
        <v>0</v>
      </c>
      <c r="E3" s="152" t="s">
        <v>153</v>
      </c>
      <c r="F3" s="7">
        <f>COUNT(F10:F309)</f>
        <v>0</v>
      </c>
      <c r="G3" s="152" t="s">
        <v>153</v>
      </c>
      <c r="H3" s="7">
        <f>COUNT(H10:H309)</f>
        <v>0</v>
      </c>
      <c r="I3" s="152"/>
      <c r="J3" s="7">
        <f>COUNT(J10:J309)</f>
        <v>0</v>
      </c>
      <c r="K3" s="153" t="s">
        <v>155</v>
      </c>
      <c r="L3" s="154" t="s">
        <v>156</v>
      </c>
      <c r="M3" s="30" t="s">
        <v>9</v>
      </c>
      <c r="N3" s="7">
        <f>COUNT(N10:N309)</f>
        <v>0</v>
      </c>
      <c r="O3" s="153" t="s">
        <v>155</v>
      </c>
      <c r="P3" s="154" t="s">
        <v>156</v>
      </c>
      <c r="Q3" s="30" t="s">
        <v>9</v>
      </c>
      <c r="R3" s="7">
        <f>COUNT(R10:R309)</f>
        <v>0</v>
      </c>
      <c r="S3" s="153" t="s">
        <v>155</v>
      </c>
      <c r="T3" s="154" t="s">
        <v>156</v>
      </c>
      <c r="U3" s="30" t="s">
        <v>9</v>
      </c>
      <c r="V3" s="7">
        <f>COUNT(V10:V309)</f>
        <v>0</v>
      </c>
      <c r="W3" s="153" t="s">
        <v>155</v>
      </c>
      <c r="X3" s="154" t="s">
        <v>156</v>
      </c>
      <c r="Y3" s="30" t="s">
        <v>9</v>
      </c>
      <c r="Z3" s="381" t="s">
        <v>85</v>
      </c>
      <c r="AA3" s="382"/>
      <c r="AB3" s="7">
        <f>COUNT(AB10:AB309)</f>
        <v>0</v>
      </c>
      <c r="AC3" s="153" t="s">
        <v>155</v>
      </c>
      <c r="AD3" s="154" t="s">
        <v>156</v>
      </c>
      <c r="AE3" s="30" t="s">
        <v>9</v>
      </c>
      <c r="AF3" s="7">
        <f>COUNT(AF10:AF309)</f>
        <v>0</v>
      </c>
      <c r="AG3" s="153" t="s">
        <v>155</v>
      </c>
      <c r="AH3" s="154" t="s">
        <v>156</v>
      </c>
      <c r="AI3" s="30" t="s">
        <v>9</v>
      </c>
      <c r="AJ3" s="7">
        <f>COUNT(AJ10:AJ309)</f>
        <v>0</v>
      </c>
      <c r="AK3" s="153" t="s">
        <v>155</v>
      </c>
      <c r="AL3" s="154" t="s">
        <v>156</v>
      </c>
      <c r="AM3" s="30" t="s">
        <v>9</v>
      </c>
      <c r="AN3" s="7">
        <f>COUNT(AN10:AN309)</f>
        <v>0</v>
      </c>
      <c r="AO3" s="153" t="s">
        <v>155</v>
      </c>
      <c r="AP3" s="154" t="s">
        <v>156</v>
      </c>
      <c r="AQ3" s="30" t="s">
        <v>9</v>
      </c>
      <c r="AR3" s="7">
        <f>COUNT(AR10:AR309)</f>
        <v>0</v>
      </c>
      <c r="AS3" s="153" t="s">
        <v>155</v>
      </c>
      <c r="AT3" s="154" t="s">
        <v>156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366"/>
      <c r="B4" s="103"/>
      <c r="C4" s="107" t="s">
        <v>11</v>
      </c>
      <c r="D4" s="11">
        <f>SUM(D10:D309)</f>
        <v>0</v>
      </c>
      <c r="E4" s="155">
        <f>BD61</f>
        <v>170.4</v>
      </c>
      <c r="F4" s="11">
        <f>SUM(F10:F309)</f>
        <v>0</v>
      </c>
      <c r="G4" s="155">
        <f>BH61</f>
        <v>62.9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383"/>
      <c r="AA4" s="384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366"/>
      <c r="B5" s="103"/>
      <c r="C5" s="107" t="s">
        <v>15</v>
      </c>
      <c r="D5" s="12" t="str">
        <f>IF((D3&gt;0),D4/D3,"")</f>
        <v/>
      </c>
      <c r="E5" s="160" t="s">
        <v>154</v>
      </c>
      <c r="F5" s="12" t="str">
        <f>IF((F3&gt;0),F4/F3,"")</f>
        <v/>
      </c>
      <c r="G5" s="160" t="s">
        <v>154</v>
      </c>
      <c r="H5" s="12" t="str">
        <f>IF((H3&gt;0),H4/H3,"")</f>
        <v/>
      </c>
      <c r="I5" s="160"/>
      <c r="J5" s="12" t="str">
        <f>IF((J3&gt;0),J4/J3,"")</f>
        <v/>
      </c>
      <c r="K5" s="161">
        <f>BB43</f>
        <v>40.301330638369997</v>
      </c>
      <c r="L5" s="162">
        <f>BB23</f>
        <v>41.01</v>
      </c>
      <c r="M5" s="13" t="s">
        <v>16</v>
      </c>
      <c r="N5" s="12" t="str">
        <f>IF((N3&gt;0),N4/N3,"")</f>
        <v/>
      </c>
      <c r="O5" s="161">
        <f>BE43</f>
        <v>30.174716149805</v>
      </c>
      <c r="P5" s="162">
        <f>BE23</f>
        <v>31.46</v>
      </c>
      <c r="Q5" s="13" t="s">
        <v>16</v>
      </c>
      <c r="R5" s="12" t="str">
        <f>IF((R3&gt;0),R4/R3,"")</f>
        <v/>
      </c>
      <c r="S5" s="161">
        <f>BH43</f>
        <v>52.368270042193998</v>
      </c>
      <c r="T5" s="162">
        <f>BH23</f>
        <v>52.88</v>
      </c>
      <c r="U5" s="13" t="s">
        <v>16</v>
      </c>
      <c r="V5" s="12" t="str">
        <f>IF((V3&gt;0),V4/V3,"")</f>
        <v/>
      </c>
      <c r="W5" s="161">
        <f>BK43</f>
        <v>58.928389181834</v>
      </c>
      <c r="X5" s="162">
        <f>BK23</f>
        <v>58.8</v>
      </c>
      <c r="Y5" s="13" t="s">
        <v>16</v>
      </c>
      <c r="Z5" s="383"/>
      <c r="AA5" s="384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BN43</f>
        <v>86.031862745097996</v>
      </c>
      <c r="AH5" s="162">
        <f>BN23</f>
        <v>90.8</v>
      </c>
      <c r="AI5" s="13" t="s">
        <v>16</v>
      </c>
      <c r="AJ5" s="12" t="str">
        <f>IF((AJ3&gt;0),AJ4/AJ3,"")</f>
        <v/>
      </c>
      <c r="AK5" s="161">
        <f>BQ43</f>
        <v>7.3081625564432002</v>
      </c>
      <c r="AL5" s="162">
        <f>BQ23</f>
        <v>7.15</v>
      </c>
      <c r="AM5" s="13" t="s">
        <v>16</v>
      </c>
      <c r="AN5" s="12" t="str">
        <f>IF((AN3&gt;0),AN4/AN3,"")</f>
        <v/>
      </c>
      <c r="AO5" s="161">
        <f>BT43</f>
        <v>228.04672422549999</v>
      </c>
      <c r="AP5" s="162">
        <f>BT23</f>
        <v>231.86</v>
      </c>
      <c r="AQ5" s="13" t="s">
        <v>16</v>
      </c>
      <c r="AR5" s="12" t="str">
        <f>IF((AR3&gt;0),AR4/AR3,"")</f>
        <v/>
      </c>
      <c r="AS5" s="161">
        <f>BW43</f>
        <v>25.210849539405999</v>
      </c>
      <c r="AT5" s="162">
        <f>BW23</f>
        <v>26.69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367"/>
      <c r="B6" s="104"/>
      <c r="C6" s="108" t="s">
        <v>18</v>
      </c>
      <c r="D6" s="15" t="str">
        <f>IF((D3&gt;0),STDEV(D10:D309),"")</f>
        <v/>
      </c>
      <c r="E6" s="163">
        <f>BE61</f>
        <v>170.6</v>
      </c>
      <c r="F6" s="15" t="str">
        <f>IF((F3&gt;0),STDEV(F10:F309),"")</f>
        <v/>
      </c>
      <c r="G6" s="163">
        <f>BI61</f>
        <v>62.2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BC43</f>
        <v>7.6200402486357</v>
      </c>
      <c r="L6" s="165">
        <f>BC23</f>
        <v>8.06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BF43</f>
        <v>6.1004427131589001</v>
      </c>
      <c r="P6" s="165">
        <f>BF23</f>
        <v>6.1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BI43</f>
        <v>11.784258279953001</v>
      </c>
      <c r="T6" s="165">
        <f>BI23</f>
        <v>11.33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BL43</f>
        <v>7.1498429214604</v>
      </c>
      <c r="X6" s="165">
        <f>BL23</f>
        <v>8.6199999999999992</v>
      </c>
      <c r="Y6" s="16" t="e">
        <f>IF(V5-X5&gt;0,"↑",IF(V5-X5&lt;0,"↓","±"))</f>
        <v>#VALUE!</v>
      </c>
      <c r="Z6" s="385"/>
      <c r="AA6" s="386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BO43</f>
        <v>28.323005640959</v>
      </c>
      <c r="AH6" s="165">
        <f>BO23</f>
        <v>26.57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BR43</f>
        <v>0.73790359307370001</v>
      </c>
      <c r="AL6" s="165">
        <f>BR23</f>
        <v>0.75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BU43</f>
        <v>26.394828019437998</v>
      </c>
      <c r="AP6" s="165">
        <f>BU23</f>
        <v>24.7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BX43</f>
        <v>6.5544246770800996</v>
      </c>
      <c r="AT6" s="165">
        <f>BX23</f>
        <v>6.57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377" t="s">
        <v>20</v>
      </c>
      <c r="B7" s="352" t="s">
        <v>21</v>
      </c>
      <c r="C7" s="379" t="s">
        <v>86</v>
      </c>
      <c r="D7" s="352" t="s">
        <v>22</v>
      </c>
      <c r="E7" s="352">
        <v>0</v>
      </c>
      <c r="F7" s="352" t="s">
        <v>22</v>
      </c>
      <c r="G7" s="352" t="s">
        <v>23</v>
      </c>
      <c r="H7" s="352" t="s">
        <v>22</v>
      </c>
      <c r="I7" s="352" t="s">
        <v>23</v>
      </c>
      <c r="J7" s="362" t="s">
        <v>22</v>
      </c>
      <c r="K7" s="352" t="s">
        <v>23</v>
      </c>
      <c r="L7" s="352" t="s">
        <v>24</v>
      </c>
      <c r="M7" s="352" t="s">
        <v>25</v>
      </c>
      <c r="N7" s="362" t="s">
        <v>22</v>
      </c>
      <c r="O7" s="352" t="s">
        <v>23</v>
      </c>
      <c r="P7" s="352" t="s">
        <v>24</v>
      </c>
      <c r="Q7" s="352" t="s">
        <v>25</v>
      </c>
      <c r="R7" s="362" t="s">
        <v>22</v>
      </c>
      <c r="S7" s="352" t="s">
        <v>23</v>
      </c>
      <c r="T7" s="352" t="s">
        <v>24</v>
      </c>
      <c r="U7" s="352" t="s">
        <v>25</v>
      </c>
      <c r="V7" s="362" t="s">
        <v>22</v>
      </c>
      <c r="W7" s="352" t="s">
        <v>23</v>
      </c>
      <c r="X7" s="352" t="s">
        <v>24</v>
      </c>
      <c r="Y7" s="352" t="s">
        <v>25</v>
      </c>
      <c r="Z7" s="387" t="s">
        <v>22</v>
      </c>
      <c r="AA7" s="387"/>
      <c r="AB7" s="109" t="s">
        <v>22</v>
      </c>
      <c r="AC7" s="352" t="s">
        <v>23</v>
      </c>
      <c r="AD7" s="352" t="s">
        <v>24</v>
      </c>
      <c r="AE7" s="352" t="s">
        <v>25</v>
      </c>
      <c r="AF7" s="362" t="s">
        <v>22</v>
      </c>
      <c r="AG7" s="352" t="s">
        <v>23</v>
      </c>
      <c r="AH7" s="352" t="s">
        <v>24</v>
      </c>
      <c r="AI7" s="352" t="s">
        <v>25</v>
      </c>
      <c r="AJ7" s="362" t="s">
        <v>22</v>
      </c>
      <c r="AK7" s="352" t="s">
        <v>23</v>
      </c>
      <c r="AL7" s="352" t="s">
        <v>24</v>
      </c>
      <c r="AM7" s="352" t="s">
        <v>25</v>
      </c>
      <c r="AN7" s="362" t="s">
        <v>22</v>
      </c>
      <c r="AO7" s="352" t="s">
        <v>23</v>
      </c>
      <c r="AP7" s="352" t="s">
        <v>24</v>
      </c>
      <c r="AQ7" s="352" t="s">
        <v>25</v>
      </c>
      <c r="AR7" s="362" t="s">
        <v>22</v>
      </c>
      <c r="AS7" s="352" t="s">
        <v>23</v>
      </c>
      <c r="AT7" s="352" t="s">
        <v>24</v>
      </c>
      <c r="AU7" s="354" t="s">
        <v>25</v>
      </c>
      <c r="AV7" s="356" t="s">
        <v>26</v>
      </c>
      <c r="AW7" s="356" t="s">
        <v>27</v>
      </c>
      <c r="AX7" s="358"/>
    </row>
    <row r="8" spans="1:76" s="6" customFormat="1" ht="12" customHeight="1" thickBot="1">
      <c r="A8" s="378"/>
      <c r="B8" s="353"/>
      <c r="C8" s="380"/>
      <c r="D8" s="353"/>
      <c r="E8" s="353"/>
      <c r="F8" s="353"/>
      <c r="G8" s="353"/>
      <c r="H8" s="353"/>
      <c r="I8" s="353"/>
      <c r="J8" s="363"/>
      <c r="K8" s="353"/>
      <c r="L8" s="353"/>
      <c r="M8" s="353"/>
      <c r="N8" s="363"/>
      <c r="O8" s="353"/>
      <c r="P8" s="353"/>
      <c r="Q8" s="353"/>
      <c r="R8" s="363"/>
      <c r="S8" s="353"/>
      <c r="T8" s="353"/>
      <c r="U8" s="353"/>
      <c r="V8" s="363"/>
      <c r="W8" s="353"/>
      <c r="X8" s="353"/>
      <c r="Y8" s="353"/>
      <c r="Z8" s="94" t="s">
        <v>87</v>
      </c>
      <c r="AA8" s="94" t="s">
        <v>88</v>
      </c>
      <c r="AB8" s="95" t="s">
        <v>88</v>
      </c>
      <c r="AC8" s="353"/>
      <c r="AD8" s="353"/>
      <c r="AE8" s="353"/>
      <c r="AF8" s="363"/>
      <c r="AG8" s="353"/>
      <c r="AH8" s="353"/>
      <c r="AI8" s="353"/>
      <c r="AJ8" s="363"/>
      <c r="AK8" s="353"/>
      <c r="AL8" s="353"/>
      <c r="AM8" s="353"/>
      <c r="AN8" s="363"/>
      <c r="AO8" s="353"/>
      <c r="AP8" s="353"/>
      <c r="AQ8" s="353"/>
      <c r="AR8" s="363"/>
      <c r="AS8" s="353"/>
      <c r="AT8" s="353"/>
      <c r="AU8" s="355"/>
      <c r="AV8" s="357"/>
      <c r="AW8" s="357"/>
      <c r="AX8" s="359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360" t="s">
        <v>97</v>
      </c>
      <c r="AX9" s="361"/>
      <c r="AZ9" s="55" t="s">
        <v>157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351" t="str">
        <f>IF(AND(J10&lt;&gt;0,N10&lt;&gt;0,R10&lt;&gt;0,V10&lt;&gt;0,(OR(AB10&lt;&gt;0,AF10&lt;&gt;0)),AJ10&lt;&gt;0,AN10&lt;&gt;0,AR10&lt;&gt;0),VLOOKUP(AV10,$AV$311:$AW$315,2),"")</f>
        <v/>
      </c>
      <c r="AX10" s="35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351" t="str">
        <f t="shared" ref="AW11:AW74" si="30">IF(AND(J11&lt;&gt;0,N11&lt;&gt;0,R11&lt;&gt;0,V11&lt;&gt;0,(OR(AB11&lt;&gt;0,AF11&lt;&gt;0)),AJ11&lt;&gt;0,AN11&lt;&gt;0,AR11&lt;&gt;0),VLOOKUP(AV11,$AV$311:$AW$315,2),"")</f>
        <v/>
      </c>
      <c r="AX11" s="351"/>
      <c r="AZ11" s="348" t="s">
        <v>29</v>
      </c>
      <c r="BA11" s="344" t="s">
        <v>41</v>
      </c>
      <c r="BB11" s="340"/>
      <c r="BC11" s="336"/>
      <c r="BD11" s="339" t="s">
        <v>42</v>
      </c>
      <c r="BE11" s="340"/>
      <c r="BF11" s="341"/>
      <c r="BG11" s="339" t="s">
        <v>43</v>
      </c>
      <c r="BH11" s="340"/>
      <c r="BI11" s="336"/>
      <c r="BJ11" s="339" t="s">
        <v>44</v>
      </c>
      <c r="BK11" s="340"/>
      <c r="BL11" s="341"/>
      <c r="BM11" s="345" t="s">
        <v>45</v>
      </c>
      <c r="BN11" s="346"/>
      <c r="BO11" s="350"/>
      <c r="BP11" s="339" t="s">
        <v>46</v>
      </c>
      <c r="BQ11" s="340"/>
      <c r="BR11" s="341"/>
      <c r="BS11" s="339" t="s">
        <v>47</v>
      </c>
      <c r="BT11" s="340"/>
      <c r="BU11" s="336"/>
      <c r="BV11" s="339" t="s">
        <v>94</v>
      </c>
      <c r="BW11" s="340"/>
      <c r="BX11" s="341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351" t="str">
        <f t="shared" si="30"/>
        <v/>
      </c>
      <c r="AX12" s="351"/>
      <c r="AZ12" s="349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351" t="str">
        <f t="shared" si="30"/>
        <v/>
      </c>
      <c r="AX13" s="351"/>
      <c r="AZ13" s="178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351" t="str">
        <f t="shared" si="30"/>
        <v/>
      </c>
      <c r="AX14" s="351"/>
      <c r="AZ14" s="179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351" t="str">
        <f t="shared" si="30"/>
        <v/>
      </c>
      <c r="AX15" s="351"/>
      <c r="AZ15" s="180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351" t="str">
        <f t="shared" si="30"/>
        <v/>
      </c>
      <c r="AX16" s="351"/>
      <c r="AZ16" s="181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351" t="str">
        <f t="shared" si="30"/>
        <v/>
      </c>
      <c r="AX17" s="351"/>
      <c r="AZ17" s="178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351" t="str">
        <f t="shared" si="30"/>
        <v/>
      </c>
      <c r="AX18" s="351"/>
      <c r="AZ18" s="181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351" t="str">
        <f t="shared" si="30"/>
        <v/>
      </c>
      <c r="AX19" s="351"/>
      <c r="AZ19" s="178" t="s">
        <v>75</v>
      </c>
      <c r="BA19" s="294">
        <v>1265</v>
      </c>
      <c r="BB19" s="295">
        <v>37.22</v>
      </c>
      <c r="BC19" s="296">
        <v>6.93</v>
      </c>
      <c r="BD19" s="297">
        <v>1261</v>
      </c>
      <c r="BE19" s="295">
        <v>28.63</v>
      </c>
      <c r="BF19" s="298">
        <v>5.6</v>
      </c>
      <c r="BG19" s="299">
        <v>1236</v>
      </c>
      <c r="BH19" s="295">
        <v>48.81</v>
      </c>
      <c r="BI19" s="296">
        <v>11.51</v>
      </c>
      <c r="BJ19" s="297">
        <v>1235</v>
      </c>
      <c r="BK19" s="295">
        <v>56.71</v>
      </c>
      <c r="BL19" s="298">
        <v>6.91</v>
      </c>
      <c r="BM19" s="299">
        <v>953</v>
      </c>
      <c r="BN19" s="295">
        <v>84.26</v>
      </c>
      <c r="BO19" s="296">
        <v>23.91</v>
      </c>
      <c r="BP19" s="300">
        <v>1258</v>
      </c>
      <c r="BQ19" s="295">
        <v>7.42</v>
      </c>
      <c r="BR19" s="301">
        <v>0.62</v>
      </c>
      <c r="BS19" s="302">
        <v>1223</v>
      </c>
      <c r="BT19" s="295">
        <v>222.51</v>
      </c>
      <c r="BU19" s="303">
        <v>23.61</v>
      </c>
      <c r="BV19" s="300">
        <v>1240</v>
      </c>
      <c r="BW19" s="295">
        <v>24.23</v>
      </c>
      <c r="BX19" s="301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351" t="str">
        <f t="shared" si="30"/>
        <v/>
      </c>
      <c r="AX20" s="351"/>
      <c r="AZ20" s="181" t="s">
        <v>74</v>
      </c>
      <c r="BA20" s="304">
        <v>1254</v>
      </c>
      <c r="BB20" s="305">
        <v>25.44</v>
      </c>
      <c r="BC20" s="306">
        <v>4.6100000000000003</v>
      </c>
      <c r="BD20" s="307">
        <v>1246</v>
      </c>
      <c r="BE20" s="305">
        <v>22.4</v>
      </c>
      <c r="BF20" s="308">
        <v>5.66</v>
      </c>
      <c r="BG20" s="309">
        <v>1227</v>
      </c>
      <c r="BH20" s="305">
        <v>48.27</v>
      </c>
      <c r="BI20" s="306">
        <v>10.220000000000001</v>
      </c>
      <c r="BJ20" s="307">
        <v>1217</v>
      </c>
      <c r="BK20" s="305">
        <v>48.52</v>
      </c>
      <c r="BL20" s="308">
        <v>6.12</v>
      </c>
      <c r="BM20" s="309">
        <v>952</v>
      </c>
      <c r="BN20" s="305">
        <v>48.74</v>
      </c>
      <c r="BO20" s="306">
        <v>18.05</v>
      </c>
      <c r="BP20" s="310">
        <v>1245</v>
      </c>
      <c r="BQ20" s="305">
        <v>8.8699999999999992</v>
      </c>
      <c r="BR20" s="311">
        <v>0.77</v>
      </c>
      <c r="BS20" s="312">
        <v>1219</v>
      </c>
      <c r="BT20" s="305">
        <v>172.52</v>
      </c>
      <c r="BU20" s="313">
        <v>22.57</v>
      </c>
      <c r="BV20" s="310">
        <v>1226</v>
      </c>
      <c r="BW20" s="305">
        <v>13.8</v>
      </c>
      <c r="BX20" s="311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351" t="str">
        <f t="shared" si="30"/>
        <v/>
      </c>
      <c r="AX21" s="351"/>
      <c r="AZ21" s="178" t="s">
        <v>77</v>
      </c>
      <c r="BA21" s="314">
        <v>1254</v>
      </c>
      <c r="BB21" s="315">
        <v>39.22</v>
      </c>
      <c r="BC21" s="316">
        <v>7.43</v>
      </c>
      <c r="BD21" s="317">
        <v>1253</v>
      </c>
      <c r="BE21" s="315">
        <v>30.19</v>
      </c>
      <c r="BF21" s="318">
        <v>5.97</v>
      </c>
      <c r="BG21" s="319">
        <v>1224</v>
      </c>
      <c r="BH21" s="315">
        <v>51.06</v>
      </c>
      <c r="BI21" s="316">
        <v>11.31</v>
      </c>
      <c r="BJ21" s="317">
        <v>1227</v>
      </c>
      <c r="BK21" s="315">
        <v>58.19</v>
      </c>
      <c r="BL21" s="318">
        <v>7.56</v>
      </c>
      <c r="BM21" s="319">
        <v>918</v>
      </c>
      <c r="BN21" s="315">
        <v>89.56</v>
      </c>
      <c r="BO21" s="316">
        <v>26</v>
      </c>
      <c r="BP21" s="320">
        <v>1242</v>
      </c>
      <c r="BQ21" s="315">
        <v>7.25</v>
      </c>
      <c r="BR21" s="321">
        <v>0.57999999999999996</v>
      </c>
      <c r="BS21" s="322">
        <v>1219</v>
      </c>
      <c r="BT21" s="315">
        <v>227.42</v>
      </c>
      <c r="BU21" s="323">
        <v>24.31</v>
      </c>
      <c r="BV21" s="320">
        <v>1225</v>
      </c>
      <c r="BW21" s="315">
        <v>25.77</v>
      </c>
      <c r="BX21" s="321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351" t="str">
        <f t="shared" si="30"/>
        <v/>
      </c>
      <c r="AX22" s="351"/>
      <c r="AZ22" s="181" t="s">
        <v>76</v>
      </c>
      <c r="BA22" s="324">
        <v>1250</v>
      </c>
      <c r="BB22" s="325">
        <v>26.23</v>
      </c>
      <c r="BC22" s="326">
        <v>4.5999999999999996</v>
      </c>
      <c r="BD22" s="327">
        <v>1242</v>
      </c>
      <c r="BE22" s="325">
        <v>23.77</v>
      </c>
      <c r="BF22" s="328">
        <v>5.99</v>
      </c>
      <c r="BG22" s="329">
        <v>1222</v>
      </c>
      <c r="BH22" s="325">
        <v>49.82</v>
      </c>
      <c r="BI22" s="326">
        <v>10.64</v>
      </c>
      <c r="BJ22" s="327">
        <v>1219</v>
      </c>
      <c r="BK22" s="325">
        <v>49.45</v>
      </c>
      <c r="BL22" s="328">
        <v>6.45</v>
      </c>
      <c r="BM22" s="329">
        <v>923</v>
      </c>
      <c r="BN22" s="325">
        <v>51.81</v>
      </c>
      <c r="BO22" s="326">
        <v>19.829999999999998</v>
      </c>
      <c r="BP22" s="330">
        <v>1223</v>
      </c>
      <c r="BQ22" s="331">
        <v>8.7899999999999991</v>
      </c>
      <c r="BR22" s="332">
        <v>0.78</v>
      </c>
      <c r="BS22" s="333">
        <v>1221</v>
      </c>
      <c r="BT22" s="331">
        <v>175.76</v>
      </c>
      <c r="BU22" s="334">
        <v>22.02</v>
      </c>
      <c r="BV22" s="330">
        <v>1219</v>
      </c>
      <c r="BW22" s="331">
        <v>14.47</v>
      </c>
      <c r="BX22" s="332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351" t="str">
        <f t="shared" si="30"/>
        <v/>
      </c>
      <c r="AX23" s="351"/>
      <c r="AZ23" s="56" t="s">
        <v>79</v>
      </c>
      <c r="BA23" s="294">
        <v>1257</v>
      </c>
      <c r="BB23" s="295">
        <v>41.01</v>
      </c>
      <c r="BC23" s="296">
        <v>8.06</v>
      </c>
      <c r="BD23" s="297">
        <v>1258</v>
      </c>
      <c r="BE23" s="295">
        <v>31.46</v>
      </c>
      <c r="BF23" s="298">
        <v>6.1</v>
      </c>
      <c r="BG23" s="299">
        <v>1224</v>
      </c>
      <c r="BH23" s="295">
        <v>52.88</v>
      </c>
      <c r="BI23" s="296">
        <v>11.33</v>
      </c>
      <c r="BJ23" s="297">
        <v>1225</v>
      </c>
      <c r="BK23" s="295">
        <v>58.8</v>
      </c>
      <c r="BL23" s="298">
        <v>8.6199999999999992</v>
      </c>
      <c r="BM23" s="299">
        <v>929</v>
      </c>
      <c r="BN23" s="295">
        <v>90.8</v>
      </c>
      <c r="BO23" s="296">
        <v>26.57</v>
      </c>
      <c r="BP23" s="300">
        <v>125</v>
      </c>
      <c r="BQ23" s="295">
        <v>7.15</v>
      </c>
      <c r="BR23" s="301">
        <v>0.75</v>
      </c>
      <c r="BS23" s="302">
        <v>1226</v>
      </c>
      <c r="BT23" s="295">
        <v>231.86</v>
      </c>
      <c r="BU23" s="303">
        <v>24.7</v>
      </c>
      <c r="BV23" s="300">
        <v>1225</v>
      </c>
      <c r="BW23" s="295">
        <v>26.69</v>
      </c>
      <c r="BX23" s="301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351" t="str">
        <f t="shared" si="30"/>
        <v/>
      </c>
      <c r="AX24" s="351"/>
      <c r="AZ24" s="57" t="s">
        <v>78</v>
      </c>
      <c r="BA24" s="324">
        <v>1252</v>
      </c>
      <c r="BB24" s="325">
        <v>26.65</v>
      </c>
      <c r="BC24" s="326">
        <v>5.35</v>
      </c>
      <c r="BD24" s="327">
        <v>1243</v>
      </c>
      <c r="BE24" s="325">
        <v>23.91</v>
      </c>
      <c r="BF24" s="328">
        <v>6.48</v>
      </c>
      <c r="BG24" s="329">
        <v>1217</v>
      </c>
      <c r="BH24" s="325">
        <v>51.13</v>
      </c>
      <c r="BI24" s="326">
        <v>10.220000000000001</v>
      </c>
      <c r="BJ24" s="327">
        <v>1219</v>
      </c>
      <c r="BK24" s="325">
        <v>49.16</v>
      </c>
      <c r="BL24" s="328">
        <v>7.24</v>
      </c>
      <c r="BM24" s="329">
        <v>927</v>
      </c>
      <c r="BN24" s="325">
        <v>51.13</v>
      </c>
      <c r="BO24" s="326">
        <v>20.25</v>
      </c>
      <c r="BP24" s="330">
        <v>1225</v>
      </c>
      <c r="BQ24" s="331">
        <v>8.83</v>
      </c>
      <c r="BR24" s="332">
        <v>0.85</v>
      </c>
      <c r="BS24" s="333">
        <v>1223</v>
      </c>
      <c r="BT24" s="331">
        <v>174.77</v>
      </c>
      <c r="BU24" s="334">
        <v>22.72</v>
      </c>
      <c r="BV24" s="330">
        <v>1217</v>
      </c>
      <c r="BW24" s="331">
        <v>14.64</v>
      </c>
      <c r="BX24" s="332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351" t="str">
        <f t="shared" si="30"/>
        <v/>
      </c>
      <c r="AX25" s="351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351" t="str">
        <f t="shared" si="30"/>
        <v/>
      </c>
      <c r="AX26" s="351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351" t="str">
        <f t="shared" si="30"/>
        <v/>
      </c>
      <c r="AX27" s="35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351" t="str">
        <f t="shared" si="30"/>
        <v/>
      </c>
      <c r="AX28" s="35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351" t="str">
        <f t="shared" si="30"/>
        <v/>
      </c>
      <c r="AX29" s="351"/>
      <c r="AZ29" s="55" t="s">
        <v>158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351" t="str">
        <f t="shared" si="30"/>
        <v/>
      </c>
      <c r="AX30" s="351"/>
      <c r="AZ30" s="31" t="s">
        <v>159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351" t="str">
        <f t="shared" si="30"/>
        <v/>
      </c>
      <c r="AX31" s="351"/>
      <c r="AZ31" s="342" t="s">
        <v>29</v>
      </c>
      <c r="BA31" s="344" t="s">
        <v>41</v>
      </c>
      <c r="BB31" s="340"/>
      <c r="BC31" s="340"/>
      <c r="BD31" s="339" t="s">
        <v>42</v>
      </c>
      <c r="BE31" s="340"/>
      <c r="BF31" s="336"/>
      <c r="BG31" s="339" t="s">
        <v>43</v>
      </c>
      <c r="BH31" s="340"/>
      <c r="BI31" s="340"/>
      <c r="BJ31" s="339" t="s">
        <v>44</v>
      </c>
      <c r="BK31" s="340"/>
      <c r="BL31" s="341"/>
      <c r="BM31" s="345" t="s">
        <v>45</v>
      </c>
      <c r="BN31" s="346"/>
      <c r="BO31" s="347"/>
      <c r="BP31" s="339" t="s">
        <v>46</v>
      </c>
      <c r="BQ31" s="340"/>
      <c r="BR31" s="340"/>
      <c r="BS31" s="336" t="s">
        <v>47</v>
      </c>
      <c r="BT31" s="337"/>
      <c r="BU31" s="338"/>
      <c r="BV31" s="339" t="s">
        <v>94</v>
      </c>
      <c r="BW31" s="340"/>
      <c r="BX31" s="341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351" t="str">
        <f t="shared" si="30"/>
        <v/>
      </c>
      <c r="AX32" s="351"/>
      <c r="AZ32" s="343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351" t="str">
        <f t="shared" si="30"/>
        <v/>
      </c>
      <c r="AX33" s="351"/>
      <c r="AZ33" s="292" t="s">
        <v>115</v>
      </c>
      <c r="BA33" s="241">
        <v>8588</v>
      </c>
      <c r="BB33" s="249">
        <v>24.051932929669</v>
      </c>
      <c r="BC33" s="250">
        <v>6.5766776342930999</v>
      </c>
      <c r="BD33" s="236">
        <v>8500</v>
      </c>
      <c r="BE33" s="251">
        <v>23.272235294118001</v>
      </c>
      <c r="BF33" s="252">
        <v>6.223435581166</v>
      </c>
      <c r="BG33" s="241">
        <v>8513</v>
      </c>
      <c r="BH33" s="249">
        <v>42.233525196758002</v>
      </c>
      <c r="BI33" s="250">
        <v>10.912931600496</v>
      </c>
      <c r="BJ33" s="241">
        <v>8493</v>
      </c>
      <c r="BK33" s="249">
        <v>48.637348404568002</v>
      </c>
      <c r="BL33" s="250">
        <v>8.1454557571692003</v>
      </c>
      <c r="BM33" s="241">
        <v>8355</v>
      </c>
      <c r="BN33" s="249">
        <v>61.847755834829002</v>
      </c>
      <c r="BO33" s="250">
        <v>24.343017824602999</v>
      </c>
      <c r="BP33" s="241">
        <v>8415</v>
      </c>
      <c r="BQ33" s="249">
        <v>8.6351277480688999</v>
      </c>
      <c r="BR33" s="250">
        <v>1.0550464059308999</v>
      </c>
      <c r="BS33" s="241">
        <v>8482</v>
      </c>
      <c r="BT33" s="251">
        <v>181.49587361471001</v>
      </c>
      <c r="BU33" s="252">
        <v>29.383847413289999</v>
      </c>
      <c r="BV33" s="241">
        <v>8468</v>
      </c>
      <c r="BW33" s="249">
        <v>17.392182333491</v>
      </c>
      <c r="BX33" s="250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351" t="str">
        <f t="shared" si="30"/>
        <v/>
      </c>
      <c r="AX34" s="351"/>
      <c r="AZ34" s="293" t="s">
        <v>116</v>
      </c>
      <c r="BA34" s="247">
        <v>8363</v>
      </c>
      <c r="BB34" s="253">
        <v>21.321535334210001</v>
      </c>
      <c r="BC34" s="254">
        <v>4.6739722593286999</v>
      </c>
      <c r="BD34" s="247">
        <v>8261</v>
      </c>
      <c r="BE34" s="253">
        <v>19.815760803777</v>
      </c>
      <c r="BF34" s="254">
        <v>5.8390601330773997</v>
      </c>
      <c r="BG34" s="247">
        <v>8332</v>
      </c>
      <c r="BH34" s="253">
        <v>45.112337974075999</v>
      </c>
      <c r="BI34" s="254">
        <v>10.788140234084</v>
      </c>
      <c r="BJ34" s="242">
        <v>8289</v>
      </c>
      <c r="BK34" s="255">
        <v>44.227771745687001</v>
      </c>
      <c r="BL34" s="256">
        <v>6.8081292162185001</v>
      </c>
      <c r="BM34" s="242">
        <v>8090</v>
      </c>
      <c r="BN34" s="255">
        <v>42.298640296663002</v>
      </c>
      <c r="BO34" s="256">
        <v>18.133822418901001</v>
      </c>
      <c r="BP34" s="242">
        <v>8184</v>
      </c>
      <c r="BQ34" s="255">
        <v>9.2886485826001994</v>
      </c>
      <c r="BR34" s="256">
        <v>0.92885074783779997</v>
      </c>
      <c r="BS34" s="242">
        <v>8232</v>
      </c>
      <c r="BT34" s="255">
        <v>160.41314382895999</v>
      </c>
      <c r="BU34" s="256">
        <v>26.304567117244002</v>
      </c>
      <c r="BV34" s="247">
        <v>8243</v>
      </c>
      <c r="BW34" s="253">
        <v>10.459177483926</v>
      </c>
      <c r="BX34" s="254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351" t="str">
        <f t="shared" si="30"/>
        <v/>
      </c>
      <c r="AX35" s="351"/>
      <c r="AZ35" s="58" t="s">
        <v>71</v>
      </c>
      <c r="BA35" s="236">
        <v>8206</v>
      </c>
      <c r="BB35" s="251">
        <v>29.742261759687999</v>
      </c>
      <c r="BC35" s="252">
        <v>7.4080994232944999</v>
      </c>
      <c r="BD35" s="241">
        <v>8114</v>
      </c>
      <c r="BE35" s="249">
        <v>26.626941089475</v>
      </c>
      <c r="BF35" s="250">
        <v>6.2530332900910004</v>
      </c>
      <c r="BG35" s="241">
        <v>8158</v>
      </c>
      <c r="BH35" s="249">
        <v>47.178107379259998</v>
      </c>
      <c r="BI35" s="250">
        <v>11.515409666994</v>
      </c>
      <c r="BJ35" s="241">
        <v>8054</v>
      </c>
      <c r="BK35" s="249">
        <v>52.701142289545999</v>
      </c>
      <c r="BL35" s="250">
        <v>8.1967126511319996</v>
      </c>
      <c r="BM35" s="241">
        <v>7958</v>
      </c>
      <c r="BN35" s="249">
        <v>75.160467454133993</v>
      </c>
      <c r="BO35" s="250">
        <v>25.454407620181001</v>
      </c>
      <c r="BP35" s="241">
        <v>8015</v>
      </c>
      <c r="BQ35" s="249">
        <v>8.0096693699313999</v>
      </c>
      <c r="BR35" s="250">
        <v>0.9016954764206</v>
      </c>
      <c r="BS35" s="241">
        <v>8065</v>
      </c>
      <c r="BT35" s="249">
        <v>200.34742715437</v>
      </c>
      <c r="BU35" s="250">
        <v>30.273051587506</v>
      </c>
      <c r="BV35" s="241">
        <v>8058</v>
      </c>
      <c r="BW35" s="249">
        <v>20.211715065772999</v>
      </c>
      <c r="BX35" s="250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351" t="str">
        <f t="shared" si="30"/>
        <v/>
      </c>
      <c r="AX36" s="351"/>
      <c r="AZ36" s="57" t="s">
        <v>70</v>
      </c>
      <c r="BA36" s="242">
        <v>8050</v>
      </c>
      <c r="BB36" s="255">
        <v>23.307950310559001</v>
      </c>
      <c r="BC36" s="256">
        <v>4.6697040926167004</v>
      </c>
      <c r="BD36" s="247">
        <v>7924</v>
      </c>
      <c r="BE36" s="253">
        <v>21.634780413931999</v>
      </c>
      <c r="BF36" s="254">
        <v>5.9180214580361001</v>
      </c>
      <c r="BG36" s="247">
        <v>8019</v>
      </c>
      <c r="BH36" s="253">
        <v>47.947374984412001</v>
      </c>
      <c r="BI36" s="254">
        <v>10.838630137066</v>
      </c>
      <c r="BJ36" s="247">
        <v>7891</v>
      </c>
      <c r="BK36" s="253">
        <v>46.224559624888997</v>
      </c>
      <c r="BL36" s="254">
        <v>6.8780254810306003</v>
      </c>
      <c r="BM36" s="247">
        <v>7708</v>
      </c>
      <c r="BN36" s="253">
        <v>47.439802802282998</v>
      </c>
      <c r="BO36" s="254">
        <v>18.706043387950999</v>
      </c>
      <c r="BP36" s="247">
        <v>7722</v>
      </c>
      <c r="BQ36" s="253">
        <v>9.0466718466719005</v>
      </c>
      <c r="BR36" s="254">
        <v>0.93495208731620005</v>
      </c>
      <c r="BS36" s="247">
        <v>7922</v>
      </c>
      <c r="BT36" s="253">
        <v>166.53584953295001</v>
      </c>
      <c r="BU36" s="254">
        <v>25.610979525984</v>
      </c>
      <c r="BV36" s="247">
        <v>7887</v>
      </c>
      <c r="BW36" s="253">
        <v>11.763788512742</v>
      </c>
      <c r="BX36" s="254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351" t="str">
        <f t="shared" si="30"/>
        <v/>
      </c>
      <c r="AX37" s="351"/>
      <c r="AZ37" s="292" t="s">
        <v>73</v>
      </c>
      <c r="BA37" s="241">
        <v>8628</v>
      </c>
      <c r="BB37" s="249">
        <v>34.394529439035999</v>
      </c>
      <c r="BC37" s="250">
        <v>7.6595053062074996</v>
      </c>
      <c r="BD37" s="241">
        <v>8513</v>
      </c>
      <c r="BE37" s="249">
        <v>28.690590861036</v>
      </c>
      <c r="BF37" s="250">
        <v>6.4402164712395003</v>
      </c>
      <c r="BG37" s="241">
        <v>8569</v>
      </c>
      <c r="BH37" s="249">
        <v>50.877581981561001</v>
      </c>
      <c r="BI37" s="250">
        <v>11.798992381979</v>
      </c>
      <c r="BJ37" s="241">
        <v>8491</v>
      </c>
      <c r="BK37" s="249">
        <v>55.165351548699</v>
      </c>
      <c r="BL37" s="250">
        <v>8.2764360073038006</v>
      </c>
      <c r="BM37" s="241">
        <v>8259</v>
      </c>
      <c r="BN37" s="249">
        <v>81.906162973725998</v>
      </c>
      <c r="BO37" s="250">
        <v>26.116382302969999</v>
      </c>
      <c r="BP37" s="241">
        <v>8323</v>
      </c>
      <c r="BQ37" s="249">
        <v>7.6090111738555999</v>
      </c>
      <c r="BR37" s="250">
        <v>0.81617452238639998</v>
      </c>
      <c r="BS37" s="236">
        <v>8502</v>
      </c>
      <c r="BT37" s="251">
        <v>213.17689955304999</v>
      </c>
      <c r="BU37" s="252">
        <v>29.647194068114999</v>
      </c>
      <c r="BV37" s="241">
        <v>8460</v>
      </c>
      <c r="BW37" s="249">
        <v>22.733687943262002</v>
      </c>
      <c r="BX37" s="250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351" t="str">
        <f t="shared" si="30"/>
        <v/>
      </c>
      <c r="AX38" s="351"/>
      <c r="AZ38" s="57" t="s">
        <v>72</v>
      </c>
      <c r="BA38" s="247">
        <v>7943</v>
      </c>
      <c r="BB38" s="253">
        <v>24.563389147677</v>
      </c>
      <c r="BC38" s="254">
        <v>4.7965119110385999</v>
      </c>
      <c r="BD38" s="247">
        <v>7824</v>
      </c>
      <c r="BE38" s="253">
        <v>22.504729038855</v>
      </c>
      <c r="BF38" s="254">
        <v>6.4209947511239998</v>
      </c>
      <c r="BG38" s="247">
        <v>7902</v>
      </c>
      <c r="BH38" s="253">
        <v>49.862946089597997</v>
      </c>
      <c r="BI38" s="254">
        <v>11.205723008813001</v>
      </c>
      <c r="BJ38" s="247">
        <v>7798</v>
      </c>
      <c r="BK38" s="253">
        <v>46.403693254681002</v>
      </c>
      <c r="BL38" s="254">
        <v>7.0184093808024004</v>
      </c>
      <c r="BM38" s="247">
        <v>7545</v>
      </c>
      <c r="BN38" s="253">
        <v>47.329622266401998</v>
      </c>
      <c r="BO38" s="254">
        <v>18.564628840488002</v>
      </c>
      <c r="BP38" s="247">
        <v>7580</v>
      </c>
      <c r="BQ38" s="253">
        <v>8.9857387862797005</v>
      </c>
      <c r="BR38" s="254">
        <v>0.92273110422140003</v>
      </c>
      <c r="BS38" s="242">
        <v>7797</v>
      </c>
      <c r="BT38" s="255">
        <v>166.69693471848001</v>
      </c>
      <c r="BU38" s="256">
        <v>26.152841541017001</v>
      </c>
      <c r="BV38" s="247">
        <v>7785</v>
      </c>
      <c r="BW38" s="253">
        <v>12.564804110469</v>
      </c>
      <c r="BX38" s="254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351" t="str">
        <f t="shared" si="30"/>
        <v/>
      </c>
      <c r="AX39" s="351"/>
      <c r="AZ39" s="292" t="s">
        <v>75</v>
      </c>
      <c r="BA39" s="224">
        <v>5891</v>
      </c>
      <c r="BB39" s="225">
        <v>36.844678322865001</v>
      </c>
      <c r="BC39" s="226">
        <v>6.9970995769593998</v>
      </c>
      <c r="BD39" s="224">
        <v>5866</v>
      </c>
      <c r="BE39" s="225">
        <v>28.038356631435001</v>
      </c>
      <c r="BF39" s="226">
        <v>5.7482028735824002</v>
      </c>
      <c r="BG39" s="227">
        <v>5865</v>
      </c>
      <c r="BH39" s="225">
        <v>50.668371696504998</v>
      </c>
      <c r="BI39" s="228">
        <v>11.563971656647</v>
      </c>
      <c r="BJ39" s="224">
        <v>5845</v>
      </c>
      <c r="BK39" s="225">
        <v>56.959965782719998</v>
      </c>
      <c r="BL39" s="226">
        <v>7.1423464586348997</v>
      </c>
      <c r="BM39" s="227">
        <v>5253</v>
      </c>
      <c r="BN39" s="225">
        <v>80.137064534551996</v>
      </c>
      <c r="BO39" s="228">
        <v>24.722632378071999</v>
      </c>
      <c r="BP39" s="224">
        <v>5773</v>
      </c>
      <c r="BQ39" s="225">
        <v>7.5341936601419999</v>
      </c>
      <c r="BR39" s="226">
        <v>0.70706637393750005</v>
      </c>
      <c r="BS39" s="227">
        <v>5856</v>
      </c>
      <c r="BT39" s="225">
        <v>219.48872950820001</v>
      </c>
      <c r="BU39" s="228">
        <v>26.968480372209999</v>
      </c>
      <c r="BV39" s="229">
        <v>5807</v>
      </c>
      <c r="BW39" s="257">
        <v>22.996555880833</v>
      </c>
      <c r="BX39" s="25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351" t="str">
        <f t="shared" si="30"/>
        <v/>
      </c>
      <c r="AX40" s="351"/>
      <c r="AZ40" s="57" t="s">
        <v>74</v>
      </c>
      <c r="BA40" s="230">
        <v>5647</v>
      </c>
      <c r="BB40" s="231">
        <v>24.837258721445</v>
      </c>
      <c r="BC40" s="232">
        <v>4.7245307024784999</v>
      </c>
      <c r="BD40" s="230">
        <v>5612</v>
      </c>
      <c r="BE40" s="231">
        <v>21.349607982894</v>
      </c>
      <c r="BF40" s="232">
        <v>5.9232612559449</v>
      </c>
      <c r="BG40" s="233">
        <v>5637</v>
      </c>
      <c r="BH40" s="231">
        <v>49.181302111051998</v>
      </c>
      <c r="BI40" s="234">
        <v>10.756026495375</v>
      </c>
      <c r="BJ40" s="230">
        <v>5613</v>
      </c>
      <c r="BK40" s="231">
        <v>47.782469267770999</v>
      </c>
      <c r="BL40" s="232">
        <v>6.2114871136065002</v>
      </c>
      <c r="BM40" s="233">
        <v>5130</v>
      </c>
      <c r="BN40" s="231">
        <v>43.539961013644998</v>
      </c>
      <c r="BO40" s="234">
        <v>16.25841898677</v>
      </c>
      <c r="BP40" s="230">
        <v>5501</v>
      </c>
      <c r="BQ40" s="231">
        <v>9.0956916924195994</v>
      </c>
      <c r="BR40" s="232">
        <v>0.87716359965830004</v>
      </c>
      <c r="BS40" s="233">
        <v>5613</v>
      </c>
      <c r="BT40" s="231">
        <v>168.91822554784</v>
      </c>
      <c r="BU40" s="234">
        <v>24.410072736893</v>
      </c>
      <c r="BV40" s="235">
        <v>5595</v>
      </c>
      <c r="BW40" s="259">
        <v>12.643431635389</v>
      </c>
      <c r="BX40" s="260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351" t="str">
        <f t="shared" si="30"/>
        <v/>
      </c>
      <c r="AX41" s="351"/>
      <c r="AZ41" s="292" t="s">
        <v>77</v>
      </c>
      <c r="BA41" s="236">
        <v>5873</v>
      </c>
      <c r="BB41" s="237">
        <v>38.802996764855997</v>
      </c>
      <c r="BC41" s="238">
        <v>7.3501036533792004</v>
      </c>
      <c r="BD41" s="236">
        <v>5842</v>
      </c>
      <c r="BE41" s="237">
        <v>29.200445053064001</v>
      </c>
      <c r="BF41" s="238">
        <v>6.0410664309505</v>
      </c>
      <c r="BG41" s="239">
        <v>5855</v>
      </c>
      <c r="BH41" s="237">
        <v>51.562083689155003</v>
      </c>
      <c r="BI41" s="240">
        <v>11.533149016416999</v>
      </c>
      <c r="BJ41" s="236">
        <v>5825</v>
      </c>
      <c r="BK41" s="237">
        <v>57.925836909871002</v>
      </c>
      <c r="BL41" s="238">
        <v>7.4395452856005999</v>
      </c>
      <c r="BM41" s="239">
        <v>5212</v>
      </c>
      <c r="BN41" s="237">
        <v>85.386607828088998</v>
      </c>
      <c r="BO41" s="240">
        <v>27.210163761752</v>
      </c>
      <c r="BP41" s="236">
        <v>5715</v>
      </c>
      <c r="BQ41" s="237">
        <v>7.3641994750656004</v>
      </c>
      <c r="BR41" s="238">
        <v>0.71949881593510001</v>
      </c>
      <c r="BS41" s="239">
        <v>5833</v>
      </c>
      <c r="BT41" s="237">
        <v>224.33841933824999</v>
      </c>
      <c r="BU41" s="240">
        <v>26.354148543322001</v>
      </c>
      <c r="BV41" s="241">
        <v>5782</v>
      </c>
      <c r="BW41" s="249">
        <v>24.154444828778999</v>
      </c>
      <c r="BX41" s="25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351" t="str">
        <f t="shared" si="30"/>
        <v/>
      </c>
      <c r="AX42" s="351"/>
      <c r="AZ42" s="57" t="s">
        <v>76</v>
      </c>
      <c r="BA42" s="242">
        <v>5708</v>
      </c>
      <c r="BB42" s="243">
        <v>25.326208829713</v>
      </c>
      <c r="BC42" s="244">
        <v>4.7819567562475997</v>
      </c>
      <c r="BD42" s="242">
        <v>5663</v>
      </c>
      <c r="BE42" s="243">
        <v>22.002295603036998</v>
      </c>
      <c r="BF42" s="244">
        <v>6.0711804245960002</v>
      </c>
      <c r="BG42" s="245">
        <v>5696</v>
      </c>
      <c r="BH42" s="243">
        <v>48.894311797752998</v>
      </c>
      <c r="BI42" s="246">
        <v>10.909270455061</v>
      </c>
      <c r="BJ42" s="242">
        <v>5674</v>
      </c>
      <c r="BK42" s="243">
        <v>48.314240394782999</v>
      </c>
      <c r="BL42" s="244">
        <v>6.4077434945869003</v>
      </c>
      <c r="BM42" s="245">
        <v>5136</v>
      </c>
      <c r="BN42" s="243">
        <v>45.226246105919003</v>
      </c>
      <c r="BO42" s="246">
        <v>18.290084373039999</v>
      </c>
      <c r="BP42" s="242">
        <v>5533</v>
      </c>
      <c r="BQ42" s="243">
        <v>9.0591360925357005</v>
      </c>
      <c r="BR42" s="244">
        <v>0.97670357229560001</v>
      </c>
      <c r="BS42" s="245">
        <v>5672</v>
      </c>
      <c r="BT42" s="243">
        <v>169.75652327220999</v>
      </c>
      <c r="BU42" s="246">
        <v>23.866239396636999</v>
      </c>
      <c r="BV42" s="247">
        <v>5648</v>
      </c>
      <c r="BW42" s="253">
        <v>13.050460339942999</v>
      </c>
      <c r="BX42" s="254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351" t="str">
        <f t="shared" si="30"/>
        <v/>
      </c>
      <c r="AX43" s="351"/>
      <c r="AZ43" s="292" t="s">
        <v>79</v>
      </c>
      <c r="BA43" s="224">
        <v>5937</v>
      </c>
      <c r="BB43" s="225">
        <v>40.301330638369997</v>
      </c>
      <c r="BC43" s="226">
        <v>7.6200402486357</v>
      </c>
      <c r="BD43" s="224">
        <v>5901</v>
      </c>
      <c r="BE43" s="225">
        <v>30.174716149805</v>
      </c>
      <c r="BF43" s="226">
        <v>6.1004427131589001</v>
      </c>
      <c r="BG43" s="227">
        <v>5925</v>
      </c>
      <c r="BH43" s="225">
        <v>52.368270042193998</v>
      </c>
      <c r="BI43" s="228">
        <v>11.784258279953001</v>
      </c>
      <c r="BJ43" s="224">
        <v>5879</v>
      </c>
      <c r="BK43" s="225">
        <v>58.928389181834</v>
      </c>
      <c r="BL43" s="226">
        <v>7.1498429214604</v>
      </c>
      <c r="BM43" s="227">
        <v>5304</v>
      </c>
      <c r="BN43" s="225">
        <v>86.031862745097996</v>
      </c>
      <c r="BO43" s="228">
        <v>28.323005640959</v>
      </c>
      <c r="BP43" s="224">
        <v>5758</v>
      </c>
      <c r="BQ43" s="225">
        <v>7.3081625564432002</v>
      </c>
      <c r="BR43" s="226">
        <v>0.73790359307370001</v>
      </c>
      <c r="BS43" s="227">
        <v>5907</v>
      </c>
      <c r="BT43" s="225">
        <v>228.04672422549999</v>
      </c>
      <c r="BU43" s="228">
        <v>26.394828019437998</v>
      </c>
      <c r="BV43" s="229">
        <v>5862</v>
      </c>
      <c r="BW43" s="257">
        <v>25.210849539405999</v>
      </c>
      <c r="BX43" s="25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351" t="str">
        <f t="shared" si="30"/>
        <v/>
      </c>
      <c r="AX44" s="351"/>
      <c r="AZ44" s="57" t="s">
        <v>78</v>
      </c>
      <c r="BA44" s="242">
        <v>5538</v>
      </c>
      <c r="BB44" s="243">
        <v>25.965691585409999</v>
      </c>
      <c r="BC44" s="244">
        <v>4.8517386720448004</v>
      </c>
      <c r="BD44" s="242">
        <v>5511</v>
      </c>
      <c r="BE44" s="243">
        <v>22.972418798766</v>
      </c>
      <c r="BF44" s="244">
        <v>6.1638223176822997</v>
      </c>
      <c r="BG44" s="245">
        <v>5524</v>
      </c>
      <c r="BH44" s="243">
        <v>50.295619116582003</v>
      </c>
      <c r="BI44" s="246">
        <v>10.632762186692</v>
      </c>
      <c r="BJ44" s="242">
        <v>5495</v>
      </c>
      <c r="BK44" s="243">
        <v>49.103002729754003</v>
      </c>
      <c r="BL44" s="244">
        <v>6.0793458249882999</v>
      </c>
      <c r="BM44" s="245">
        <v>4970</v>
      </c>
      <c r="BN44" s="243">
        <v>45.347283702212998</v>
      </c>
      <c r="BO44" s="246">
        <v>18.684674022703</v>
      </c>
      <c r="BP44" s="242">
        <v>5401</v>
      </c>
      <c r="BQ44" s="243">
        <v>9.0528050361044006</v>
      </c>
      <c r="BR44" s="244">
        <v>0.94358065109989997</v>
      </c>
      <c r="BS44" s="245">
        <v>5505</v>
      </c>
      <c r="BT44" s="243">
        <v>172.15731153497001</v>
      </c>
      <c r="BU44" s="246">
        <v>23.341864059471</v>
      </c>
      <c r="BV44" s="247">
        <v>5476</v>
      </c>
      <c r="BW44" s="253">
        <v>13.513878743608</v>
      </c>
      <c r="BX44" s="254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351" t="str">
        <f t="shared" si="30"/>
        <v/>
      </c>
      <c r="AX45" s="351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351" t="str">
        <f t="shared" si="30"/>
        <v/>
      </c>
      <c r="AX46" s="351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351" t="str">
        <f t="shared" si="30"/>
        <v/>
      </c>
      <c r="AX47" s="351"/>
      <c r="AZ47" s="263" t="s">
        <v>160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351" t="str">
        <f t="shared" si="30"/>
        <v/>
      </c>
      <c r="AX48" s="351"/>
      <c r="AZ48" s="388" t="s">
        <v>123</v>
      </c>
      <c r="BA48" s="389"/>
      <c r="BB48" s="389"/>
      <c r="BC48" s="390"/>
      <c r="BD48" s="394" t="s">
        <v>124</v>
      </c>
      <c r="BE48" s="395"/>
      <c r="BF48" s="395"/>
      <c r="BG48" s="396"/>
      <c r="BH48" s="395" t="s">
        <v>125</v>
      </c>
      <c r="BI48" s="395"/>
      <c r="BJ48" s="395"/>
      <c r="BK48" s="396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351" t="str">
        <f t="shared" si="30"/>
        <v/>
      </c>
      <c r="AX49" s="351"/>
      <c r="AZ49" s="391"/>
      <c r="BA49" s="392"/>
      <c r="BB49" s="392"/>
      <c r="BC49" s="393"/>
      <c r="BD49" s="264" t="s">
        <v>126</v>
      </c>
      <c r="BE49" s="265" t="s">
        <v>127</v>
      </c>
      <c r="BF49" s="266" t="s">
        <v>128</v>
      </c>
      <c r="BG49" s="267" t="s">
        <v>129</v>
      </c>
      <c r="BH49" s="268" t="s">
        <v>126</v>
      </c>
      <c r="BI49" s="265" t="s">
        <v>127</v>
      </c>
      <c r="BJ49" s="265" t="s">
        <v>128</v>
      </c>
      <c r="BK49" s="267" t="s">
        <v>129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351" t="str">
        <f t="shared" si="30"/>
        <v/>
      </c>
      <c r="AX50" s="351"/>
      <c r="AZ50" s="397" t="s">
        <v>130</v>
      </c>
      <c r="BA50" s="400" t="s">
        <v>131</v>
      </c>
      <c r="BB50" s="269" t="s">
        <v>132</v>
      </c>
      <c r="BC50" s="270" t="s">
        <v>133</v>
      </c>
      <c r="BD50" s="271">
        <v>116.8</v>
      </c>
      <c r="BE50" s="272">
        <v>116.6</v>
      </c>
      <c r="BF50" s="273">
        <v>0.20000000000000284</v>
      </c>
      <c r="BG50" s="274">
        <v>15</v>
      </c>
      <c r="BH50" s="271">
        <v>21.7</v>
      </c>
      <c r="BI50" s="272">
        <v>21.4</v>
      </c>
      <c r="BJ50" s="272">
        <v>0.30000000000000071</v>
      </c>
      <c r="BK50" s="275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351" t="str">
        <f t="shared" si="30"/>
        <v/>
      </c>
      <c r="AX51" s="351"/>
      <c r="AZ51" s="398"/>
      <c r="BA51" s="401"/>
      <c r="BB51" s="276" t="s">
        <v>134</v>
      </c>
      <c r="BC51" s="277" t="s">
        <v>135</v>
      </c>
      <c r="BD51" s="278">
        <v>122.7</v>
      </c>
      <c r="BE51" s="279">
        <v>122.7</v>
      </c>
      <c r="BF51" s="280">
        <v>0</v>
      </c>
      <c r="BG51" s="281">
        <v>17</v>
      </c>
      <c r="BH51" s="278">
        <v>24.5</v>
      </c>
      <c r="BI51" s="279">
        <v>24.2</v>
      </c>
      <c r="BJ51" s="279">
        <v>0.30000000000000071</v>
      </c>
      <c r="BK51" s="282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351" t="str">
        <f t="shared" si="30"/>
        <v/>
      </c>
      <c r="AX52" s="351"/>
      <c r="AZ52" s="398"/>
      <c r="BA52" s="401"/>
      <c r="BB52" s="276" t="s">
        <v>136</v>
      </c>
      <c r="BC52" s="277" t="s">
        <v>137</v>
      </c>
      <c r="BD52" s="278">
        <v>129</v>
      </c>
      <c r="BE52" s="279">
        <v>128.30000000000001</v>
      </c>
      <c r="BF52" s="280">
        <v>0.69999999999998863</v>
      </c>
      <c r="BG52" s="281">
        <v>3</v>
      </c>
      <c r="BH52" s="278">
        <v>28</v>
      </c>
      <c r="BI52" s="279">
        <v>27.4</v>
      </c>
      <c r="BJ52" s="279">
        <v>0.60000000000000142</v>
      </c>
      <c r="BK52" s="282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351" t="str">
        <f t="shared" si="30"/>
        <v/>
      </c>
      <c r="AX53" s="351"/>
      <c r="AZ53" s="398"/>
      <c r="BA53" s="401"/>
      <c r="BB53" s="276" t="s">
        <v>138</v>
      </c>
      <c r="BC53" s="277" t="s">
        <v>139</v>
      </c>
      <c r="BD53" s="278">
        <v>134.9</v>
      </c>
      <c r="BE53" s="279">
        <v>134</v>
      </c>
      <c r="BF53" s="280">
        <v>0.90000000000000568</v>
      </c>
      <c r="BG53" s="281">
        <v>2</v>
      </c>
      <c r="BH53" s="278">
        <v>32.700000000000003</v>
      </c>
      <c r="BI53" s="279">
        <v>31.2</v>
      </c>
      <c r="BJ53" s="279">
        <v>1.5000000000000036</v>
      </c>
      <c r="BK53" s="282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351" t="str">
        <f t="shared" si="30"/>
        <v/>
      </c>
      <c r="AX54" s="351"/>
      <c r="AZ54" s="398"/>
      <c r="BA54" s="401"/>
      <c r="BB54" s="276" t="s">
        <v>140</v>
      </c>
      <c r="BC54" s="277" t="s">
        <v>141</v>
      </c>
      <c r="BD54" s="278">
        <v>140.19999999999999</v>
      </c>
      <c r="BE54" s="279">
        <v>139.5</v>
      </c>
      <c r="BF54" s="280">
        <v>0.69999999999998863</v>
      </c>
      <c r="BG54" s="281">
        <v>4</v>
      </c>
      <c r="BH54" s="278">
        <v>36.6</v>
      </c>
      <c r="BI54" s="279">
        <v>35.1</v>
      </c>
      <c r="BJ54" s="279">
        <v>1.5</v>
      </c>
      <c r="BK54" s="282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351" t="str">
        <f t="shared" si="30"/>
        <v/>
      </c>
      <c r="AX55" s="351"/>
      <c r="AZ55" s="398"/>
      <c r="BA55" s="402"/>
      <c r="BB55" s="283" t="s">
        <v>142</v>
      </c>
      <c r="BC55" s="284" t="s">
        <v>143</v>
      </c>
      <c r="BD55" s="285">
        <v>147.1</v>
      </c>
      <c r="BE55" s="286">
        <v>146.1</v>
      </c>
      <c r="BF55" s="287">
        <v>1</v>
      </c>
      <c r="BG55" s="288">
        <v>4</v>
      </c>
      <c r="BH55" s="285">
        <v>41.5</v>
      </c>
      <c r="BI55" s="286">
        <v>39.6</v>
      </c>
      <c r="BJ55" s="286">
        <v>1.8999999999999986</v>
      </c>
      <c r="BK55" s="289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351" t="str">
        <f t="shared" si="30"/>
        <v/>
      </c>
      <c r="AX56" s="351"/>
      <c r="AZ56" s="398"/>
      <c r="BA56" s="400" t="s">
        <v>144</v>
      </c>
      <c r="BB56" s="269" t="s">
        <v>132</v>
      </c>
      <c r="BC56" s="270" t="s">
        <v>145</v>
      </c>
      <c r="BD56" s="271">
        <v>154.5</v>
      </c>
      <c r="BE56" s="272">
        <v>153.80000000000001</v>
      </c>
      <c r="BF56" s="272">
        <v>0.69999999999998863</v>
      </c>
      <c r="BG56" s="274">
        <v>6</v>
      </c>
      <c r="BH56" s="271">
        <v>46.9</v>
      </c>
      <c r="BI56" s="272">
        <v>45.2</v>
      </c>
      <c r="BJ56" s="272">
        <v>1.6999999999999957</v>
      </c>
      <c r="BK56" s="275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351" t="str">
        <f t="shared" si="30"/>
        <v/>
      </c>
      <c r="AX57" s="351"/>
      <c r="AZ57" s="398"/>
      <c r="BA57" s="401"/>
      <c r="BB57" s="276" t="s">
        <v>134</v>
      </c>
      <c r="BC57" s="277" t="s">
        <v>146</v>
      </c>
      <c r="BD57" s="278">
        <v>161.69999999999999</v>
      </c>
      <c r="BE57" s="279">
        <v>161.1</v>
      </c>
      <c r="BF57" s="279">
        <v>0.59999999999999432</v>
      </c>
      <c r="BG57" s="281">
        <v>8</v>
      </c>
      <c r="BH57" s="278">
        <v>51.9</v>
      </c>
      <c r="BI57" s="279">
        <v>50.4</v>
      </c>
      <c r="BJ57" s="279">
        <v>1.5</v>
      </c>
      <c r="BK57" s="282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351" t="str">
        <f t="shared" si="30"/>
        <v/>
      </c>
      <c r="AX58" s="351"/>
      <c r="AZ58" s="398"/>
      <c r="BA58" s="402"/>
      <c r="BB58" s="283" t="s">
        <v>136</v>
      </c>
      <c r="BC58" s="284" t="s">
        <v>147</v>
      </c>
      <c r="BD58" s="285">
        <v>166.5</v>
      </c>
      <c r="BE58" s="286">
        <v>166.1</v>
      </c>
      <c r="BF58" s="290">
        <v>0.40000000000000568</v>
      </c>
      <c r="BG58" s="288">
        <v>11</v>
      </c>
      <c r="BH58" s="285">
        <v>56.6</v>
      </c>
      <c r="BI58" s="286">
        <v>55</v>
      </c>
      <c r="BJ58" s="286">
        <v>1.6000000000000014</v>
      </c>
      <c r="BK58" s="289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351" t="str">
        <f t="shared" si="30"/>
        <v/>
      </c>
      <c r="AX59" s="351"/>
      <c r="AZ59" s="398"/>
      <c r="BA59" s="400" t="s">
        <v>148</v>
      </c>
      <c r="BB59" s="269" t="s">
        <v>132</v>
      </c>
      <c r="BC59" s="270" t="s">
        <v>149</v>
      </c>
      <c r="BD59" s="271">
        <v>169.1</v>
      </c>
      <c r="BE59" s="272">
        <v>168.6</v>
      </c>
      <c r="BF59" s="272">
        <v>0.5</v>
      </c>
      <c r="BG59" s="274">
        <v>7</v>
      </c>
      <c r="BH59" s="271">
        <v>61.6</v>
      </c>
      <c r="BI59" s="272">
        <v>59.1</v>
      </c>
      <c r="BJ59" s="272">
        <v>2.5</v>
      </c>
      <c r="BK59" s="275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351" t="str">
        <f t="shared" si="30"/>
        <v/>
      </c>
      <c r="AX60" s="351"/>
      <c r="AZ60" s="398"/>
      <c r="BA60" s="401"/>
      <c r="BB60" s="276" t="s">
        <v>134</v>
      </c>
      <c r="BC60" s="277" t="s">
        <v>150</v>
      </c>
      <c r="BD60" s="278">
        <v>170.1</v>
      </c>
      <c r="BE60" s="279">
        <v>169.9</v>
      </c>
      <c r="BF60" s="279">
        <v>0.19999999999998863</v>
      </c>
      <c r="BG60" s="281">
        <v>16</v>
      </c>
      <c r="BH60" s="278">
        <v>61.6</v>
      </c>
      <c r="BI60" s="279">
        <v>60.3</v>
      </c>
      <c r="BJ60" s="279">
        <v>1.3000000000000043</v>
      </c>
      <c r="BK60" s="282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351" t="str">
        <f t="shared" si="30"/>
        <v/>
      </c>
      <c r="AX61" s="351"/>
      <c r="AZ61" s="399"/>
      <c r="BA61" s="402"/>
      <c r="BB61" s="283" t="s">
        <v>136</v>
      </c>
      <c r="BC61" s="284" t="s">
        <v>151</v>
      </c>
      <c r="BD61" s="285">
        <v>170.4</v>
      </c>
      <c r="BE61" s="286">
        <v>170.6</v>
      </c>
      <c r="BF61" s="290">
        <v>-0.19999999999998863</v>
      </c>
      <c r="BG61" s="288">
        <v>28</v>
      </c>
      <c r="BH61" s="285">
        <v>62.9</v>
      </c>
      <c r="BI61" s="286">
        <v>62.2</v>
      </c>
      <c r="BJ61" s="286">
        <v>0.69999999999999574</v>
      </c>
      <c r="BK61" s="289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351" t="str">
        <f t="shared" si="30"/>
        <v/>
      </c>
      <c r="AX62" s="351"/>
      <c r="AZ62" s="397" t="s">
        <v>152</v>
      </c>
      <c r="BA62" s="400" t="s">
        <v>131</v>
      </c>
      <c r="BB62" s="269" t="s">
        <v>132</v>
      </c>
      <c r="BC62" s="270" t="s">
        <v>133</v>
      </c>
      <c r="BD62" s="271">
        <v>116.1</v>
      </c>
      <c r="BE62" s="272">
        <v>115.6</v>
      </c>
      <c r="BF62" s="272">
        <v>0.5</v>
      </c>
      <c r="BG62" s="274">
        <v>7</v>
      </c>
      <c r="BH62" s="271">
        <v>21.2</v>
      </c>
      <c r="BI62" s="272">
        <v>21</v>
      </c>
      <c r="BJ62" s="272">
        <v>0.19999999999999929</v>
      </c>
      <c r="BK62" s="275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351" t="str">
        <f t="shared" si="30"/>
        <v/>
      </c>
      <c r="AX63" s="351"/>
      <c r="AZ63" s="398"/>
      <c r="BA63" s="401"/>
      <c r="BB63" s="276" t="s">
        <v>134</v>
      </c>
      <c r="BC63" s="277" t="s">
        <v>135</v>
      </c>
      <c r="BD63" s="278">
        <v>122.5</v>
      </c>
      <c r="BE63" s="279">
        <v>121.6</v>
      </c>
      <c r="BF63" s="279">
        <v>0.90000000000000568</v>
      </c>
      <c r="BG63" s="281">
        <v>3</v>
      </c>
      <c r="BH63" s="278">
        <v>24.1</v>
      </c>
      <c r="BI63" s="279">
        <v>23.6</v>
      </c>
      <c r="BJ63" s="279">
        <v>0.5</v>
      </c>
      <c r="BK63" s="282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351" t="str">
        <f t="shared" si="30"/>
        <v/>
      </c>
      <c r="AX64" s="351"/>
      <c r="AZ64" s="398"/>
      <c r="BA64" s="401"/>
      <c r="BB64" s="276" t="s">
        <v>136</v>
      </c>
      <c r="BC64" s="277" t="s">
        <v>137</v>
      </c>
      <c r="BD64" s="278">
        <v>127.9</v>
      </c>
      <c r="BE64" s="279">
        <v>127.5</v>
      </c>
      <c r="BF64" s="279">
        <v>0.40000000000000568</v>
      </c>
      <c r="BG64" s="281">
        <v>8</v>
      </c>
      <c r="BH64" s="278">
        <v>27.6</v>
      </c>
      <c r="BI64" s="279">
        <v>26.8</v>
      </c>
      <c r="BJ64" s="279">
        <v>0.80000000000000071</v>
      </c>
      <c r="BK64" s="282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351" t="str">
        <f t="shared" si="30"/>
        <v/>
      </c>
      <c r="AX65" s="351"/>
      <c r="AZ65" s="398"/>
      <c r="BA65" s="401"/>
      <c r="BB65" s="276" t="s">
        <v>138</v>
      </c>
      <c r="BC65" s="277" t="s">
        <v>139</v>
      </c>
      <c r="BD65" s="278">
        <v>134.30000000000001</v>
      </c>
      <c r="BE65" s="279">
        <v>133.80000000000001</v>
      </c>
      <c r="BF65" s="279">
        <v>0.5</v>
      </c>
      <c r="BG65" s="281">
        <v>6</v>
      </c>
      <c r="BH65" s="278">
        <v>31.2</v>
      </c>
      <c r="BI65" s="279">
        <v>30.4</v>
      </c>
      <c r="BJ65" s="279">
        <v>0.80000000000000071</v>
      </c>
      <c r="BK65" s="282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351" t="str">
        <f t="shared" si="30"/>
        <v/>
      </c>
      <c r="AX66" s="351"/>
      <c r="AZ66" s="398"/>
      <c r="BA66" s="401"/>
      <c r="BB66" s="276" t="s">
        <v>140</v>
      </c>
      <c r="BC66" s="277" t="s">
        <v>141</v>
      </c>
      <c r="BD66" s="278">
        <v>141.69999999999999</v>
      </c>
      <c r="BE66" s="279">
        <v>140.9</v>
      </c>
      <c r="BF66" s="291">
        <v>0.79999999999998295</v>
      </c>
      <c r="BG66" s="281">
        <v>3</v>
      </c>
      <c r="BH66" s="278">
        <v>36.200000000000003</v>
      </c>
      <c r="BI66" s="279">
        <v>34.9</v>
      </c>
      <c r="BJ66" s="279">
        <v>1.3000000000000043</v>
      </c>
      <c r="BK66" s="282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351" t="str">
        <f t="shared" si="30"/>
        <v/>
      </c>
      <c r="AX67" s="351"/>
      <c r="AZ67" s="398"/>
      <c r="BA67" s="402"/>
      <c r="BB67" s="283" t="s">
        <v>142</v>
      </c>
      <c r="BC67" s="284" t="s">
        <v>143</v>
      </c>
      <c r="BD67" s="285">
        <v>147.6</v>
      </c>
      <c r="BE67" s="286">
        <v>147.4</v>
      </c>
      <c r="BF67" s="290">
        <v>0.19999999999998863</v>
      </c>
      <c r="BG67" s="288">
        <v>12</v>
      </c>
      <c r="BH67" s="285">
        <v>40.799999999999997</v>
      </c>
      <c r="BI67" s="286">
        <v>39.799999999999997</v>
      </c>
      <c r="BJ67" s="286">
        <v>1</v>
      </c>
      <c r="BK67" s="289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351" t="str">
        <f t="shared" si="30"/>
        <v/>
      </c>
      <c r="AX68" s="351"/>
      <c r="AZ68" s="398"/>
      <c r="BA68" s="400" t="s">
        <v>144</v>
      </c>
      <c r="BB68" s="269" t="s">
        <v>132</v>
      </c>
      <c r="BC68" s="270" t="s">
        <v>145</v>
      </c>
      <c r="BD68" s="271">
        <v>152.6</v>
      </c>
      <c r="BE68" s="272">
        <v>152.4</v>
      </c>
      <c r="BF68" s="272">
        <v>0.19999999999998863</v>
      </c>
      <c r="BG68" s="274">
        <v>11</v>
      </c>
      <c r="BH68" s="271">
        <v>44.8</v>
      </c>
      <c r="BI68" s="272">
        <v>44.4</v>
      </c>
      <c r="BJ68" s="272">
        <v>0.39999999999999858</v>
      </c>
      <c r="BK68" s="275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351" t="str">
        <f t="shared" si="30"/>
        <v/>
      </c>
      <c r="AX69" s="351"/>
      <c r="AZ69" s="398"/>
      <c r="BA69" s="401"/>
      <c r="BB69" s="276" t="s">
        <v>134</v>
      </c>
      <c r="BC69" s="277" t="s">
        <v>146</v>
      </c>
      <c r="BD69" s="278">
        <v>155.19999999999999</v>
      </c>
      <c r="BE69" s="279">
        <v>155</v>
      </c>
      <c r="BF69" s="291">
        <v>0.19999999999998863</v>
      </c>
      <c r="BG69" s="281">
        <v>10</v>
      </c>
      <c r="BH69" s="278">
        <v>48</v>
      </c>
      <c r="BI69" s="279">
        <v>47.5</v>
      </c>
      <c r="BJ69" s="279">
        <v>0.5</v>
      </c>
      <c r="BK69" s="282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351" t="str">
        <f t="shared" si="30"/>
        <v/>
      </c>
      <c r="AX70" s="351"/>
      <c r="AZ70" s="398"/>
      <c r="BA70" s="402"/>
      <c r="BB70" s="283" t="s">
        <v>136</v>
      </c>
      <c r="BC70" s="284" t="s">
        <v>147</v>
      </c>
      <c r="BD70" s="285">
        <v>156.69999999999999</v>
      </c>
      <c r="BE70" s="286">
        <v>156.4</v>
      </c>
      <c r="BF70" s="290">
        <v>0.29999999999998295</v>
      </c>
      <c r="BG70" s="288">
        <v>8</v>
      </c>
      <c r="BH70" s="285">
        <v>50.2</v>
      </c>
      <c r="BI70" s="286">
        <v>49.7</v>
      </c>
      <c r="BJ70" s="286">
        <v>0.5</v>
      </c>
      <c r="BK70" s="289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351" t="str">
        <f t="shared" si="30"/>
        <v/>
      </c>
      <c r="AX71" s="351"/>
      <c r="AZ71" s="398"/>
      <c r="BA71" s="400" t="s">
        <v>148</v>
      </c>
      <c r="BB71" s="269" t="s">
        <v>132</v>
      </c>
      <c r="BC71" s="270" t="s">
        <v>149</v>
      </c>
      <c r="BD71" s="271">
        <v>157.5</v>
      </c>
      <c r="BE71" s="272">
        <v>157</v>
      </c>
      <c r="BF71" s="272">
        <v>0.5</v>
      </c>
      <c r="BG71" s="274">
        <v>4</v>
      </c>
      <c r="BH71" s="271">
        <v>52.7</v>
      </c>
      <c r="BI71" s="272">
        <v>51</v>
      </c>
      <c r="BJ71" s="272">
        <v>1.7000000000000028</v>
      </c>
      <c r="BK71" s="275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351" t="str">
        <f t="shared" si="30"/>
        <v/>
      </c>
      <c r="AX72" s="351"/>
      <c r="AZ72" s="398"/>
      <c r="BA72" s="401"/>
      <c r="BB72" s="276" t="s">
        <v>134</v>
      </c>
      <c r="BC72" s="277" t="s">
        <v>150</v>
      </c>
      <c r="BD72" s="278">
        <v>158</v>
      </c>
      <c r="BE72" s="279">
        <v>157.5</v>
      </c>
      <c r="BF72" s="291">
        <v>0.5</v>
      </c>
      <c r="BG72" s="281">
        <v>6</v>
      </c>
      <c r="BH72" s="278">
        <v>52.5</v>
      </c>
      <c r="BI72" s="279">
        <v>51.9</v>
      </c>
      <c r="BJ72" s="279">
        <v>0.60000000000000142</v>
      </c>
      <c r="BK72" s="282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351" t="str">
        <f t="shared" si="30"/>
        <v/>
      </c>
      <c r="AX73" s="351"/>
      <c r="AZ73" s="399"/>
      <c r="BA73" s="402"/>
      <c r="BB73" s="283" t="s">
        <v>136</v>
      </c>
      <c r="BC73" s="284" t="s">
        <v>151</v>
      </c>
      <c r="BD73" s="285">
        <v>158.1</v>
      </c>
      <c r="BE73" s="286">
        <v>157.9</v>
      </c>
      <c r="BF73" s="290">
        <v>0.19999999999998863</v>
      </c>
      <c r="BG73" s="288">
        <v>13</v>
      </c>
      <c r="BH73" s="285">
        <v>53.6</v>
      </c>
      <c r="BI73" s="286">
        <v>52.5</v>
      </c>
      <c r="BJ73" s="286">
        <v>1.1000000000000014</v>
      </c>
      <c r="BK73" s="289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351" t="str">
        <f t="shared" si="30"/>
        <v/>
      </c>
      <c r="AX74" s="351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351" t="str">
        <f t="shared" ref="AW75:AW138" si="63">IF(AND(J75&lt;&gt;0,N75&lt;&gt;0,R75&lt;&gt;0,V75&lt;&gt;0,(OR(AB75&lt;&gt;0,AF75&lt;&gt;0)),AJ75&lt;&gt;0,AN75&lt;&gt;0,AR75&lt;&gt;0),VLOOKUP(AV75,$AV$311:$AW$315,2),"")</f>
        <v/>
      </c>
      <c r="AX75" s="351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351" t="str">
        <f t="shared" si="63"/>
        <v/>
      </c>
      <c r="AX76" s="351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351" t="str">
        <f t="shared" si="63"/>
        <v/>
      </c>
      <c r="AX77" s="351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351" t="str">
        <f t="shared" si="63"/>
        <v/>
      </c>
      <c r="AX78" s="351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351" t="str">
        <f t="shared" si="63"/>
        <v/>
      </c>
      <c r="AX79" s="351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351" t="str">
        <f t="shared" si="63"/>
        <v/>
      </c>
      <c r="AX80" s="351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351" t="str">
        <f t="shared" si="63"/>
        <v/>
      </c>
      <c r="AX81" s="351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351" t="str">
        <f t="shared" si="63"/>
        <v/>
      </c>
      <c r="AX82" s="351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351" t="str">
        <f t="shared" si="63"/>
        <v/>
      </c>
      <c r="AX83" s="351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351" t="str">
        <f t="shared" si="63"/>
        <v/>
      </c>
      <c r="AX84" s="351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351" t="str">
        <f t="shared" si="63"/>
        <v/>
      </c>
      <c r="AX85" s="351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351" t="str">
        <f t="shared" si="63"/>
        <v/>
      </c>
      <c r="AX86" s="351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351" t="str">
        <f t="shared" si="63"/>
        <v/>
      </c>
      <c r="AX87" s="351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351" t="str">
        <f t="shared" si="63"/>
        <v/>
      </c>
      <c r="AX88" s="351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351" t="str">
        <f t="shared" si="63"/>
        <v/>
      </c>
      <c r="AX89" s="351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351" t="str">
        <f t="shared" si="63"/>
        <v/>
      </c>
      <c r="AX90" s="351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351" t="str">
        <f t="shared" si="63"/>
        <v/>
      </c>
      <c r="AX91" s="351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351" t="str">
        <f t="shared" si="63"/>
        <v/>
      </c>
      <c r="AX92" s="351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351" t="str">
        <f t="shared" si="63"/>
        <v/>
      </c>
      <c r="AX93" s="351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351" t="str">
        <f t="shared" si="63"/>
        <v/>
      </c>
      <c r="AX94" s="351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351" t="str">
        <f t="shared" si="63"/>
        <v/>
      </c>
      <c r="AX95" s="351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351" t="str">
        <f t="shared" si="63"/>
        <v/>
      </c>
      <c r="AX96" s="351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351" t="str">
        <f t="shared" si="63"/>
        <v/>
      </c>
      <c r="AX97" s="351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351" t="str">
        <f t="shared" si="63"/>
        <v/>
      </c>
      <c r="AX98" s="351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351" t="str">
        <f t="shared" si="63"/>
        <v/>
      </c>
      <c r="AX99" s="351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351" t="str">
        <f t="shared" si="63"/>
        <v/>
      </c>
      <c r="AX100" s="351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351" t="str">
        <f t="shared" si="63"/>
        <v/>
      </c>
      <c r="AX101" s="351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351" t="str">
        <f t="shared" si="63"/>
        <v/>
      </c>
      <c r="AX102" s="351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351" t="str">
        <f t="shared" si="63"/>
        <v/>
      </c>
      <c r="AX103" s="351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351" t="str">
        <f t="shared" si="63"/>
        <v/>
      </c>
      <c r="AX104" s="351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351" t="str">
        <f t="shared" si="63"/>
        <v/>
      </c>
      <c r="AX105" s="351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351" t="str">
        <f t="shared" si="63"/>
        <v/>
      </c>
      <c r="AX106" s="351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351" t="str">
        <f t="shared" si="63"/>
        <v/>
      </c>
      <c r="AX107" s="351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351" t="str">
        <f t="shared" si="63"/>
        <v/>
      </c>
      <c r="AX108" s="351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351" t="str">
        <f t="shared" si="63"/>
        <v/>
      </c>
      <c r="AX109" s="351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351" t="str">
        <f t="shared" si="63"/>
        <v/>
      </c>
      <c r="AX110" s="351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351" t="str">
        <f t="shared" si="63"/>
        <v/>
      </c>
      <c r="AX111" s="351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351" t="str">
        <f t="shared" si="63"/>
        <v/>
      </c>
      <c r="AX112" s="351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351" t="str">
        <f t="shared" si="63"/>
        <v/>
      </c>
      <c r="AX113" s="351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351" t="str">
        <f t="shared" si="63"/>
        <v/>
      </c>
      <c r="AX114" s="351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351" t="str">
        <f t="shared" si="63"/>
        <v/>
      </c>
      <c r="AX115" s="351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351" t="str">
        <f t="shared" si="63"/>
        <v/>
      </c>
      <c r="AX116" s="351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351" t="str">
        <f t="shared" si="63"/>
        <v/>
      </c>
      <c r="AX117" s="351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351" t="str">
        <f t="shared" si="63"/>
        <v/>
      </c>
      <c r="AX118" s="351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351" t="str">
        <f t="shared" si="63"/>
        <v/>
      </c>
      <c r="AX119" s="351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351" t="str">
        <f t="shared" si="63"/>
        <v/>
      </c>
      <c r="AX120" s="351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351" t="str">
        <f t="shared" si="63"/>
        <v/>
      </c>
      <c r="AX121" s="351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351" t="str">
        <f t="shared" si="63"/>
        <v/>
      </c>
      <c r="AX122" s="351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351" t="str">
        <f t="shared" si="63"/>
        <v/>
      </c>
      <c r="AX123" s="351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351" t="str">
        <f t="shared" si="63"/>
        <v/>
      </c>
      <c r="AX124" s="351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351" t="str">
        <f t="shared" si="63"/>
        <v/>
      </c>
      <c r="AX125" s="351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351" t="str">
        <f t="shared" si="63"/>
        <v/>
      </c>
      <c r="AX126" s="351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351" t="str">
        <f t="shared" si="63"/>
        <v/>
      </c>
      <c r="AX127" s="351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351" t="str">
        <f t="shared" si="63"/>
        <v/>
      </c>
      <c r="AX128" s="351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351" t="str">
        <f t="shared" si="63"/>
        <v/>
      </c>
      <c r="AX129" s="351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351" t="str">
        <f t="shared" si="63"/>
        <v/>
      </c>
      <c r="AX130" s="351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351" t="str">
        <f t="shared" si="63"/>
        <v/>
      </c>
      <c r="AX131" s="351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351" t="str">
        <f t="shared" si="63"/>
        <v/>
      </c>
      <c r="AX132" s="351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351" t="str">
        <f t="shared" si="63"/>
        <v/>
      </c>
      <c r="AX133" s="351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351" t="str">
        <f t="shared" si="63"/>
        <v/>
      </c>
      <c r="AX134" s="351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351" t="str">
        <f t="shared" si="63"/>
        <v/>
      </c>
      <c r="AX135" s="351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351" t="str">
        <f t="shared" si="63"/>
        <v/>
      </c>
      <c r="AX136" s="351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351" t="str">
        <f t="shared" si="63"/>
        <v/>
      </c>
      <c r="AX137" s="351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351" t="str">
        <f t="shared" si="63"/>
        <v/>
      </c>
      <c r="AX138" s="351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351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351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351" t="str">
        <f t="shared" si="96"/>
        <v/>
      </c>
      <c r="AX140" s="351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351" t="str">
        <f t="shared" si="96"/>
        <v/>
      </c>
      <c r="AX141" s="351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351" t="str">
        <f t="shared" si="96"/>
        <v/>
      </c>
      <c r="AX142" s="351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351" t="str">
        <f t="shared" si="96"/>
        <v/>
      </c>
      <c r="AX143" s="351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351" t="str">
        <f t="shared" si="96"/>
        <v/>
      </c>
      <c r="AX144" s="351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351" t="str">
        <f t="shared" si="96"/>
        <v/>
      </c>
      <c r="AX145" s="351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351" t="str">
        <f t="shared" si="96"/>
        <v/>
      </c>
      <c r="AX146" s="351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351" t="str">
        <f t="shared" si="96"/>
        <v/>
      </c>
      <c r="AX147" s="351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351" t="str">
        <f t="shared" si="96"/>
        <v/>
      </c>
      <c r="AX148" s="351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351" t="str">
        <f t="shared" si="96"/>
        <v/>
      </c>
      <c r="AX149" s="351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351" t="str">
        <f t="shared" si="96"/>
        <v/>
      </c>
      <c r="AX150" s="351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351" t="str">
        <f t="shared" si="96"/>
        <v/>
      </c>
      <c r="AX151" s="351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351" t="str">
        <f t="shared" si="96"/>
        <v/>
      </c>
      <c r="AX152" s="351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351" t="str">
        <f t="shared" si="96"/>
        <v/>
      </c>
      <c r="AX153" s="351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351" t="str">
        <f t="shared" si="96"/>
        <v/>
      </c>
      <c r="AX154" s="351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351" t="str">
        <f t="shared" si="96"/>
        <v/>
      </c>
      <c r="AX155" s="351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351" t="str">
        <f t="shared" si="96"/>
        <v/>
      </c>
      <c r="AX156" s="351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351" t="str">
        <f t="shared" si="96"/>
        <v/>
      </c>
      <c r="AX157" s="351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351" t="str">
        <f t="shared" si="96"/>
        <v/>
      </c>
      <c r="AX158" s="351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351" t="str">
        <f t="shared" si="96"/>
        <v/>
      </c>
      <c r="AX159" s="351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351" t="str">
        <f t="shared" si="96"/>
        <v/>
      </c>
      <c r="AX160" s="351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351" t="str">
        <f t="shared" si="96"/>
        <v/>
      </c>
      <c r="AX161" s="351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351" t="str">
        <f t="shared" si="96"/>
        <v/>
      </c>
      <c r="AX162" s="351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351" t="str">
        <f t="shared" si="96"/>
        <v/>
      </c>
      <c r="AX163" s="351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351" t="str">
        <f t="shared" si="96"/>
        <v/>
      </c>
      <c r="AX164" s="351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351" t="str">
        <f t="shared" si="96"/>
        <v/>
      </c>
      <c r="AX165" s="351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351" t="str">
        <f t="shared" si="96"/>
        <v/>
      </c>
      <c r="AX166" s="351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351" t="str">
        <f t="shared" si="96"/>
        <v/>
      </c>
      <c r="AX167" s="351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351" t="str">
        <f t="shared" si="96"/>
        <v/>
      </c>
      <c r="AX168" s="351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351" t="str">
        <f t="shared" si="96"/>
        <v/>
      </c>
      <c r="AX169" s="351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351" t="str">
        <f t="shared" si="96"/>
        <v/>
      </c>
      <c r="AX170" s="351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351" t="str">
        <f t="shared" si="96"/>
        <v/>
      </c>
      <c r="AX171" s="351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351" t="str">
        <f t="shared" si="96"/>
        <v/>
      </c>
      <c r="AX172" s="351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351" t="str">
        <f t="shared" si="96"/>
        <v/>
      </c>
      <c r="AX173" s="351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351" t="str">
        <f t="shared" si="96"/>
        <v/>
      </c>
      <c r="AX174" s="351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351" t="str">
        <f t="shared" si="96"/>
        <v/>
      </c>
      <c r="AX175" s="351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351" t="str">
        <f t="shared" si="96"/>
        <v/>
      </c>
      <c r="AX176" s="351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351" t="str">
        <f t="shared" si="96"/>
        <v/>
      </c>
      <c r="AX177" s="351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351" t="str">
        <f t="shared" si="96"/>
        <v/>
      </c>
      <c r="AX178" s="351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351" t="str">
        <f t="shared" si="96"/>
        <v/>
      </c>
      <c r="AX179" s="351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351" t="str">
        <f t="shared" si="96"/>
        <v/>
      </c>
      <c r="AX180" s="351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351" t="str">
        <f t="shared" si="96"/>
        <v/>
      </c>
      <c r="AX181" s="351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351" t="str">
        <f t="shared" si="96"/>
        <v/>
      </c>
      <c r="AX182" s="351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351" t="str">
        <f t="shared" si="96"/>
        <v/>
      </c>
      <c r="AX183" s="351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351" t="str">
        <f t="shared" si="96"/>
        <v/>
      </c>
      <c r="AX184" s="351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351" t="str">
        <f t="shared" si="96"/>
        <v/>
      </c>
      <c r="AX185" s="351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351" t="str">
        <f t="shared" si="96"/>
        <v/>
      </c>
      <c r="AX186" s="351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351" t="str">
        <f t="shared" si="96"/>
        <v/>
      </c>
      <c r="AX187" s="351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351" t="str">
        <f t="shared" si="96"/>
        <v/>
      </c>
      <c r="AX188" s="351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351" t="str">
        <f t="shared" si="96"/>
        <v/>
      </c>
      <c r="AX189" s="351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351" t="str">
        <f t="shared" si="96"/>
        <v/>
      </c>
      <c r="AX190" s="351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351" t="str">
        <f t="shared" si="96"/>
        <v/>
      </c>
      <c r="AX191" s="351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351" t="str">
        <f t="shared" si="96"/>
        <v/>
      </c>
      <c r="AX192" s="351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351" t="str">
        <f t="shared" si="96"/>
        <v/>
      </c>
      <c r="AX193" s="351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351" t="str">
        <f t="shared" si="96"/>
        <v/>
      </c>
      <c r="AX194" s="351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351" t="str">
        <f t="shared" si="96"/>
        <v/>
      </c>
      <c r="AX195" s="351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351" t="str">
        <f t="shared" si="96"/>
        <v/>
      </c>
      <c r="AX196" s="351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351" t="str">
        <f t="shared" si="96"/>
        <v/>
      </c>
      <c r="AX197" s="351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351" t="str">
        <f t="shared" si="96"/>
        <v/>
      </c>
      <c r="AX198" s="351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351" t="str">
        <f t="shared" si="96"/>
        <v/>
      </c>
      <c r="AX199" s="351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351" t="str">
        <f t="shared" si="96"/>
        <v/>
      </c>
      <c r="AX200" s="351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351" t="str">
        <f t="shared" si="96"/>
        <v/>
      </c>
      <c r="AX201" s="351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351" t="str">
        <f t="shared" si="96"/>
        <v/>
      </c>
      <c r="AX202" s="351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351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351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351" t="str">
        <f t="shared" si="129"/>
        <v/>
      </c>
      <c r="AX204" s="351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351" t="str">
        <f t="shared" si="129"/>
        <v/>
      </c>
      <c r="AX205" s="351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351" t="str">
        <f t="shared" si="129"/>
        <v/>
      </c>
      <c r="AX206" s="351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351" t="str">
        <f t="shared" si="129"/>
        <v/>
      </c>
      <c r="AX207" s="351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351" t="str">
        <f t="shared" si="129"/>
        <v/>
      </c>
      <c r="AX208" s="351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351" t="str">
        <f t="shared" si="129"/>
        <v/>
      </c>
      <c r="AX209" s="351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351" t="str">
        <f t="shared" si="129"/>
        <v/>
      </c>
      <c r="AX210" s="351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351" t="str">
        <f t="shared" si="129"/>
        <v/>
      </c>
      <c r="AX211" s="351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351" t="str">
        <f t="shared" si="129"/>
        <v/>
      </c>
      <c r="AX212" s="351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351" t="str">
        <f t="shared" si="129"/>
        <v/>
      </c>
      <c r="AX213" s="351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351" t="str">
        <f t="shared" si="129"/>
        <v/>
      </c>
      <c r="AX214" s="351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351" t="str">
        <f t="shared" si="129"/>
        <v/>
      </c>
      <c r="AX215" s="351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351" t="str">
        <f t="shared" si="129"/>
        <v/>
      </c>
      <c r="AX216" s="351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351" t="str">
        <f t="shared" si="129"/>
        <v/>
      </c>
      <c r="AX217" s="351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351" t="str">
        <f t="shared" si="129"/>
        <v/>
      </c>
      <c r="AX218" s="351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351" t="str">
        <f t="shared" si="129"/>
        <v/>
      </c>
      <c r="AX219" s="351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351" t="str">
        <f t="shared" si="129"/>
        <v/>
      </c>
      <c r="AX220" s="351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351" t="str">
        <f t="shared" si="129"/>
        <v/>
      </c>
      <c r="AX221" s="351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351" t="str">
        <f t="shared" si="129"/>
        <v/>
      </c>
      <c r="AX222" s="351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351" t="str">
        <f t="shared" si="129"/>
        <v/>
      </c>
      <c r="AX223" s="351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351" t="str">
        <f t="shared" si="129"/>
        <v/>
      </c>
      <c r="AX224" s="351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351" t="str">
        <f t="shared" si="129"/>
        <v/>
      </c>
      <c r="AX225" s="351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351" t="str">
        <f t="shared" si="129"/>
        <v/>
      </c>
      <c r="AX226" s="351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351" t="str">
        <f t="shared" si="129"/>
        <v/>
      </c>
      <c r="AX227" s="351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351" t="str">
        <f t="shared" si="129"/>
        <v/>
      </c>
      <c r="AX228" s="351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351" t="str">
        <f t="shared" si="129"/>
        <v/>
      </c>
      <c r="AX229" s="351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351" t="str">
        <f t="shared" si="129"/>
        <v/>
      </c>
      <c r="AX230" s="351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351" t="str">
        <f t="shared" si="129"/>
        <v/>
      </c>
      <c r="AX231" s="351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351" t="str">
        <f t="shared" si="129"/>
        <v/>
      </c>
      <c r="AX232" s="351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351" t="str">
        <f t="shared" si="129"/>
        <v/>
      </c>
      <c r="AX233" s="351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351" t="str">
        <f t="shared" si="129"/>
        <v/>
      </c>
      <c r="AX234" s="351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351" t="str">
        <f t="shared" si="129"/>
        <v/>
      </c>
      <c r="AX235" s="351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351" t="str">
        <f t="shared" si="129"/>
        <v/>
      </c>
      <c r="AX236" s="351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351" t="str">
        <f t="shared" si="129"/>
        <v/>
      </c>
      <c r="AX237" s="351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351" t="str">
        <f t="shared" si="129"/>
        <v/>
      </c>
      <c r="AX238" s="351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351" t="str">
        <f t="shared" si="129"/>
        <v/>
      </c>
      <c r="AX239" s="351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351" t="str">
        <f t="shared" si="129"/>
        <v/>
      </c>
      <c r="AX240" s="351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351" t="str">
        <f t="shared" si="129"/>
        <v/>
      </c>
      <c r="AX241" s="351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351" t="str">
        <f t="shared" si="129"/>
        <v/>
      </c>
      <c r="AX242" s="351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351" t="str">
        <f t="shared" si="129"/>
        <v/>
      </c>
      <c r="AX243" s="351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351" t="str">
        <f t="shared" si="129"/>
        <v/>
      </c>
      <c r="AX244" s="351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351" t="str">
        <f t="shared" si="129"/>
        <v/>
      </c>
      <c r="AX245" s="351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351" t="str">
        <f t="shared" si="129"/>
        <v/>
      </c>
      <c r="AX246" s="351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351" t="str">
        <f t="shared" si="129"/>
        <v/>
      </c>
      <c r="AX247" s="351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351" t="str">
        <f t="shared" si="129"/>
        <v/>
      </c>
      <c r="AX248" s="351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351" t="str">
        <f t="shared" si="129"/>
        <v/>
      </c>
      <c r="AX249" s="351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351" t="str">
        <f t="shared" si="129"/>
        <v/>
      </c>
      <c r="AX250" s="351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351" t="str">
        <f t="shared" si="129"/>
        <v/>
      </c>
      <c r="AX251" s="351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351" t="str">
        <f t="shared" si="129"/>
        <v/>
      </c>
      <c r="AX252" s="351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351" t="str">
        <f t="shared" si="129"/>
        <v/>
      </c>
      <c r="AX253" s="351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351" t="str">
        <f t="shared" si="129"/>
        <v/>
      </c>
      <c r="AX254" s="351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351" t="str">
        <f t="shared" si="129"/>
        <v/>
      </c>
      <c r="AX255" s="351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351" t="str">
        <f t="shared" si="129"/>
        <v/>
      </c>
      <c r="AX256" s="351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351" t="str">
        <f t="shared" si="129"/>
        <v/>
      </c>
      <c r="AX257" s="351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351" t="str">
        <f t="shared" si="129"/>
        <v/>
      </c>
      <c r="AX258" s="351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351" t="str">
        <f t="shared" si="129"/>
        <v/>
      </c>
      <c r="AX259" s="351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351" t="str">
        <f t="shared" si="129"/>
        <v/>
      </c>
      <c r="AX260" s="351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351" t="str">
        <f t="shared" si="129"/>
        <v/>
      </c>
      <c r="AX261" s="351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351" t="str">
        <f t="shared" si="129"/>
        <v/>
      </c>
      <c r="AX262" s="351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351" t="str">
        <f t="shared" si="129"/>
        <v/>
      </c>
      <c r="AX263" s="351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351" t="str">
        <f t="shared" si="129"/>
        <v/>
      </c>
      <c r="AX264" s="351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351" t="str">
        <f t="shared" si="129"/>
        <v/>
      </c>
      <c r="AX265" s="351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351" t="str">
        <f t="shared" si="129"/>
        <v/>
      </c>
      <c r="AX266" s="351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351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351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351" t="str">
        <f t="shared" si="162"/>
        <v/>
      </c>
      <c r="AX268" s="351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351" t="str">
        <f t="shared" si="162"/>
        <v/>
      </c>
      <c r="AX269" s="351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351" t="str">
        <f t="shared" si="162"/>
        <v/>
      </c>
      <c r="AX270" s="351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351" t="str">
        <f t="shared" si="162"/>
        <v/>
      </c>
      <c r="AX271" s="351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351" t="str">
        <f t="shared" si="162"/>
        <v/>
      </c>
      <c r="AX272" s="351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351" t="str">
        <f t="shared" si="162"/>
        <v/>
      </c>
      <c r="AX273" s="351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351" t="str">
        <f t="shared" si="162"/>
        <v/>
      </c>
      <c r="AX274" s="351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351" t="str">
        <f t="shared" si="162"/>
        <v/>
      </c>
      <c r="AX275" s="351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351" t="str">
        <f t="shared" si="162"/>
        <v/>
      </c>
      <c r="AX276" s="351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351" t="str">
        <f t="shared" si="162"/>
        <v/>
      </c>
      <c r="AX277" s="351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351" t="str">
        <f t="shared" si="162"/>
        <v/>
      </c>
      <c r="AX278" s="351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351" t="str">
        <f t="shared" si="162"/>
        <v/>
      </c>
      <c r="AX279" s="351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351" t="str">
        <f t="shared" si="162"/>
        <v/>
      </c>
      <c r="AX280" s="351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351" t="str">
        <f t="shared" si="162"/>
        <v/>
      </c>
      <c r="AX281" s="351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351" t="str">
        <f t="shared" si="162"/>
        <v/>
      </c>
      <c r="AX282" s="351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351" t="str">
        <f t="shared" si="162"/>
        <v/>
      </c>
      <c r="AX283" s="351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351" t="str">
        <f t="shared" si="162"/>
        <v/>
      </c>
      <c r="AX284" s="351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351" t="str">
        <f t="shared" si="162"/>
        <v/>
      </c>
      <c r="AX285" s="351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351" t="str">
        <f t="shared" si="162"/>
        <v/>
      </c>
      <c r="AX286" s="351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351" t="str">
        <f t="shared" si="162"/>
        <v/>
      </c>
      <c r="AX287" s="351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351" t="str">
        <f t="shared" si="162"/>
        <v/>
      </c>
      <c r="AX288" s="351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351" t="str">
        <f t="shared" si="162"/>
        <v/>
      </c>
      <c r="AX289" s="351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351" t="str">
        <f t="shared" si="162"/>
        <v/>
      </c>
      <c r="AX290" s="351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351" t="str">
        <f t="shared" si="162"/>
        <v/>
      </c>
      <c r="AX291" s="351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351" t="str">
        <f t="shared" si="162"/>
        <v/>
      </c>
      <c r="AX292" s="351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351" t="str">
        <f t="shared" si="162"/>
        <v/>
      </c>
      <c r="AX293" s="351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351" t="str">
        <f t="shared" si="162"/>
        <v/>
      </c>
      <c r="AX294" s="351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351" t="str">
        <f t="shared" si="162"/>
        <v/>
      </c>
      <c r="AX295" s="351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351" t="str">
        <f t="shared" si="162"/>
        <v/>
      </c>
      <c r="AX296" s="351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351" t="str">
        <f t="shared" si="162"/>
        <v/>
      </c>
      <c r="AX297" s="351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351" t="str">
        <f t="shared" si="162"/>
        <v/>
      </c>
      <c r="AX298" s="351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351" t="str">
        <f t="shared" si="162"/>
        <v/>
      </c>
      <c r="AX299" s="351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351" t="str">
        <f t="shared" si="162"/>
        <v/>
      </c>
      <c r="AX300" s="351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351" t="str">
        <f t="shared" si="162"/>
        <v/>
      </c>
      <c r="AX301" s="351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351" t="str">
        <f t="shared" si="162"/>
        <v/>
      </c>
      <c r="AX302" s="351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351" t="str">
        <f t="shared" si="162"/>
        <v/>
      </c>
      <c r="AX303" s="351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351" t="str">
        <f t="shared" si="162"/>
        <v/>
      </c>
      <c r="AX304" s="351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351" t="str">
        <f t="shared" si="162"/>
        <v/>
      </c>
      <c r="AX305" s="351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351" t="str">
        <f t="shared" si="162"/>
        <v/>
      </c>
      <c r="AX306" s="351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351" t="str">
        <f t="shared" si="162"/>
        <v/>
      </c>
      <c r="AX307" s="351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351" t="str">
        <f t="shared" si="162"/>
        <v/>
      </c>
      <c r="AX308" s="351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351" t="str">
        <f t="shared" si="162"/>
        <v/>
      </c>
      <c r="AX309" s="351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18</v>
      </c>
      <c r="M312" s="135">
        <v>2</v>
      </c>
      <c r="P312" s="136">
        <v>13</v>
      </c>
      <c r="Q312" s="137">
        <v>2</v>
      </c>
      <c r="T312" s="136">
        <v>21</v>
      </c>
      <c r="U312" s="137">
        <v>2</v>
      </c>
      <c r="X312" s="136">
        <v>30</v>
      </c>
      <c r="Y312" s="137">
        <v>2</v>
      </c>
      <c r="Z312" s="132"/>
      <c r="AA312" s="132"/>
      <c r="AD312" s="138">
        <v>300</v>
      </c>
      <c r="AE312" s="137">
        <v>9</v>
      </c>
      <c r="AH312" s="136">
        <v>26</v>
      </c>
      <c r="AI312" s="137">
        <v>2</v>
      </c>
      <c r="AL312" s="136">
        <v>6.7</v>
      </c>
      <c r="AM312" s="137">
        <v>9</v>
      </c>
      <c r="AP312" s="136">
        <v>150</v>
      </c>
      <c r="AQ312" s="137">
        <v>2</v>
      </c>
      <c r="AT312" s="136">
        <v>13</v>
      </c>
      <c r="AU312" s="137">
        <v>2</v>
      </c>
      <c r="AV312" s="173">
        <v>31</v>
      </c>
      <c r="AW312" s="137" t="s">
        <v>109</v>
      </c>
    </row>
    <row r="313" spans="1:50">
      <c r="L313" s="134">
        <v>23</v>
      </c>
      <c r="M313" s="135">
        <v>3</v>
      </c>
      <c r="P313" s="136">
        <v>16</v>
      </c>
      <c r="Q313" s="137">
        <v>3</v>
      </c>
      <c r="T313" s="136">
        <v>28</v>
      </c>
      <c r="U313" s="137">
        <v>3</v>
      </c>
      <c r="X313" s="136">
        <v>37</v>
      </c>
      <c r="Y313" s="137">
        <v>3</v>
      </c>
      <c r="Z313" s="132"/>
      <c r="AA313" s="132"/>
      <c r="AD313" s="138">
        <v>317</v>
      </c>
      <c r="AE313" s="137">
        <v>8</v>
      </c>
      <c r="AH313" s="136">
        <v>37</v>
      </c>
      <c r="AI313" s="137">
        <v>3</v>
      </c>
      <c r="AL313" s="139">
        <v>6.9</v>
      </c>
      <c r="AM313" s="137">
        <v>8</v>
      </c>
      <c r="AP313" s="136">
        <v>170</v>
      </c>
      <c r="AQ313" s="137">
        <v>3</v>
      </c>
      <c r="AT313" s="136">
        <v>16</v>
      </c>
      <c r="AU313" s="137">
        <v>3</v>
      </c>
      <c r="AV313" s="173">
        <v>43</v>
      </c>
      <c r="AW313" s="137" t="s">
        <v>110</v>
      </c>
    </row>
    <row r="314" spans="1:50">
      <c r="L314" s="134">
        <v>28</v>
      </c>
      <c r="M314" s="135">
        <v>4</v>
      </c>
      <c r="P314" s="136">
        <v>19</v>
      </c>
      <c r="Q314" s="137">
        <v>4</v>
      </c>
      <c r="T314" s="136">
        <v>33</v>
      </c>
      <c r="U314" s="137">
        <v>4</v>
      </c>
      <c r="X314" s="136">
        <v>41</v>
      </c>
      <c r="Y314" s="137">
        <v>4</v>
      </c>
      <c r="Z314" s="132"/>
      <c r="AA314" s="132"/>
      <c r="AD314" s="138">
        <v>334</v>
      </c>
      <c r="AE314" s="137">
        <v>7</v>
      </c>
      <c r="AH314" s="136">
        <v>51</v>
      </c>
      <c r="AI314" s="137">
        <v>4</v>
      </c>
      <c r="AL314" s="136">
        <v>7.1</v>
      </c>
      <c r="AM314" s="137">
        <v>7</v>
      </c>
      <c r="AP314" s="136">
        <v>188</v>
      </c>
      <c r="AQ314" s="137">
        <v>4</v>
      </c>
      <c r="AT314" s="136">
        <v>19</v>
      </c>
      <c r="AU314" s="137">
        <v>4</v>
      </c>
      <c r="AV314" s="173">
        <v>54</v>
      </c>
      <c r="AW314" s="137" t="s">
        <v>111</v>
      </c>
    </row>
    <row r="315" spans="1:50" ht="14.25" thickBot="1">
      <c r="L315" s="134">
        <v>33</v>
      </c>
      <c r="M315" s="135">
        <v>5</v>
      </c>
      <c r="P315" s="140">
        <v>22</v>
      </c>
      <c r="Q315" s="141">
        <v>5</v>
      </c>
      <c r="T315" s="140">
        <v>39</v>
      </c>
      <c r="U315" s="141">
        <v>5</v>
      </c>
      <c r="X315" s="140">
        <v>45</v>
      </c>
      <c r="Y315" s="141">
        <v>5</v>
      </c>
      <c r="Z315" s="132"/>
      <c r="AA315" s="132"/>
      <c r="AD315" s="142">
        <v>356</v>
      </c>
      <c r="AE315" s="141">
        <v>6</v>
      </c>
      <c r="AH315" s="140">
        <v>63</v>
      </c>
      <c r="AI315" s="141">
        <v>5</v>
      </c>
      <c r="AL315" s="140">
        <v>7.3</v>
      </c>
      <c r="AM315" s="141">
        <v>6</v>
      </c>
      <c r="AP315" s="140">
        <v>203</v>
      </c>
      <c r="AQ315" s="141">
        <v>5</v>
      </c>
      <c r="AT315" s="140">
        <v>22</v>
      </c>
      <c r="AU315" s="141">
        <v>5</v>
      </c>
      <c r="AV315" s="174">
        <v>65</v>
      </c>
      <c r="AW315" s="143" t="s">
        <v>112</v>
      </c>
    </row>
    <row r="316" spans="1:50">
      <c r="L316" s="134">
        <v>38</v>
      </c>
      <c r="M316" s="135">
        <v>6</v>
      </c>
      <c r="P316" s="136">
        <v>25</v>
      </c>
      <c r="Q316" s="137">
        <v>6</v>
      </c>
      <c r="T316" s="136">
        <v>44</v>
      </c>
      <c r="U316" s="137">
        <v>6</v>
      </c>
      <c r="X316" s="136">
        <v>49</v>
      </c>
      <c r="Y316" s="137">
        <v>6</v>
      </c>
      <c r="Z316" s="132"/>
      <c r="AA316" s="132"/>
      <c r="AD316" s="138">
        <v>383</v>
      </c>
      <c r="AE316" s="137">
        <v>5</v>
      </c>
      <c r="AH316" s="136">
        <v>76</v>
      </c>
      <c r="AI316" s="137">
        <v>6</v>
      </c>
      <c r="AL316" s="136">
        <v>7.6</v>
      </c>
      <c r="AM316" s="137">
        <v>5</v>
      </c>
      <c r="AP316" s="136">
        <v>218</v>
      </c>
      <c r="AQ316" s="137">
        <v>6</v>
      </c>
      <c r="AT316" s="144">
        <v>25</v>
      </c>
      <c r="AU316" s="145">
        <v>6</v>
      </c>
      <c r="AV316" s="146"/>
      <c r="AW316" s="146"/>
    </row>
    <row r="317" spans="1:50">
      <c r="L317" s="134">
        <v>43</v>
      </c>
      <c r="M317" s="135">
        <v>7</v>
      </c>
      <c r="P317" s="136">
        <v>27</v>
      </c>
      <c r="Q317" s="137">
        <v>7</v>
      </c>
      <c r="T317" s="136">
        <v>49</v>
      </c>
      <c r="U317" s="137">
        <v>7</v>
      </c>
      <c r="X317" s="136">
        <v>53</v>
      </c>
      <c r="Y317" s="137">
        <v>7</v>
      </c>
      <c r="Z317" s="132"/>
      <c r="AA317" s="132"/>
      <c r="AD317" s="138">
        <v>411</v>
      </c>
      <c r="AE317" s="137">
        <v>4</v>
      </c>
      <c r="AH317" s="136">
        <v>90</v>
      </c>
      <c r="AI317" s="137">
        <v>7</v>
      </c>
      <c r="AL317" s="139">
        <v>8</v>
      </c>
      <c r="AM317" s="137">
        <v>4</v>
      </c>
      <c r="AP317" s="136">
        <v>230</v>
      </c>
      <c r="AQ317" s="137">
        <v>7</v>
      </c>
      <c r="AT317" s="136">
        <v>28</v>
      </c>
      <c r="AU317" s="137">
        <v>7</v>
      </c>
      <c r="AV317" s="146"/>
      <c r="AW317" s="146"/>
    </row>
    <row r="318" spans="1:50">
      <c r="L318" s="134">
        <v>47</v>
      </c>
      <c r="M318" s="135">
        <v>8</v>
      </c>
      <c r="P318" s="136">
        <v>30</v>
      </c>
      <c r="Q318" s="137">
        <v>8</v>
      </c>
      <c r="T318" s="136">
        <v>53</v>
      </c>
      <c r="U318" s="137">
        <v>8</v>
      </c>
      <c r="X318" s="136">
        <v>56</v>
      </c>
      <c r="Y318" s="137">
        <v>8</v>
      </c>
      <c r="Z318" s="132"/>
      <c r="AA318" s="132"/>
      <c r="AD318" s="138">
        <v>451</v>
      </c>
      <c r="AE318" s="137">
        <v>3</v>
      </c>
      <c r="AH318" s="136">
        <v>102</v>
      </c>
      <c r="AI318" s="137">
        <v>8</v>
      </c>
      <c r="AL318" s="136">
        <v>8.5</v>
      </c>
      <c r="AM318" s="137">
        <v>3</v>
      </c>
      <c r="AP318" s="136">
        <v>242</v>
      </c>
      <c r="AQ318" s="137">
        <v>8</v>
      </c>
      <c r="AT318" s="136">
        <v>31</v>
      </c>
      <c r="AU318" s="137">
        <v>8</v>
      </c>
      <c r="AV318" s="146"/>
      <c r="AW318" s="146"/>
    </row>
    <row r="319" spans="1:50">
      <c r="L319" s="134">
        <v>51</v>
      </c>
      <c r="M319" s="135">
        <v>9</v>
      </c>
      <c r="P319" s="136">
        <v>33</v>
      </c>
      <c r="Q319" s="137">
        <v>9</v>
      </c>
      <c r="T319" s="136">
        <v>58</v>
      </c>
      <c r="U319" s="137">
        <v>9</v>
      </c>
      <c r="X319" s="136">
        <v>60</v>
      </c>
      <c r="Y319" s="137">
        <v>9</v>
      </c>
      <c r="Z319" s="132"/>
      <c r="AA319" s="132"/>
      <c r="AD319" s="138">
        <v>500</v>
      </c>
      <c r="AE319" s="137">
        <v>2</v>
      </c>
      <c r="AH319" s="136">
        <v>113</v>
      </c>
      <c r="AI319" s="137">
        <v>9</v>
      </c>
      <c r="AL319" s="136">
        <v>9.1</v>
      </c>
      <c r="AM319" s="137">
        <v>2</v>
      </c>
      <c r="AP319" s="136">
        <v>254</v>
      </c>
      <c r="AQ319" s="137">
        <v>9</v>
      </c>
      <c r="AT319" s="136">
        <v>34</v>
      </c>
      <c r="AU319" s="137">
        <v>9</v>
      </c>
      <c r="AV319" s="146"/>
      <c r="AW319" s="146"/>
    </row>
    <row r="320" spans="1:50" ht="14.25" thickBot="1">
      <c r="L320" s="147">
        <v>56</v>
      </c>
      <c r="M320" s="148">
        <v>10</v>
      </c>
      <c r="P320" s="149">
        <v>35</v>
      </c>
      <c r="Q320" s="150">
        <v>10</v>
      </c>
      <c r="T320" s="149">
        <v>64</v>
      </c>
      <c r="U320" s="150">
        <v>10</v>
      </c>
      <c r="X320" s="149">
        <v>63</v>
      </c>
      <c r="Y320" s="150">
        <v>10</v>
      </c>
      <c r="Z320" s="132"/>
      <c r="AA320" s="132"/>
      <c r="AD320" s="151">
        <v>561</v>
      </c>
      <c r="AE320" s="150">
        <v>1</v>
      </c>
      <c r="AH320" s="149">
        <v>125</v>
      </c>
      <c r="AI320" s="150">
        <v>10</v>
      </c>
      <c r="AL320" s="149">
        <v>9.8000000000000007</v>
      </c>
      <c r="AM320" s="150">
        <v>1</v>
      </c>
      <c r="AP320" s="149">
        <v>265</v>
      </c>
      <c r="AQ320" s="150">
        <v>10</v>
      </c>
      <c r="AT320" s="149">
        <v>37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W303:AX303"/>
    <mergeCell ref="AW304:AX304"/>
    <mergeCell ref="AW305:AX305"/>
    <mergeCell ref="AW306:AX306"/>
    <mergeCell ref="AW307:AX307"/>
    <mergeCell ref="AW308:AX308"/>
    <mergeCell ref="AW309:AX309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BM31:BO31"/>
    <mergeCell ref="BP31:BR31"/>
    <mergeCell ref="AZ11:AZ12"/>
    <mergeCell ref="BA11:BC11"/>
    <mergeCell ref="BD11:BF11"/>
    <mergeCell ref="BG11:BI11"/>
    <mergeCell ref="BJ11:BL11"/>
    <mergeCell ref="BM11:BO1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2"/>
  </sheetPr>
  <dimension ref="A1:BX323"/>
  <sheetViews>
    <sheetView zoomScale="90" zoomScaleNormal="90" workbookViewId="0">
      <selection activeCell="BH78" sqref="BH78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364"/>
      <c r="C1" s="365"/>
    </row>
    <row r="2" spans="1:76" s="6" customFormat="1" ht="20.100000000000001" customHeight="1" thickTop="1" thickBot="1">
      <c r="A2" s="366" t="s">
        <v>80</v>
      </c>
      <c r="B2" s="375"/>
      <c r="C2" s="376"/>
      <c r="D2" s="368" t="s">
        <v>1</v>
      </c>
      <c r="E2" s="369"/>
      <c r="F2" s="368" t="s">
        <v>2</v>
      </c>
      <c r="G2" s="369"/>
      <c r="H2" s="373"/>
      <c r="I2" s="374"/>
      <c r="J2" s="370" t="s">
        <v>3</v>
      </c>
      <c r="K2" s="371"/>
      <c r="L2" s="371"/>
      <c r="M2" s="372"/>
      <c r="N2" s="370" t="s">
        <v>4</v>
      </c>
      <c r="O2" s="371"/>
      <c r="P2" s="371"/>
      <c r="Q2" s="372"/>
      <c r="R2" s="370" t="s">
        <v>5</v>
      </c>
      <c r="S2" s="371"/>
      <c r="T2" s="371"/>
      <c r="U2" s="372"/>
      <c r="V2" s="370" t="s">
        <v>113</v>
      </c>
      <c r="W2" s="371"/>
      <c r="X2" s="371"/>
      <c r="Y2" s="372"/>
      <c r="Z2" s="370" t="s">
        <v>81</v>
      </c>
      <c r="AA2" s="371"/>
      <c r="AB2" s="371"/>
      <c r="AC2" s="371"/>
      <c r="AD2" s="371"/>
      <c r="AE2" s="372"/>
      <c r="AF2" s="370" t="s">
        <v>82</v>
      </c>
      <c r="AG2" s="371"/>
      <c r="AH2" s="371"/>
      <c r="AI2" s="372"/>
      <c r="AJ2" s="370" t="s">
        <v>83</v>
      </c>
      <c r="AK2" s="371"/>
      <c r="AL2" s="371"/>
      <c r="AM2" s="372"/>
      <c r="AN2" s="370" t="s">
        <v>114</v>
      </c>
      <c r="AO2" s="371"/>
      <c r="AP2" s="371"/>
      <c r="AQ2" s="372"/>
      <c r="AR2" s="370" t="s">
        <v>84</v>
      </c>
      <c r="AS2" s="371"/>
      <c r="AT2" s="371"/>
      <c r="AU2" s="371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366"/>
      <c r="B3" s="103"/>
      <c r="C3" s="107" t="s">
        <v>8</v>
      </c>
      <c r="D3" s="7">
        <f>COUNT(D10:D309)</f>
        <v>0</v>
      </c>
      <c r="E3" s="152" t="s">
        <v>153</v>
      </c>
      <c r="F3" s="7">
        <f>COUNT(F10:F309)</f>
        <v>0</v>
      </c>
      <c r="G3" s="152" t="s">
        <v>153</v>
      </c>
      <c r="H3" s="7">
        <f>COUNT(H10:H309)</f>
        <v>0</v>
      </c>
      <c r="I3" s="152"/>
      <c r="J3" s="7">
        <f>COUNT(J10:J309)</f>
        <v>0</v>
      </c>
      <c r="K3" s="153" t="s">
        <v>155</v>
      </c>
      <c r="L3" s="154" t="s">
        <v>156</v>
      </c>
      <c r="M3" s="30" t="s">
        <v>9</v>
      </c>
      <c r="N3" s="7">
        <f>COUNT(N10:N309)</f>
        <v>0</v>
      </c>
      <c r="O3" s="153" t="s">
        <v>155</v>
      </c>
      <c r="P3" s="154" t="s">
        <v>156</v>
      </c>
      <c r="Q3" s="30" t="s">
        <v>9</v>
      </c>
      <c r="R3" s="7">
        <f>COUNT(R10:R309)</f>
        <v>0</v>
      </c>
      <c r="S3" s="153" t="s">
        <v>155</v>
      </c>
      <c r="T3" s="154" t="s">
        <v>156</v>
      </c>
      <c r="U3" s="30" t="s">
        <v>9</v>
      </c>
      <c r="V3" s="7">
        <f>COUNT(V10:V309)</f>
        <v>0</v>
      </c>
      <c r="W3" s="153" t="s">
        <v>155</v>
      </c>
      <c r="X3" s="154" t="s">
        <v>156</v>
      </c>
      <c r="Y3" s="30" t="s">
        <v>9</v>
      </c>
      <c r="Z3" s="381" t="s">
        <v>85</v>
      </c>
      <c r="AA3" s="382"/>
      <c r="AB3" s="7">
        <f>COUNT(AB10:AB309)</f>
        <v>0</v>
      </c>
      <c r="AC3" s="153" t="s">
        <v>155</v>
      </c>
      <c r="AD3" s="154" t="s">
        <v>156</v>
      </c>
      <c r="AE3" s="30" t="s">
        <v>9</v>
      </c>
      <c r="AF3" s="7">
        <f>COUNT(AF10:AF309)</f>
        <v>0</v>
      </c>
      <c r="AG3" s="153" t="s">
        <v>155</v>
      </c>
      <c r="AH3" s="154" t="s">
        <v>156</v>
      </c>
      <c r="AI3" s="30" t="s">
        <v>9</v>
      </c>
      <c r="AJ3" s="7">
        <f>COUNT(AJ10:AJ309)</f>
        <v>0</v>
      </c>
      <c r="AK3" s="153" t="s">
        <v>155</v>
      </c>
      <c r="AL3" s="154" t="s">
        <v>156</v>
      </c>
      <c r="AM3" s="30" t="s">
        <v>9</v>
      </c>
      <c r="AN3" s="7">
        <f>COUNT(AN10:AN309)</f>
        <v>0</v>
      </c>
      <c r="AO3" s="153" t="s">
        <v>155</v>
      </c>
      <c r="AP3" s="154" t="s">
        <v>156</v>
      </c>
      <c r="AQ3" s="30" t="s">
        <v>9</v>
      </c>
      <c r="AR3" s="7">
        <f>COUNT(AR10:AR309)</f>
        <v>0</v>
      </c>
      <c r="AS3" s="153" t="s">
        <v>155</v>
      </c>
      <c r="AT3" s="154" t="s">
        <v>156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366"/>
      <c r="B4" s="103"/>
      <c r="C4" s="107" t="s">
        <v>11</v>
      </c>
      <c r="D4" s="11">
        <f>SUM(D10:D309)</f>
        <v>0</v>
      </c>
      <c r="E4" s="155">
        <f>BD71</f>
        <v>157.5</v>
      </c>
      <c r="F4" s="11">
        <f>SUM(F10:F309)</f>
        <v>0</v>
      </c>
      <c r="G4" s="155">
        <f>BH71</f>
        <v>52.7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383"/>
      <c r="AA4" s="384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366"/>
      <c r="B5" s="103"/>
      <c r="C5" s="107" t="s">
        <v>15</v>
      </c>
      <c r="D5" s="12" t="str">
        <f>IF((D3&gt;0),D4/D3,"")</f>
        <v/>
      </c>
      <c r="E5" s="160" t="s">
        <v>154</v>
      </c>
      <c r="F5" s="12" t="str">
        <f>IF((F3&gt;0),F4/F3,"")</f>
        <v/>
      </c>
      <c r="G5" s="160" t="s">
        <v>154</v>
      </c>
      <c r="H5" s="12" t="str">
        <f>IF((H3&gt;0),H4/H3,"")</f>
        <v/>
      </c>
      <c r="I5" s="160"/>
      <c r="J5" s="12" t="str">
        <f>IF((J3&gt;0),J4/J3,"")</f>
        <v/>
      </c>
      <c r="K5" s="161">
        <f>BB40</f>
        <v>24.837258721445</v>
      </c>
      <c r="L5" s="162">
        <f>BB20</f>
        <v>25.44</v>
      </c>
      <c r="M5" s="13" t="s">
        <v>16</v>
      </c>
      <c r="N5" s="12" t="str">
        <f>IF((N3&gt;0),N4/N3,"")</f>
        <v/>
      </c>
      <c r="O5" s="161">
        <f>BE40</f>
        <v>21.349607982894</v>
      </c>
      <c r="P5" s="162">
        <f>BE20</f>
        <v>22.4</v>
      </c>
      <c r="Q5" s="13" t="s">
        <v>16</v>
      </c>
      <c r="R5" s="12" t="str">
        <f>IF((R3&gt;0),R4/R3,"")</f>
        <v/>
      </c>
      <c r="S5" s="161">
        <f>BH40</f>
        <v>49.181302111051998</v>
      </c>
      <c r="T5" s="162">
        <f>BH20</f>
        <v>48.27</v>
      </c>
      <c r="U5" s="13" t="s">
        <v>16</v>
      </c>
      <c r="V5" s="12" t="str">
        <f>IF((V3&gt;0),V4/V3,"")</f>
        <v/>
      </c>
      <c r="W5" s="161">
        <f>BK40</f>
        <v>47.782469267770999</v>
      </c>
      <c r="X5" s="162">
        <f>BK20</f>
        <v>48.52</v>
      </c>
      <c r="Y5" s="13" t="s">
        <v>16</v>
      </c>
      <c r="Z5" s="383"/>
      <c r="AA5" s="384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BN40</f>
        <v>43.539961013644998</v>
      </c>
      <c r="AH5" s="162">
        <f>BN20</f>
        <v>48.74</v>
      </c>
      <c r="AI5" s="13" t="s">
        <v>16</v>
      </c>
      <c r="AJ5" s="12" t="str">
        <f>IF((AJ3&gt;0),AJ4/AJ3,"")</f>
        <v/>
      </c>
      <c r="AK5" s="161">
        <f>BQ40</f>
        <v>9.0956916924195994</v>
      </c>
      <c r="AL5" s="162">
        <f>BQ20</f>
        <v>8.8699999999999992</v>
      </c>
      <c r="AM5" s="13" t="s">
        <v>16</v>
      </c>
      <c r="AN5" s="12" t="str">
        <f>IF((AN3&gt;0),AN4/AN3,"")</f>
        <v/>
      </c>
      <c r="AO5" s="161">
        <f>BT40</f>
        <v>168.91822554784</v>
      </c>
      <c r="AP5" s="162">
        <f>BT20</f>
        <v>172.52</v>
      </c>
      <c r="AQ5" s="13" t="s">
        <v>16</v>
      </c>
      <c r="AR5" s="12" t="str">
        <f>IF((AR3&gt;0),AR4/AR3,"")</f>
        <v/>
      </c>
      <c r="AS5" s="161">
        <f>BW40</f>
        <v>12.643431635389</v>
      </c>
      <c r="AT5" s="162">
        <f>BW20</f>
        <v>13.8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367"/>
      <c r="B6" s="104"/>
      <c r="C6" s="108" t="s">
        <v>18</v>
      </c>
      <c r="D6" s="15" t="str">
        <f>IF((D3&gt;0),STDEV(D10:D309),"")</f>
        <v/>
      </c>
      <c r="E6" s="163">
        <f>BE71</f>
        <v>157</v>
      </c>
      <c r="F6" s="15" t="str">
        <f>IF((F3&gt;0),STDEV(F10:F309),"")</f>
        <v/>
      </c>
      <c r="G6" s="163">
        <f>BI71</f>
        <v>51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BC40</f>
        <v>4.7245307024784999</v>
      </c>
      <c r="L6" s="165">
        <f>BC20</f>
        <v>4.6100000000000003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BF40</f>
        <v>5.9232612559449</v>
      </c>
      <c r="P6" s="165">
        <f>BF20</f>
        <v>5.66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BI40</f>
        <v>10.756026495375</v>
      </c>
      <c r="T6" s="165">
        <f>BI20</f>
        <v>10.220000000000001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BL40</f>
        <v>6.2114871136065002</v>
      </c>
      <c r="X6" s="165">
        <f>BL20</f>
        <v>6.12</v>
      </c>
      <c r="Y6" s="16" t="e">
        <f>IF(V5-X5&gt;0,"↑",IF(V5-X5&lt;0,"↓","±"))</f>
        <v>#VALUE!</v>
      </c>
      <c r="Z6" s="385"/>
      <c r="AA6" s="386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BO40</f>
        <v>16.25841898677</v>
      </c>
      <c r="AH6" s="165">
        <f>BO20</f>
        <v>18.05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BR40</f>
        <v>0.87716359965830004</v>
      </c>
      <c r="AL6" s="165">
        <f>BR20</f>
        <v>0.77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BU40</f>
        <v>24.410072736893</v>
      </c>
      <c r="AP6" s="165">
        <f>BU20</f>
        <v>22.57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BX40</f>
        <v>3.9028157861381998</v>
      </c>
      <c r="AT6" s="165">
        <f>BX20</f>
        <v>4.33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377" t="s">
        <v>20</v>
      </c>
      <c r="B7" s="352" t="s">
        <v>21</v>
      </c>
      <c r="C7" s="379" t="s">
        <v>86</v>
      </c>
      <c r="D7" s="352" t="s">
        <v>22</v>
      </c>
      <c r="E7" s="352">
        <v>0</v>
      </c>
      <c r="F7" s="352" t="s">
        <v>22</v>
      </c>
      <c r="G7" s="352" t="s">
        <v>23</v>
      </c>
      <c r="H7" s="352" t="s">
        <v>22</v>
      </c>
      <c r="I7" s="352" t="s">
        <v>23</v>
      </c>
      <c r="J7" s="362" t="s">
        <v>22</v>
      </c>
      <c r="K7" s="352" t="s">
        <v>23</v>
      </c>
      <c r="L7" s="352" t="s">
        <v>24</v>
      </c>
      <c r="M7" s="352" t="s">
        <v>25</v>
      </c>
      <c r="N7" s="362" t="s">
        <v>22</v>
      </c>
      <c r="O7" s="352" t="s">
        <v>23</v>
      </c>
      <c r="P7" s="352" t="s">
        <v>24</v>
      </c>
      <c r="Q7" s="352" t="s">
        <v>25</v>
      </c>
      <c r="R7" s="362" t="s">
        <v>22</v>
      </c>
      <c r="S7" s="352" t="s">
        <v>23</v>
      </c>
      <c r="T7" s="352" t="s">
        <v>24</v>
      </c>
      <c r="U7" s="352" t="s">
        <v>25</v>
      </c>
      <c r="V7" s="362" t="s">
        <v>22</v>
      </c>
      <c r="W7" s="352" t="s">
        <v>23</v>
      </c>
      <c r="X7" s="352" t="s">
        <v>24</v>
      </c>
      <c r="Y7" s="352" t="s">
        <v>25</v>
      </c>
      <c r="Z7" s="387" t="s">
        <v>22</v>
      </c>
      <c r="AA7" s="387"/>
      <c r="AB7" s="109" t="s">
        <v>22</v>
      </c>
      <c r="AC7" s="352" t="s">
        <v>23</v>
      </c>
      <c r="AD7" s="352" t="s">
        <v>24</v>
      </c>
      <c r="AE7" s="352" t="s">
        <v>25</v>
      </c>
      <c r="AF7" s="362" t="s">
        <v>22</v>
      </c>
      <c r="AG7" s="352" t="s">
        <v>23</v>
      </c>
      <c r="AH7" s="352" t="s">
        <v>24</v>
      </c>
      <c r="AI7" s="352" t="s">
        <v>25</v>
      </c>
      <c r="AJ7" s="362" t="s">
        <v>22</v>
      </c>
      <c r="AK7" s="352" t="s">
        <v>23</v>
      </c>
      <c r="AL7" s="352" t="s">
        <v>24</v>
      </c>
      <c r="AM7" s="352" t="s">
        <v>25</v>
      </c>
      <c r="AN7" s="362" t="s">
        <v>22</v>
      </c>
      <c r="AO7" s="352" t="s">
        <v>23</v>
      </c>
      <c r="AP7" s="352" t="s">
        <v>24</v>
      </c>
      <c r="AQ7" s="352" t="s">
        <v>25</v>
      </c>
      <c r="AR7" s="362" t="s">
        <v>22</v>
      </c>
      <c r="AS7" s="352" t="s">
        <v>23</v>
      </c>
      <c r="AT7" s="352" t="s">
        <v>24</v>
      </c>
      <c r="AU7" s="354" t="s">
        <v>25</v>
      </c>
      <c r="AV7" s="356" t="s">
        <v>26</v>
      </c>
      <c r="AW7" s="356" t="s">
        <v>27</v>
      </c>
      <c r="AX7" s="358"/>
    </row>
    <row r="8" spans="1:76" s="6" customFormat="1" ht="12" customHeight="1" thickBot="1">
      <c r="A8" s="378"/>
      <c r="B8" s="353"/>
      <c r="C8" s="380"/>
      <c r="D8" s="353"/>
      <c r="E8" s="353"/>
      <c r="F8" s="353"/>
      <c r="G8" s="353"/>
      <c r="H8" s="353"/>
      <c r="I8" s="353"/>
      <c r="J8" s="363"/>
      <c r="K8" s="353"/>
      <c r="L8" s="353"/>
      <c r="M8" s="353"/>
      <c r="N8" s="363"/>
      <c r="O8" s="353"/>
      <c r="P8" s="353"/>
      <c r="Q8" s="353"/>
      <c r="R8" s="363"/>
      <c r="S8" s="353"/>
      <c r="T8" s="353"/>
      <c r="U8" s="353"/>
      <c r="V8" s="363"/>
      <c r="W8" s="353"/>
      <c r="X8" s="353"/>
      <c r="Y8" s="353"/>
      <c r="Z8" s="94" t="s">
        <v>87</v>
      </c>
      <c r="AA8" s="94" t="s">
        <v>88</v>
      </c>
      <c r="AB8" s="95" t="s">
        <v>88</v>
      </c>
      <c r="AC8" s="353"/>
      <c r="AD8" s="353"/>
      <c r="AE8" s="353"/>
      <c r="AF8" s="363"/>
      <c r="AG8" s="353"/>
      <c r="AH8" s="353"/>
      <c r="AI8" s="353"/>
      <c r="AJ8" s="363"/>
      <c r="AK8" s="353"/>
      <c r="AL8" s="353"/>
      <c r="AM8" s="353"/>
      <c r="AN8" s="363"/>
      <c r="AO8" s="353"/>
      <c r="AP8" s="353"/>
      <c r="AQ8" s="353"/>
      <c r="AR8" s="363"/>
      <c r="AS8" s="353"/>
      <c r="AT8" s="353"/>
      <c r="AU8" s="355"/>
      <c r="AV8" s="357"/>
      <c r="AW8" s="357"/>
      <c r="AX8" s="359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360" t="s">
        <v>97</v>
      </c>
      <c r="AX9" s="361"/>
      <c r="AZ9" s="55" t="s">
        <v>157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351" t="str">
        <f>IF(AND(J10&lt;&gt;0,N10&lt;&gt;0,R10&lt;&gt;0,V10&lt;&gt;0,(OR(AB10&lt;&gt;0,AF10&lt;&gt;0)),AJ10&lt;&gt;0,AN10&lt;&gt;0,AR10&lt;&gt;0),VLOOKUP(AV10,$AV$311:$AW$315,2),"")</f>
        <v/>
      </c>
      <c r="AX10" s="35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351" t="str">
        <f t="shared" ref="AW11:AW74" si="30">IF(AND(J11&lt;&gt;0,N11&lt;&gt;0,R11&lt;&gt;0,V11&lt;&gt;0,(OR(AB11&lt;&gt;0,AF11&lt;&gt;0)),AJ11&lt;&gt;0,AN11&lt;&gt;0,AR11&lt;&gt;0),VLOOKUP(AV11,$AV$311:$AW$315,2),"")</f>
        <v/>
      </c>
      <c r="AX11" s="351"/>
      <c r="AZ11" s="348" t="s">
        <v>29</v>
      </c>
      <c r="BA11" s="344" t="s">
        <v>41</v>
      </c>
      <c r="BB11" s="340"/>
      <c r="BC11" s="336"/>
      <c r="BD11" s="339" t="s">
        <v>42</v>
      </c>
      <c r="BE11" s="340"/>
      <c r="BF11" s="341"/>
      <c r="BG11" s="339" t="s">
        <v>43</v>
      </c>
      <c r="BH11" s="340"/>
      <c r="BI11" s="336"/>
      <c r="BJ11" s="339" t="s">
        <v>44</v>
      </c>
      <c r="BK11" s="340"/>
      <c r="BL11" s="341"/>
      <c r="BM11" s="345" t="s">
        <v>45</v>
      </c>
      <c r="BN11" s="346"/>
      <c r="BO11" s="350"/>
      <c r="BP11" s="339" t="s">
        <v>46</v>
      </c>
      <c r="BQ11" s="340"/>
      <c r="BR11" s="341"/>
      <c r="BS11" s="339" t="s">
        <v>47</v>
      </c>
      <c r="BT11" s="340"/>
      <c r="BU11" s="336"/>
      <c r="BV11" s="339" t="s">
        <v>94</v>
      </c>
      <c r="BW11" s="340"/>
      <c r="BX11" s="341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351" t="str">
        <f t="shared" si="30"/>
        <v/>
      </c>
      <c r="AX12" s="351"/>
      <c r="AZ12" s="349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351" t="str">
        <f t="shared" si="30"/>
        <v/>
      </c>
      <c r="AX13" s="351"/>
      <c r="AZ13" s="178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351" t="str">
        <f t="shared" si="30"/>
        <v/>
      </c>
      <c r="AX14" s="351"/>
      <c r="AZ14" s="179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351" t="str">
        <f t="shared" si="30"/>
        <v/>
      </c>
      <c r="AX15" s="351"/>
      <c r="AZ15" s="180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351" t="str">
        <f t="shared" si="30"/>
        <v/>
      </c>
      <c r="AX16" s="351"/>
      <c r="AZ16" s="181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351" t="str">
        <f t="shared" si="30"/>
        <v/>
      </c>
      <c r="AX17" s="351"/>
      <c r="AZ17" s="178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351" t="str">
        <f t="shared" si="30"/>
        <v/>
      </c>
      <c r="AX18" s="351"/>
      <c r="AZ18" s="181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351" t="str">
        <f t="shared" si="30"/>
        <v/>
      </c>
      <c r="AX19" s="351"/>
      <c r="AZ19" s="178" t="s">
        <v>75</v>
      </c>
      <c r="BA19" s="294">
        <v>1265</v>
      </c>
      <c r="BB19" s="295">
        <v>37.22</v>
      </c>
      <c r="BC19" s="296">
        <v>6.93</v>
      </c>
      <c r="BD19" s="297">
        <v>1261</v>
      </c>
      <c r="BE19" s="295">
        <v>28.63</v>
      </c>
      <c r="BF19" s="298">
        <v>5.6</v>
      </c>
      <c r="BG19" s="299">
        <v>1236</v>
      </c>
      <c r="BH19" s="295">
        <v>48.81</v>
      </c>
      <c r="BI19" s="296">
        <v>11.51</v>
      </c>
      <c r="BJ19" s="297">
        <v>1235</v>
      </c>
      <c r="BK19" s="295">
        <v>56.71</v>
      </c>
      <c r="BL19" s="298">
        <v>6.91</v>
      </c>
      <c r="BM19" s="299">
        <v>953</v>
      </c>
      <c r="BN19" s="295">
        <v>84.26</v>
      </c>
      <c r="BO19" s="296">
        <v>23.91</v>
      </c>
      <c r="BP19" s="300">
        <v>1258</v>
      </c>
      <c r="BQ19" s="295">
        <v>7.42</v>
      </c>
      <c r="BR19" s="301">
        <v>0.62</v>
      </c>
      <c r="BS19" s="302">
        <v>1223</v>
      </c>
      <c r="BT19" s="295">
        <v>222.51</v>
      </c>
      <c r="BU19" s="303">
        <v>23.61</v>
      </c>
      <c r="BV19" s="300">
        <v>1240</v>
      </c>
      <c r="BW19" s="295">
        <v>24.23</v>
      </c>
      <c r="BX19" s="301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351" t="str">
        <f t="shared" si="30"/>
        <v/>
      </c>
      <c r="AX20" s="351"/>
      <c r="AZ20" s="181" t="s">
        <v>74</v>
      </c>
      <c r="BA20" s="304">
        <v>1254</v>
      </c>
      <c r="BB20" s="305">
        <v>25.44</v>
      </c>
      <c r="BC20" s="306">
        <v>4.6100000000000003</v>
      </c>
      <c r="BD20" s="307">
        <v>1246</v>
      </c>
      <c r="BE20" s="305">
        <v>22.4</v>
      </c>
      <c r="BF20" s="308">
        <v>5.66</v>
      </c>
      <c r="BG20" s="309">
        <v>1227</v>
      </c>
      <c r="BH20" s="305">
        <v>48.27</v>
      </c>
      <c r="BI20" s="306">
        <v>10.220000000000001</v>
      </c>
      <c r="BJ20" s="307">
        <v>1217</v>
      </c>
      <c r="BK20" s="305">
        <v>48.52</v>
      </c>
      <c r="BL20" s="308">
        <v>6.12</v>
      </c>
      <c r="BM20" s="309">
        <v>952</v>
      </c>
      <c r="BN20" s="305">
        <v>48.74</v>
      </c>
      <c r="BO20" s="306">
        <v>18.05</v>
      </c>
      <c r="BP20" s="310">
        <v>1245</v>
      </c>
      <c r="BQ20" s="305">
        <v>8.8699999999999992</v>
      </c>
      <c r="BR20" s="311">
        <v>0.77</v>
      </c>
      <c r="BS20" s="312">
        <v>1219</v>
      </c>
      <c r="BT20" s="305">
        <v>172.52</v>
      </c>
      <c r="BU20" s="313">
        <v>22.57</v>
      </c>
      <c r="BV20" s="310">
        <v>1226</v>
      </c>
      <c r="BW20" s="305">
        <v>13.8</v>
      </c>
      <c r="BX20" s="311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351" t="str">
        <f t="shared" si="30"/>
        <v/>
      </c>
      <c r="AX21" s="351"/>
      <c r="AZ21" s="178" t="s">
        <v>77</v>
      </c>
      <c r="BA21" s="314">
        <v>1254</v>
      </c>
      <c r="BB21" s="315">
        <v>39.22</v>
      </c>
      <c r="BC21" s="316">
        <v>7.43</v>
      </c>
      <c r="BD21" s="317">
        <v>1253</v>
      </c>
      <c r="BE21" s="315">
        <v>30.19</v>
      </c>
      <c r="BF21" s="318">
        <v>5.97</v>
      </c>
      <c r="BG21" s="319">
        <v>1224</v>
      </c>
      <c r="BH21" s="315">
        <v>51.06</v>
      </c>
      <c r="BI21" s="316">
        <v>11.31</v>
      </c>
      <c r="BJ21" s="317">
        <v>1227</v>
      </c>
      <c r="BK21" s="315">
        <v>58.19</v>
      </c>
      <c r="BL21" s="318">
        <v>7.56</v>
      </c>
      <c r="BM21" s="319">
        <v>918</v>
      </c>
      <c r="BN21" s="315">
        <v>89.56</v>
      </c>
      <c r="BO21" s="316">
        <v>26</v>
      </c>
      <c r="BP21" s="320">
        <v>1242</v>
      </c>
      <c r="BQ21" s="315">
        <v>7.25</v>
      </c>
      <c r="BR21" s="321">
        <v>0.57999999999999996</v>
      </c>
      <c r="BS21" s="322">
        <v>1219</v>
      </c>
      <c r="BT21" s="315">
        <v>227.42</v>
      </c>
      <c r="BU21" s="323">
        <v>24.31</v>
      </c>
      <c r="BV21" s="320">
        <v>1225</v>
      </c>
      <c r="BW21" s="315">
        <v>25.77</v>
      </c>
      <c r="BX21" s="321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351" t="str">
        <f t="shared" si="30"/>
        <v/>
      </c>
      <c r="AX22" s="351"/>
      <c r="AZ22" s="181" t="s">
        <v>76</v>
      </c>
      <c r="BA22" s="324">
        <v>1250</v>
      </c>
      <c r="BB22" s="325">
        <v>26.23</v>
      </c>
      <c r="BC22" s="326">
        <v>4.5999999999999996</v>
      </c>
      <c r="BD22" s="327">
        <v>1242</v>
      </c>
      <c r="BE22" s="325">
        <v>23.77</v>
      </c>
      <c r="BF22" s="328">
        <v>5.99</v>
      </c>
      <c r="BG22" s="329">
        <v>1222</v>
      </c>
      <c r="BH22" s="325">
        <v>49.82</v>
      </c>
      <c r="BI22" s="326">
        <v>10.64</v>
      </c>
      <c r="BJ22" s="327">
        <v>1219</v>
      </c>
      <c r="BK22" s="325">
        <v>49.45</v>
      </c>
      <c r="BL22" s="328">
        <v>6.45</v>
      </c>
      <c r="BM22" s="329">
        <v>923</v>
      </c>
      <c r="BN22" s="325">
        <v>51.81</v>
      </c>
      <c r="BO22" s="326">
        <v>19.829999999999998</v>
      </c>
      <c r="BP22" s="330">
        <v>1223</v>
      </c>
      <c r="BQ22" s="331">
        <v>8.7899999999999991</v>
      </c>
      <c r="BR22" s="332">
        <v>0.78</v>
      </c>
      <c r="BS22" s="333">
        <v>1221</v>
      </c>
      <c r="BT22" s="331">
        <v>175.76</v>
      </c>
      <c r="BU22" s="334">
        <v>22.02</v>
      </c>
      <c r="BV22" s="330">
        <v>1219</v>
      </c>
      <c r="BW22" s="331">
        <v>14.47</v>
      </c>
      <c r="BX22" s="332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351" t="str">
        <f t="shared" si="30"/>
        <v/>
      </c>
      <c r="AX23" s="351"/>
      <c r="AZ23" s="56" t="s">
        <v>79</v>
      </c>
      <c r="BA23" s="294">
        <v>1257</v>
      </c>
      <c r="BB23" s="295">
        <v>41.01</v>
      </c>
      <c r="BC23" s="296">
        <v>8.06</v>
      </c>
      <c r="BD23" s="297">
        <v>1258</v>
      </c>
      <c r="BE23" s="295">
        <v>31.46</v>
      </c>
      <c r="BF23" s="298">
        <v>6.1</v>
      </c>
      <c r="BG23" s="299">
        <v>1224</v>
      </c>
      <c r="BH23" s="295">
        <v>52.88</v>
      </c>
      <c r="BI23" s="296">
        <v>11.33</v>
      </c>
      <c r="BJ23" s="297">
        <v>1225</v>
      </c>
      <c r="BK23" s="295">
        <v>58.8</v>
      </c>
      <c r="BL23" s="298">
        <v>8.6199999999999992</v>
      </c>
      <c r="BM23" s="299">
        <v>929</v>
      </c>
      <c r="BN23" s="295">
        <v>90.8</v>
      </c>
      <c r="BO23" s="296">
        <v>26.57</v>
      </c>
      <c r="BP23" s="300">
        <v>125</v>
      </c>
      <c r="BQ23" s="295">
        <v>7.15</v>
      </c>
      <c r="BR23" s="301">
        <v>0.75</v>
      </c>
      <c r="BS23" s="302">
        <v>1226</v>
      </c>
      <c r="BT23" s="295">
        <v>231.86</v>
      </c>
      <c r="BU23" s="303">
        <v>24.7</v>
      </c>
      <c r="BV23" s="300">
        <v>1225</v>
      </c>
      <c r="BW23" s="295">
        <v>26.69</v>
      </c>
      <c r="BX23" s="301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351" t="str">
        <f t="shared" si="30"/>
        <v/>
      </c>
      <c r="AX24" s="351"/>
      <c r="AZ24" s="57" t="s">
        <v>78</v>
      </c>
      <c r="BA24" s="324">
        <v>1252</v>
      </c>
      <c r="BB24" s="325">
        <v>26.65</v>
      </c>
      <c r="BC24" s="326">
        <v>5.35</v>
      </c>
      <c r="BD24" s="327">
        <v>1243</v>
      </c>
      <c r="BE24" s="325">
        <v>23.91</v>
      </c>
      <c r="BF24" s="328">
        <v>6.48</v>
      </c>
      <c r="BG24" s="329">
        <v>1217</v>
      </c>
      <c r="BH24" s="325">
        <v>51.13</v>
      </c>
      <c r="BI24" s="326">
        <v>10.220000000000001</v>
      </c>
      <c r="BJ24" s="327">
        <v>1219</v>
      </c>
      <c r="BK24" s="325">
        <v>49.16</v>
      </c>
      <c r="BL24" s="328">
        <v>7.24</v>
      </c>
      <c r="BM24" s="329">
        <v>927</v>
      </c>
      <c r="BN24" s="325">
        <v>51.13</v>
      </c>
      <c r="BO24" s="326">
        <v>20.25</v>
      </c>
      <c r="BP24" s="330">
        <v>1225</v>
      </c>
      <c r="BQ24" s="331">
        <v>8.83</v>
      </c>
      <c r="BR24" s="332">
        <v>0.85</v>
      </c>
      <c r="BS24" s="333">
        <v>1223</v>
      </c>
      <c r="BT24" s="331">
        <v>174.77</v>
      </c>
      <c r="BU24" s="334">
        <v>22.72</v>
      </c>
      <c r="BV24" s="330">
        <v>1217</v>
      </c>
      <c r="BW24" s="331">
        <v>14.64</v>
      </c>
      <c r="BX24" s="332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351" t="str">
        <f t="shared" si="30"/>
        <v/>
      </c>
      <c r="AX25" s="351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351" t="str">
        <f t="shared" si="30"/>
        <v/>
      </c>
      <c r="AX26" s="351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351" t="str">
        <f t="shared" si="30"/>
        <v/>
      </c>
      <c r="AX27" s="35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351" t="str">
        <f t="shared" si="30"/>
        <v/>
      </c>
      <c r="AX28" s="35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351" t="str">
        <f t="shared" si="30"/>
        <v/>
      </c>
      <c r="AX29" s="351"/>
      <c r="AZ29" s="55" t="s">
        <v>158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351" t="str">
        <f t="shared" si="30"/>
        <v/>
      </c>
      <c r="AX30" s="351"/>
      <c r="AZ30" s="31" t="s">
        <v>159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351" t="str">
        <f t="shared" si="30"/>
        <v/>
      </c>
      <c r="AX31" s="351"/>
      <c r="AZ31" s="342" t="s">
        <v>29</v>
      </c>
      <c r="BA31" s="344" t="s">
        <v>41</v>
      </c>
      <c r="BB31" s="340"/>
      <c r="BC31" s="340"/>
      <c r="BD31" s="339" t="s">
        <v>42</v>
      </c>
      <c r="BE31" s="340"/>
      <c r="BF31" s="336"/>
      <c r="BG31" s="339" t="s">
        <v>43</v>
      </c>
      <c r="BH31" s="340"/>
      <c r="BI31" s="340"/>
      <c r="BJ31" s="339" t="s">
        <v>44</v>
      </c>
      <c r="BK31" s="340"/>
      <c r="BL31" s="341"/>
      <c r="BM31" s="345" t="s">
        <v>45</v>
      </c>
      <c r="BN31" s="346"/>
      <c r="BO31" s="347"/>
      <c r="BP31" s="339" t="s">
        <v>46</v>
      </c>
      <c r="BQ31" s="340"/>
      <c r="BR31" s="340"/>
      <c r="BS31" s="336" t="s">
        <v>47</v>
      </c>
      <c r="BT31" s="337"/>
      <c r="BU31" s="338"/>
      <c r="BV31" s="339" t="s">
        <v>94</v>
      </c>
      <c r="BW31" s="340"/>
      <c r="BX31" s="341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351" t="str">
        <f t="shared" si="30"/>
        <v/>
      </c>
      <c r="AX32" s="351"/>
      <c r="AZ32" s="343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351" t="str">
        <f t="shared" si="30"/>
        <v/>
      </c>
      <c r="AX33" s="351"/>
      <c r="AZ33" s="292" t="s">
        <v>115</v>
      </c>
      <c r="BA33" s="241">
        <v>8588</v>
      </c>
      <c r="BB33" s="249">
        <v>24.051932929669</v>
      </c>
      <c r="BC33" s="250">
        <v>6.5766776342930999</v>
      </c>
      <c r="BD33" s="236">
        <v>8500</v>
      </c>
      <c r="BE33" s="251">
        <v>23.272235294118001</v>
      </c>
      <c r="BF33" s="252">
        <v>6.223435581166</v>
      </c>
      <c r="BG33" s="241">
        <v>8513</v>
      </c>
      <c r="BH33" s="249">
        <v>42.233525196758002</v>
      </c>
      <c r="BI33" s="250">
        <v>10.912931600496</v>
      </c>
      <c r="BJ33" s="241">
        <v>8493</v>
      </c>
      <c r="BK33" s="249">
        <v>48.637348404568002</v>
      </c>
      <c r="BL33" s="250">
        <v>8.1454557571692003</v>
      </c>
      <c r="BM33" s="241">
        <v>8355</v>
      </c>
      <c r="BN33" s="249">
        <v>61.847755834829002</v>
      </c>
      <c r="BO33" s="250">
        <v>24.343017824602999</v>
      </c>
      <c r="BP33" s="241">
        <v>8415</v>
      </c>
      <c r="BQ33" s="249">
        <v>8.6351277480688999</v>
      </c>
      <c r="BR33" s="250">
        <v>1.0550464059308999</v>
      </c>
      <c r="BS33" s="241">
        <v>8482</v>
      </c>
      <c r="BT33" s="251">
        <v>181.49587361471001</v>
      </c>
      <c r="BU33" s="252">
        <v>29.383847413289999</v>
      </c>
      <c r="BV33" s="241">
        <v>8468</v>
      </c>
      <c r="BW33" s="249">
        <v>17.392182333491</v>
      </c>
      <c r="BX33" s="250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351" t="str">
        <f t="shared" si="30"/>
        <v/>
      </c>
      <c r="AX34" s="351"/>
      <c r="AZ34" s="293" t="s">
        <v>116</v>
      </c>
      <c r="BA34" s="247">
        <v>8363</v>
      </c>
      <c r="BB34" s="253">
        <v>21.321535334210001</v>
      </c>
      <c r="BC34" s="254">
        <v>4.6739722593286999</v>
      </c>
      <c r="BD34" s="247">
        <v>8261</v>
      </c>
      <c r="BE34" s="253">
        <v>19.815760803777</v>
      </c>
      <c r="BF34" s="254">
        <v>5.8390601330773997</v>
      </c>
      <c r="BG34" s="247">
        <v>8332</v>
      </c>
      <c r="BH34" s="253">
        <v>45.112337974075999</v>
      </c>
      <c r="BI34" s="254">
        <v>10.788140234084</v>
      </c>
      <c r="BJ34" s="242">
        <v>8289</v>
      </c>
      <c r="BK34" s="255">
        <v>44.227771745687001</v>
      </c>
      <c r="BL34" s="256">
        <v>6.8081292162185001</v>
      </c>
      <c r="BM34" s="242">
        <v>8090</v>
      </c>
      <c r="BN34" s="255">
        <v>42.298640296663002</v>
      </c>
      <c r="BO34" s="256">
        <v>18.133822418901001</v>
      </c>
      <c r="BP34" s="242">
        <v>8184</v>
      </c>
      <c r="BQ34" s="255">
        <v>9.2886485826001994</v>
      </c>
      <c r="BR34" s="256">
        <v>0.92885074783779997</v>
      </c>
      <c r="BS34" s="242">
        <v>8232</v>
      </c>
      <c r="BT34" s="255">
        <v>160.41314382895999</v>
      </c>
      <c r="BU34" s="256">
        <v>26.304567117244002</v>
      </c>
      <c r="BV34" s="247">
        <v>8243</v>
      </c>
      <c r="BW34" s="253">
        <v>10.459177483926</v>
      </c>
      <c r="BX34" s="254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351" t="str">
        <f t="shared" si="30"/>
        <v/>
      </c>
      <c r="AX35" s="351"/>
      <c r="AZ35" s="58" t="s">
        <v>71</v>
      </c>
      <c r="BA35" s="236">
        <v>8206</v>
      </c>
      <c r="BB35" s="251">
        <v>29.742261759687999</v>
      </c>
      <c r="BC35" s="252">
        <v>7.4080994232944999</v>
      </c>
      <c r="BD35" s="241">
        <v>8114</v>
      </c>
      <c r="BE35" s="249">
        <v>26.626941089475</v>
      </c>
      <c r="BF35" s="250">
        <v>6.2530332900910004</v>
      </c>
      <c r="BG35" s="241">
        <v>8158</v>
      </c>
      <c r="BH35" s="249">
        <v>47.178107379259998</v>
      </c>
      <c r="BI35" s="250">
        <v>11.515409666994</v>
      </c>
      <c r="BJ35" s="241">
        <v>8054</v>
      </c>
      <c r="BK35" s="249">
        <v>52.701142289545999</v>
      </c>
      <c r="BL35" s="250">
        <v>8.1967126511319996</v>
      </c>
      <c r="BM35" s="241">
        <v>7958</v>
      </c>
      <c r="BN35" s="249">
        <v>75.160467454133993</v>
      </c>
      <c r="BO35" s="250">
        <v>25.454407620181001</v>
      </c>
      <c r="BP35" s="241">
        <v>8015</v>
      </c>
      <c r="BQ35" s="249">
        <v>8.0096693699313999</v>
      </c>
      <c r="BR35" s="250">
        <v>0.9016954764206</v>
      </c>
      <c r="BS35" s="241">
        <v>8065</v>
      </c>
      <c r="BT35" s="249">
        <v>200.34742715437</v>
      </c>
      <c r="BU35" s="250">
        <v>30.273051587506</v>
      </c>
      <c r="BV35" s="241">
        <v>8058</v>
      </c>
      <c r="BW35" s="249">
        <v>20.211715065772999</v>
      </c>
      <c r="BX35" s="250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351" t="str">
        <f t="shared" si="30"/>
        <v/>
      </c>
      <c r="AX36" s="351"/>
      <c r="AZ36" s="57" t="s">
        <v>70</v>
      </c>
      <c r="BA36" s="242">
        <v>8050</v>
      </c>
      <c r="BB36" s="255">
        <v>23.307950310559001</v>
      </c>
      <c r="BC36" s="256">
        <v>4.6697040926167004</v>
      </c>
      <c r="BD36" s="247">
        <v>7924</v>
      </c>
      <c r="BE36" s="253">
        <v>21.634780413931999</v>
      </c>
      <c r="BF36" s="254">
        <v>5.9180214580361001</v>
      </c>
      <c r="BG36" s="247">
        <v>8019</v>
      </c>
      <c r="BH36" s="253">
        <v>47.947374984412001</v>
      </c>
      <c r="BI36" s="254">
        <v>10.838630137066</v>
      </c>
      <c r="BJ36" s="247">
        <v>7891</v>
      </c>
      <c r="BK36" s="253">
        <v>46.224559624888997</v>
      </c>
      <c r="BL36" s="254">
        <v>6.8780254810306003</v>
      </c>
      <c r="BM36" s="247">
        <v>7708</v>
      </c>
      <c r="BN36" s="253">
        <v>47.439802802282998</v>
      </c>
      <c r="BO36" s="254">
        <v>18.706043387950999</v>
      </c>
      <c r="BP36" s="247">
        <v>7722</v>
      </c>
      <c r="BQ36" s="253">
        <v>9.0466718466719005</v>
      </c>
      <c r="BR36" s="254">
        <v>0.93495208731620005</v>
      </c>
      <c r="BS36" s="247">
        <v>7922</v>
      </c>
      <c r="BT36" s="253">
        <v>166.53584953295001</v>
      </c>
      <c r="BU36" s="254">
        <v>25.610979525984</v>
      </c>
      <c r="BV36" s="247">
        <v>7887</v>
      </c>
      <c r="BW36" s="253">
        <v>11.763788512742</v>
      </c>
      <c r="BX36" s="254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351" t="str">
        <f t="shared" si="30"/>
        <v/>
      </c>
      <c r="AX37" s="351"/>
      <c r="AZ37" s="292" t="s">
        <v>73</v>
      </c>
      <c r="BA37" s="241">
        <v>8628</v>
      </c>
      <c r="BB37" s="249">
        <v>34.394529439035999</v>
      </c>
      <c r="BC37" s="250">
        <v>7.6595053062074996</v>
      </c>
      <c r="BD37" s="241">
        <v>8513</v>
      </c>
      <c r="BE37" s="249">
        <v>28.690590861036</v>
      </c>
      <c r="BF37" s="250">
        <v>6.4402164712395003</v>
      </c>
      <c r="BG37" s="241">
        <v>8569</v>
      </c>
      <c r="BH37" s="249">
        <v>50.877581981561001</v>
      </c>
      <c r="BI37" s="250">
        <v>11.798992381979</v>
      </c>
      <c r="BJ37" s="241">
        <v>8491</v>
      </c>
      <c r="BK37" s="249">
        <v>55.165351548699</v>
      </c>
      <c r="BL37" s="250">
        <v>8.2764360073038006</v>
      </c>
      <c r="BM37" s="241">
        <v>8259</v>
      </c>
      <c r="BN37" s="249">
        <v>81.906162973725998</v>
      </c>
      <c r="BO37" s="250">
        <v>26.116382302969999</v>
      </c>
      <c r="BP37" s="241">
        <v>8323</v>
      </c>
      <c r="BQ37" s="249">
        <v>7.6090111738555999</v>
      </c>
      <c r="BR37" s="250">
        <v>0.81617452238639998</v>
      </c>
      <c r="BS37" s="236">
        <v>8502</v>
      </c>
      <c r="BT37" s="251">
        <v>213.17689955304999</v>
      </c>
      <c r="BU37" s="252">
        <v>29.647194068114999</v>
      </c>
      <c r="BV37" s="241">
        <v>8460</v>
      </c>
      <c r="BW37" s="249">
        <v>22.733687943262002</v>
      </c>
      <c r="BX37" s="250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351" t="str">
        <f t="shared" si="30"/>
        <v/>
      </c>
      <c r="AX38" s="351"/>
      <c r="AZ38" s="57" t="s">
        <v>72</v>
      </c>
      <c r="BA38" s="247">
        <v>7943</v>
      </c>
      <c r="BB38" s="253">
        <v>24.563389147677</v>
      </c>
      <c r="BC38" s="254">
        <v>4.7965119110385999</v>
      </c>
      <c r="BD38" s="247">
        <v>7824</v>
      </c>
      <c r="BE38" s="253">
        <v>22.504729038855</v>
      </c>
      <c r="BF38" s="254">
        <v>6.4209947511239998</v>
      </c>
      <c r="BG38" s="247">
        <v>7902</v>
      </c>
      <c r="BH38" s="253">
        <v>49.862946089597997</v>
      </c>
      <c r="BI38" s="254">
        <v>11.205723008813001</v>
      </c>
      <c r="BJ38" s="247">
        <v>7798</v>
      </c>
      <c r="BK38" s="253">
        <v>46.403693254681002</v>
      </c>
      <c r="BL38" s="254">
        <v>7.0184093808024004</v>
      </c>
      <c r="BM38" s="247">
        <v>7545</v>
      </c>
      <c r="BN38" s="253">
        <v>47.329622266401998</v>
      </c>
      <c r="BO38" s="254">
        <v>18.564628840488002</v>
      </c>
      <c r="BP38" s="247">
        <v>7580</v>
      </c>
      <c r="BQ38" s="253">
        <v>8.9857387862797005</v>
      </c>
      <c r="BR38" s="254">
        <v>0.92273110422140003</v>
      </c>
      <c r="BS38" s="242">
        <v>7797</v>
      </c>
      <c r="BT38" s="255">
        <v>166.69693471848001</v>
      </c>
      <c r="BU38" s="256">
        <v>26.152841541017001</v>
      </c>
      <c r="BV38" s="247">
        <v>7785</v>
      </c>
      <c r="BW38" s="253">
        <v>12.564804110469</v>
      </c>
      <c r="BX38" s="254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351" t="str">
        <f t="shared" si="30"/>
        <v/>
      </c>
      <c r="AX39" s="351"/>
      <c r="AZ39" s="292" t="s">
        <v>75</v>
      </c>
      <c r="BA39" s="224">
        <v>5891</v>
      </c>
      <c r="BB39" s="225">
        <v>36.844678322865001</v>
      </c>
      <c r="BC39" s="226">
        <v>6.9970995769593998</v>
      </c>
      <c r="BD39" s="224">
        <v>5866</v>
      </c>
      <c r="BE39" s="225">
        <v>28.038356631435001</v>
      </c>
      <c r="BF39" s="226">
        <v>5.7482028735824002</v>
      </c>
      <c r="BG39" s="227">
        <v>5865</v>
      </c>
      <c r="BH39" s="225">
        <v>50.668371696504998</v>
      </c>
      <c r="BI39" s="228">
        <v>11.563971656647</v>
      </c>
      <c r="BJ39" s="224">
        <v>5845</v>
      </c>
      <c r="BK39" s="225">
        <v>56.959965782719998</v>
      </c>
      <c r="BL39" s="226">
        <v>7.1423464586348997</v>
      </c>
      <c r="BM39" s="227">
        <v>5253</v>
      </c>
      <c r="BN39" s="225">
        <v>80.137064534551996</v>
      </c>
      <c r="BO39" s="228">
        <v>24.722632378071999</v>
      </c>
      <c r="BP39" s="224">
        <v>5773</v>
      </c>
      <c r="BQ39" s="225">
        <v>7.5341936601419999</v>
      </c>
      <c r="BR39" s="226">
        <v>0.70706637393750005</v>
      </c>
      <c r="BS39" s="227">
        <v>5856</v>
      </c>
      <c r="BT39" s="225">
        <v>219.48872950820001</v>
      </c>
      <c r="BU39" s="228">
        <v>26.968480372209999</v>
      </c>
      <c r="BV39" s="229">
        <v>5807</v>
      </c>
      <c r="BW39" s="257">
        <v>22.996555880833</v>
      </c>
      <c r="BX39" s="25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351" t="str">
        <f t="shared" si="30"/>
        <v/>
      </c>
      <c r="AX40" s="351"/>
      <c r="AZ40" s="57" t="s">
        <v>74</v>
      </c>
      <c r="BA40" s="230">
        <v>5647</v>
      </c>
      <c r="BB40" s="231">
        <v>24.837258721445</v>
      </c>
      <c r="BC40" s="232">
        <v>4.7245307024784999</v>
      </c>
      <c r="BD40" s="230">
        <v>5612</v>
      </c>
      <c r="BE40" s="231">
        <v>21.349607982894</v>
      </c>
      <c r="BF40" s="232">
        <v>5.9232612559449</v>
      </c>
      <c r="BG40" s="233">
        <v>5637</v>
      </c>
      <c r="BH40" s="231">
        <v>49.181302111051998</v>
      </c>
      <c r="BI40" s="234">
        <v>10.756026495375</v>
      </c>
      <c r="BJ40" s="230">
        <v>5613</v>
      </c>
      <c r="BK40" s="231">
        <v>47.782469267770999</v>
      </c>
      <c r="BL40" s="232">
        <v>6.2114871136065002</v>
      </c>
      <c r="BM40" s="233">
        <v>5130</v>
      </c>
      <c r="BN40" s="231">
        <v>43.539961013644998</v>
      </c>
      <c r="BO40" s="234">
        <v>16.25841898677</v>
      </c>
      <c r="BP40" s="230">
        <v>5501</v>
      </c>
      <c r="BQ40" s="231">
        <v>9.0956916924195994</v>
      </c>
      <c r="BR40" s="232">
        <v>0.87716359965830004</v>
      </c>
      <c r="BS40" s="233">
        <v>5613</v>
      </c>
      <c r="BT40" s="231">
        <v>168.91822554784</v>
      </c>
      <c r="BU40" s="234">
        <v>24.410072736893</v>
      </c>
      <c r="BV40" s="235">
        <v>5595</v>
      </c>
      <c r="BW40" s="259">
        <v>12.643431635389</v>
      </c>
      <c r="BX40" s="260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351" t="str">
        <f t="shared" si="30"/>
        <v/>
      </c>
      <c r="AX41" s="351"/>
      <c r="AZ41" s="292" t="s">
        <v>77</v>
      </c>
      <c r="BA41" s="236">
        <v>5873</v>
      </c>
      <c r="BB41" s="237">
        <v>38.802996764855997</v>
      </c>
      <c r="BC41" s="238">
        <v>7.3501036533792004</v>
      </c>
      <c r="BD41" s="236">
        <v>5842</v>
      </c>
      <c r="BE41" s="237">
        <v>29.200445053064001</v>
      </c>
      <c r="BF41" s="238">
        <v>6.0410664309505</v>
      </c>
      <c r="BG41" s="239">
        <v>5855</v>
      </c>
      <c r="BH41" s="237">
        <v>51.562083689155003</v>
      </c>
      <c r="BI41" s="240">
        <v>11.533149016416999</v>
      </c>
      <c r="BJ41" s="236">
        <v>5825</v>
      </c>
      <c r="BK41" s="237">
        <v>57.925836909871002</v>
      </c>
      <c r="BL41" s="238">
        <v>7.4395452856005999</v>
      </c>
      <c r="BM41" s="239">
        <v>5212</v>
      </c>
      <c r="BN41" s="237">
        <v>85.386607828088998</v>
      </c>
      <c r="BO41" s="240">
        <v>27.210163761752</v>
      </c>
      <c r="BP41" s="236">
        <v>5715</v>
      </c>
      <c r="BQ41" s="237">
        <v>7.3641994750656004</v>
      </c>
      <c r="BR41" s="238">
        <v>0.71949881593510001</v>
      </c>
      <c r="BS41" s="239">
        <v>5833</v>
      </c>
      <c r="BT41" s="237">
        <v>224.33841933824999</v>
      </c>
      <c r="BU41" s="240">
        <v>26.354148543322001</v>
      </c>
      <c r="BV41" s="241">
        <v>5782</v>
      </c>
      <c r="BW41" s="249">
        <v>24.154444828778999</v>
      </c>
      <c r="BX41" s="25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351" t="str">
        <f t="shared" si="30"/>
        <v/>
      </c>
      <c r="AX42" s="351"/>
      <c r="AZ42" s="57" t="s">
        <v>76</v>
      </c>
      <c r="BA42" s="242">
        <v>5708</v>
      </c>
      <c r="BB42" s="243">
        <v>25.326208829713</v>
      </c>
      <c r="BC42" s="244">
        <v>4.7819567562475997</v>
      </c>
      <c r="BD42" s="242">
        <v>5663</v>
      </c>
      <c r="BE42" s="243">
        <v>22.002295603036998</v>
      </c>
      <c r="BF42" s="244">
        <v>6.0711804245960002</v>
      </c>
      <c r="BG42" s="245">
        <v>5696</v>
      </c>
      <c r="BH42" s="243">
        <v>48.894311797752998</v>
      </c>
      <c r="BI42" s="246">
        <v>10.909270455061</v>
      </c>
      <c r="BJ42" s="242">
        <v>5674</v>
      </c>
      <c r="BK42" s="243">
        <v>48.314240394782999</v>
      </c>
      <c r="BL42" s="244">
        <v>6.4077434945869003</v>
      </c>
      <c r="BM42" s="245">
        <v>5136</v>
      </c>
      <c r="BN42" s="243">
        <v>45.226246105919003</v>
      </c>
      <c r="BO42" s="246">
        <v>18.290084373039999</v>
      </c>
      <c r="BP42" s="242">
        <v>5533</v>
      </c>
      <c r="BQ42" s="243">
        <v>9.0591360925357005</v>
      </c>
      <c r="BR42" s="244">
        <v>0.97670357229560001</v>
      </c>
      <c r="BS42" s="245">
        <v>5672</v>
      </c>
      <c r="BT42" s="243">
        <v>169.75652327220999</v>
      </c>
      <c r="BU42" s="246">
        <v>23.866239396636999</v>
      </c>
      <c r="BV42" s="247">
        <v>5648</v>
      </c>
      <c r="BW42" s="253">
        <v>13.050460339942999</v>
      </c>
      <c r="BX42" s="254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351" t="str">
        <f t="shared" si="30"/>
        <v/>
      </c>
      <c r="AX43" s="351"/>
      <c r="AZ43" s="292" t="s">
        <v>79</v>
      </c>
      <c r="BA43" s="224">
        <v>5937</v>
      </c>
      <c r="BB43" s="225">
        <v>40.301330638369997</v>
      </c>
      <c r="BC43" s="226">
        <v>7.6200402486357</v>
      </c>
      <c r="BD43" s="224">
        <v>5901</v>
      </c>
      <c r="BE43" s="225">
        <v>30.174716149805</v>
      </c>
      <c r="BF43" s="226">
        <v>6.1004427131589001</v>
      </c>
      <c r="BG43" s="227">
        <v>5925</v>
      </c>
      <c r="BH43" s="225">
        <v>52.368270042193998</v>
      </c>
      <c r="BI43" s="228">
        <v>11.784258279953001</v>
      </c>
      <c r="BJ43" s="224">
        <v>5879</v>
      </c>
      <c r="BK43" s="225">
        <v>58.928389181834</v>
      </c>
      <c r="BL43" s="226">
        <v>7.1498429214604</v>
      </c>
      <c r="BM43" s="227">
        <v>5304</v>
      </c>
      <c r="BN43" s="225">
        <v>86.031862745097996</v>
      </c>
      <c r="BO43" s="228">
        <v>28.323005640959</v>
      </c>
      <c r="BP43" s="224">
        <v>5758</v>
      </c>
      <c r="BQ43" s="225">
        <v>7.3081625564432002</v>
      </c>
      <c r="BR43" s="226">
        <v>0.73790359307370001</v>
      </c>
      <c r="BS43" s="227">
        <v>5907</v>
      </c>
      <c r="BT43" s="225">
        <v>228.04672422549999</v>
      </c>
      <c r="BU43" s="228">
        <v>26.394828019437998</v>
      </c>
      <c r="BV43" s="229">
        <v>5862</v>
      </c>
      <c r="BW43" s="257">
        <v>25.210849539405999</v>
      </c>
      <c r="BX43" s="25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351" t="str">
        <f t="shared" si="30"/>
        <v/>
      </c>
      <c r="AX44" s="351"/>
      <c r="AZ44" s="57" t="s">
        <v>78</v>
      </c>
      <c r="BA44" s="242">
        <v>5538</v>
      </c>
      <c r="BB44" s="243">
        <v>25.965691585409999</v>
      </c>
      <c r="BC44" s="244">
        <v>4.8517386720448004</v>
      </c>
      <c r="BD44" s="242">
        <v>5511</v>
      </c>
      <c r="BE44" s="243">
        <v>22.972418798766</v>
      </c>
      <c r="BF44" s="244">
        <v>6.1638223176822997</v>
      </c>
      <c r="BG44" s="245">
        <v>5524</v>
      </c>
      <c r="BH44" s="243">
        <v>50.295619116582003</v>
      </c>
      <c r="BI44" s="246">
        <v>10.632762186692</v>
      </c>
      <c r="BJ44" s="242">
        <v>5495</v>
      </c>
      <c r="BK44" s="243">
        <v>49.103002729754003</v>
      </c>
      <c r="BL44" s="244">
        <v>6.0793458249882999</v>
      </c>
      <c r="BM44" s="245">
        <v>4970</v>
      </c>
      <c r="BN44" s="243">
        <v>45.347283702212998</v>
      </c>
      <c r="BO44" s="246">
        <v>18.684674022703</v>
      </c>
      <c r="BP44" s="242">
        <v>5401</v>
      </c>
      <c r="BQ44" s="243">
        <v>9.0528050361044006</v>
      </c>
      <c r="BR44" s="244">
        <v>0.94358065109989997</v>
      </c>
      <c r="BS44" s="245">
        <v>5505</v>
      </c>
      <c r="BT44" s="243">
        <v>172.15731153497001</v>
      </c>
      <c r="BU44" s="246">
        <v>23.341864059471</v>
      </c>
      <c r="BV44" s="247">
        <v>5476</v>
      </c>
      <c r="BW44" s="253">
        <v>13.513878743608</v>
      </c>
      <c r="BX44" s="254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351" t="str">
        <f t="shared" si="30"/>
        <v/>
      </c>
      <c r="AX45" s="351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351" t="str">
        <f t="shared" si="30"/>
        <v/>
      </c>
      <c r="AX46" s="351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351" t="str">
        <f t="shared" si="30"/>
        <v/>
      </c>
      <c r="AX47" s="351"/>
      <c r="AZ47" s="263" t="s">
        <v>160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351" t="str">
        <f t="shared" si="30"/>
        <v/>
      </c>
      <c r="AX48" s="351"/>
      <c r="AZ48" s="388" t="s">
        <v>123</v>
      </c>
      <c r="BA48" s="389"/>
      <c r="BB48" s="389"/>
      <c r="BC48" s="390"/>
      <c r="BD48" s="394" t="s">
        <v>124</v>
      </c>
      <c r="BE48" s="395"/>
      <c r="BF48" s="395"/>
      <c r="BG48" s="396"/>
      <c r="BH48" s="395" t="s">
        <v>125</v>
      </c>
      <c r="BI48" s="395"/>
      <c r="BJ48" s="395"/>
      <c r="BK48" s="396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351" t="str">
        <f t="shared" si="30"/>
        <v/>
      </c>
      <c r="AX49" s="351"/>
      <c r="AZ49" s="391"/>
      <c r="BA49" s="392"/>
      <c r="BB49" s="392"/>
      <c r="BC49" s="393"/>
      <c r="BD49" s="264" t="s">
        <v>126</v>
      </c>
      <c r="BE49" s="265" t="s">
        <v>127</v>
      </c>
      <c r="BF49" s="266" t="s">
        <v>128</v>
      </c>
      <c r="BG49" s="267" t="s">
        <v>129</v>
      </c>
      <c r="BH49" s="268" t="s">
        <v>126</v>
      </c>
      <c r="BI49" s="265" t="s">
        <v>127</v>
      </c>
      <c r="BJ49" s="265" t="s">
        <v>128</v>
      </c>
      <c r="BK49" s="267" t="s">
        <v>129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351" t="str">
        <f t="shared" si="30"/>
        <v/>
      </c>
      <c r="AX50" s="351"/>
      <c r="AZ50" s="397" t="s">
        <v>130</v>
      </c>
      <c r="BA50" s="400" t="s">
        <v>131</v>
      </c>
      <c r="BB50" s="269" t="s">
        <v>132</v>
      </c>
      <c r="BC50" s="270" t="s">
        <v>133</v>
      </c>
      <c r="BD50" s="271">
        <v>116.8</v>
      </c>
      <c r="BE50" s="272">
        <v>116.6</v>
      </c>
      <c r="BF50" s="273">
        <v>0.20000000000000284</v>
      </c>
      <c r="BG50" s="274">
        <v>15</v>
      </c>
      <c r="BH50" s="271">
        <v>21.7</v>
      </c>
      <c r="BI50" s="272">
        <v>21.4</v>
      </c>
      <c r="BJ50" s="272">
        <v>0.30000000000000071</v>
      </c>
      <c r="BK50" s="275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351" t="str">
        <f t="shared" si="30"/>
        <v/>
      </c>
      <c r="AX51" s="351"/>
      <c r="AZ51" s="398"/>
      <c r="BA51" s="401"/>
      <c r="BB51" s="276" t="s">
        <v>134</v>
      </c>
      <c r="BC51" s="277" t="s">
        <v>135</v>
      </c>
      <c r="BD51" s="278">
        <v>122.7</v>
      </c>
      <c r="BE51" s="279">
        <v>122.7</v>
      </c>
      <c r="BF51" s="280">
        <v>0</v>
      </c>
      <c r="BG51" s="281">
        <v>17</v>
      </c>
      <c r="BH51" s="278">
        <v>24.5</v>
      </c>
      <c r="BI51" s="279">
        <v>24.2</v>
      </c>
      <c r="BJ51" s="279">
        <v>0.30000000000000071</v>
      </c>
      <c r="BK51" s="282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351" t="str">
        <f t="shared" si="30"/>
        <v/>
      </c>
      <c r="AX52" s="351"/>
      <c r="AZ52" s="398"/>
      <c r="BA52" s="401"/>
      <c r="BB52" s="276" t="s">
        <v>136</v>
      </c>
      <c r="BC52" s="277" t="s">
        <v>137</v>
      </c>
      <c r="BD52" s="278">
        <v>129</v>
      </c>
      <c r="BE52" s="279">
        <v>128.30000000000001</v>
      </c>
      <c r="BF52" s="280">
        <v>0.69999999999998863</v>
      </c>
      <c r="BG52" s="281">
        <v>3</v>
      </c>
      <c r="BH52" s="278">
        <v>28</v>
      </c>
      <c r="BI52" s="279">
        <v>27.4</v>
      </c>
      <c r="BJ52" s="279">
        <v>0.60000000000000142</v>
      </c>
      <c r="BK52" s="282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351" t="str">
        <f t="shared" si="30"/>
        <v/>
      </c>
      <c r="AX53" s="351"/>
      <c r="AZ53" s="398"/>
      <c r="BA53" s="401"/>
      <c r="BB53" s="276" t="s">
        <v>138</v>
      </c>
      <c r="BC53" s="277" t="s">
        <v>139</v>
      </c>
      <c r="BD53" s="278">
        <v>134.9</v>
      </c>
      <c r="BE53" s="279">
        <v>134</v>
      </c>
      <c r="BF53" s="280">
        <v>0.90000000000000568</v>
      </c>
      <c r="BG53" s="281">
        <v>2</v>
      </c>
      <c r="BH53" s="278">
        <v>32.700000000000003</v>
      </c>
      <c r="BI53" s="279">
        <v>31.2</v>
      </c>
      <c r="BJ53" s="279">
        <v>1.5000000000000036</v>
      </c>
      <c r="BK53" s="282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351" t="str">
        <f t="shared" si="30"/>
        <v/>
      </c>
      <c r="AX54" s="351"/>
      <c r="AZ54" s="398"/>
      <c r="BA54" s="401"/>
      <c r="BB54" s="276" t="s">
        <v>140</v>
      </c>
      <c r="BC54" s="277" t="s">
        <v>141</v>
      </c>
      <c r="BD54" s="278">
        <v>140.19999999999999</v>
      </c>
      <c r="BE54" s="279">
        <v>139.5</v>
      </c>
      <c r="BF54" s="280">
        <v>0.69999999999998863</v>
      </c>
      <c r="BG54" s="281">
        <v>4</v>
      </c>
      <c r="BH54" s="278">
        <v>36.6</v>
      </c>
      <c r="BI54" s="279">
        <v>35.1</v>
      </c>
      <c r="BJ54" s="279">
        <v>1.5</v>
      </c>
      <c r="BK54" s="282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351" t="str">
        <f t="shared" si="30"/>
        <v/>
      </c>
      <c r="AX55" s="351"/>
      <c r="AZ55" s="398"/>
      <c r="BA55" s="402"/>
      <c r="BB55" s="283" t="s">
        <v>142</v>
      </c>
      <c r="BC55" s="284" t="s">
        <v>143</v>
      </c>
      <c r="BD55" s="285">
        <v>147.1</v>
      </c>
      <c r="BE55" s="286">
        <v>146.1</v>
      </c>
      <c r="BF55" s="287">
        <v>1</v>
      </c>
      <c r="BG55" s="288">
        <v>4</v>
      </c>
      <c r="BH55" s="285">
        <v>41.5</v>
      </c>
      <c r="BI55" s="286">
        <v>39.6</v>
      </c>
      <c r="BJ55" s="286">
        <v>1.8999999999999986</v>
      </c>
      <c r="BK55" s="289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351" t="str">
        <f t="shared" si="30"/>
        <v/>
      </c>
      <c r="AX56" s="351"/>
      <c r="AZ56" s="398"/>
      <c r="BA56" s="400" t="s">
        <v>144</v>
      </c>
      <c r="BB56" s="269" t="s">
        <v>132</v>
      </c>
      <c r="BC56" s="270" t="s">
        <v>145</v>
      </c>
      <c r="BD56" s="271">
        <v>154.5</v>
      </c>
      <c r="BE56" s="272">
        <v>153.80000000000001</v>
      </c>
      <c r="BF56" s="272">
        <v>0.69999999999998863</v>
      </c>
      <c r="BG56" s="274">
        <v>6</v>
      </c>
      <c r="BH56" s="271">
        <v>46.9</v>
      </c>
      <c r="BI56" s="272">
        <v>45.2</v>
      </c>
      <c r="BJ56" s="272">
        <v>1.6999999999999957</v>
      </c>
      <c r="BK56" s="275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351" t="str">
        <f t="shared" si="30"/>
        <v/>
      </c>
      <c r="AX57" s="351"/>
      <c r="AZ57" s="398"/>
      <c r="BA57" s="401"/>
      <c r="BB57" s="276" t="s">
        <v>134</v>
      </c>
      <c r="BC57" s="277" t="s">
        <v>146</v>
      </c>
      <c r="BD57" s="278">
        <v>161.69999999999999</v>
      </c>
      <c r="BE57" s="279">
        <v>161.1</v>
      </c>
      <c r="BF57" s="279">
        <v>0.59999999999999432</v>
      </c>
      <c r="BG57" s="281">
        <v>8</v>
      </c>
      <c r="BH57" s="278">
        <v>51.9</v>
      </c>
      <c r="BI57" s="279">
        <v>50.4</v>
      </c>
      <c r="BJ57" s="279">
        <v>1.5</v>
      </c>
      <c r="BK57" s="282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351" t="str">
        <f t="shared" si="30"/>
        <v/>
      </c>
      <c r="AX58" s="351"/>
      <c r="AZ58" s="398"/>
      <c r="BA58" s="402"/>
      <c r="BB58" s="283" t="s">
        <v>136</v>
      </c>
      <c r="BC58" s="284" t="s">
        <v>147</v>
      </c>
      <c r="BD58" s="285">
        <v>166.5</v>
      </c>
      <c r="BE58" s="286">
        <v>166.1</v>
      </c>
      <c r="BF58" s="290">
        <v>0.40000000000000568</v>
      </c>
      <c r="BG58" s="288">
        <v>11</v>
      </c>
      <c r="BH58" s="285">
        <v>56.6</v>
      </c>
      <c r="BI58" s="286">
        <v>55</v>
      </c>
      <c r="BJ58" s="286">
        <v>1.6000000000000014</v>
      </c>
      <c r="BK58" s="289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351" t="str">
        <f t="shared" si="30"/>
        <v/>
      </c>
      <c r="AX59" s="351"/>
      <c r="AZ59" s="398"/>
      <c r="BA59" s="400" t="s">
        <v>148</v>
      </c>
      <c r="BB59" s="269" t="s">
        <v>132</v>
      </c>
      <c r="BC59" s="270" t="s">
        <v>149</v>
      </c>
      <c r="BD59" s="271">
        <v>169.1</v>
      </c>
      <c r="BE59" s="272">
        <v>168.6</v>
      </c>
      <c r="BF59" s="272">
        <v>0.5</v>
      </c>
      <c r="BG59" s="274">
        <v>7</v>
      </c>
      <c r="BH59" s="271">
        <v>61.6</v>
      </c>
      <c r="BI59" s="272">
        <v>59.1</v>
      </c>
      <c r="BJ59" s="272">
        <v>2.5</v>
      </c>
      <c r="BK59" s="275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351" t="str">
        <f t="shared" si="30"/>
        <v/>
      </c>
      <c r="AX60" s="351"/>
      <c r="AZ60" s="398"/>
      <c r="BA60" s="401"/>
      <c r="BB60" s="276" t="s">
        <v>134</v>
      </c>
      <c r="BC60" s="277" t="s">
        <v>150</v>
      </c>
      <c r="BD60" s="278">
        <v>170.1</v>
      </c>
      <c r="BE60" s="279">
        <v>169.9</v>
      </c>
      <c r="BF60" s="279">
        <v>0.19999999999998863</v>
      </c>
      <c r="BG60" s="281">
        <v>16</v>
      </c>
      <c r="BH60" s="278">
        <v>61.6</v>
      </c>
      <c r="BI60" s="279">
        <v>60.3</v>
      </c>
      <c r="BJ60" s="279">
        <v>1.3000000000000043</v>
      </c>
      <c r="BK60" s="282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351" t="str">
        <f t="shared" si="30"/>
        <v/>
      </c>
      <c r="AX61" s="351"/>
      <c r="AZ61" s="399"/>
      <c r="BA61" s="402"/>
      <c r="BB61" s="283" t="s">
        <v>136</v>
      </c>
      <c r="BC61" s="284" t="s">
        <v>151</v>
      </c>
      <c r="BD61" s="285">
        <v>170.4</v>
      </c>
      <c r="BE61" s="286">
        <v>170.6</v>
      </c>
      <c r="BF61" s="290">
        <v>-0.19999999999998863</v>
      </c>
      <c r="BG61" s="288">
        <v>28</v>
      </c>
      <c r="BH61" s="285">
        <v>62.9</v>
      </c>
      <c r="BI61" s="286">
        <v>62.2</v>
      </c>
      <c r="BJ61" s="286">
        <v>0.69999999999999574</v>
      </c>
      <c r="BK61" s="289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351" t="str">
        <f t="shared" si="30"/>
        <v/>
      </c>
      <c r="AX62" s="351"/>
      <c r="AZ62" s="397" t="s">
        <v>152</v>
      </c>
      <c r="BA62" s="400" t="s">
        <v>131</v>
      </c>
      <c r="BB62" s="269" t="s">
        <v>132</v>
      </c>
      <c r="BC62" s="270" t="s">
        <v>133</v>
      </c>
      <c r="BD62" s="271">
        <v>116.1</v>
      </c>
      <c r="BE62" s="272">
        <v>115.6</v>
      </c>
      <c r="BF62" s="272">
        <v>0.5</v>
      </c>
      <c r="BG62" s="274">
        <v>7</v>
      </c>
      <c r="BH62" s="271">
        <v>21.2</v>
      </c>
      <c r="BI62" s="272">
        <v>21</v>
      </c>
      <c r="BJ62" s="272">
        <v>0.19999999999999929</v>
      </c>
      <c r="BK62" s="275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351" t="str">
        <f t="shared" si="30"/>
        <v/>
      </c>
      <c r="AX63" s="351"/>
      <c r="AZ63" s="398"/>
      <c r="BA63" s="401"/>
      <c r="BB63" s="276" t="s">
        <v>134</v>
      </c>
      <c r="BC63" s="277" t="s">
        <v>135</v>
      </c>
      <c r="BD63" s="278">
        <v>122.5</v>
      </c>
      <c r="BE63" s="279">
        <v>121.6</v>
      </c>
      <c r="BF63" s="279">
        <v>0.90000000000000568</v>
      </c>
      <c r="BG63" s="281">
        <v>3</v>
      </c>
      <c r="BH63" s="278">
        <v>24.1</v>
      </c>
      <c r="BI63" s="279">
        <v>23.6</v>
      </c>
      <c r="BJ63" s="279">
        <v>0.5</v>
      </c>
      <c r="BK63" s="282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351" t="str">
        <f t="shared" si="30"/>
        <v/>
      </c>
      <c r="AX64" s="351"/>
      <c r="AZ64" s="398"/>
      <c r="BA64" s="401"/>
      <c r="BB64" s="276" t="s">
        <v>136</v>
      </c>
      <c r="BC64" s="277" t="s">
        <v>137</v>
      </c>
      <c r="BD64" s="278">
        <v>127.9</v>
      </c>
      <c r="BE64" s="279">
        <v>127.5</v>
      </c>
      <c r="BF64" s="279">
        <v>0.40000000000000568</v>
      </c>
      <c r="BG64" s="281">
        <v>8</v>
      </c>
      <c r="BH64" s="278">
        <v>27.6</v>
      </c>
      <c r="BI64" s="279">
        <v>26.8</v>
      </c>
      <c r="BJ64" s="279">
        <v>0.80000000000000071</v>
      </c>
      <c r="BK64" s="282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351" t="str">
        <f t="shared" si="30"/>
        <v/>
      </c>
      <c r="AX65" s="351"/>
      <c r="AZ65" s="398"/>
      <c r="BA65" s="401"/>
      <c r="BB65" s="276" t="s">
        <v>138</v>
      </c>
      <c r="BC65" s="277" t="s">
        <v>139</v>
      </c>
      <c r="BD65" s="278">
        <v>134.30000000000001</v>
      </c>
      <c r="BE65" s="279">
        <v>133.80000000000001</v>
      </c>
      <c r="BF65" s="279">
        <v>0.5</v>
      </c>
      <c r="BG65" s="281">
        <v>6</v>
      </c>
      <c r="BH65" s="278">
        <v>31.2</v>
      </c>
      <c r="BI65" s="279">
        <v>30.4</v>
      </c>
      <c r="BJ65" s="279">
        <v>0.80000000000000071</v>
      </c>
      <c r="BK65" s="282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351" t="str">
        <f t="shared" si="30"/>
        <v/>
      </c>
      <c r="AX66" s="351"/>
      <c r="AZ66" s="398"/>
      <c r="BA66" s="401"/>
      <c r="BB66" s="276" t="s">
        <v>140</v>
      </c>
      <c r="BC66" s="277" t="s">
        <v>141</v>
      </c>
      <c r="BD66" s="278">
        <v>141.69999999999999</v>
      </c>
      <c r="BE66" s="279">
        <v>140.9</v>
      </c>
      <c r="BF66" s="291">
        <v>0.79999999999998295</v>
      </c>
      <c r="BG66" s="281">
        <v>3</v>
      </c>
      <c r="BH66" s="278">
        <v>36.200000000000003</v>
      </c>
      <c r="BI66" s="279">
        <v>34.9</v>
      </c>
      <c r="BJ66" s="279">
        <v>1.3000000000000043</v>
      </c>
      <c r="BK66" s="282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351" t="str">
        <f t="shared" si="30"/>
        <v/>
      </c>
      <c r="AX67" s="351"/>
      <c r="AZ67" s="398"/>
      <c r="BA67" s="402"/>
      <c r="BB67" s="283" t="s">
        <v>142</v>
      </c>
      <c r="BC67" s="284" t="s">
        <v>143</v>
      </c>
      <c r="BD67" s="285">
        <v>147.6</v>
      </c>
      <c r="BE67" s="286">
        <v>147.4</v>
      </c>
      <c r="BF67" s="290">
        <v>0.19999999999998863</v>
      </c>
      <c r="BG67" s="288">
        <v>12</v>
      </c>
      <c r="BH67" s="285">
        <v>40.799999999999997</v>
      </c>
      <c r="BI67" s="286">
        <v>39.799999999999997</v>
      </c>
      <c r="BJ67" s="286">
        <v>1</v>
      </c>
      <c r="BK67" s="289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351" t="str">
        <f t="shared" si="30"/>
        <v/>
      </c>
      <c r="AX68" s="351"/>
      <c r="AZ68" s="398"/>
      <c r="BA68" s="400" t="s">
        <v>144</v>
      </c>
      <c r="BB68" s="269" t="s">
        <v>132</v>
      </c>
      <c r="BC68" s="270" t="s">
        <v>145</v>
      </c>
      <c r="BD68" s="271">
        <v>152.6</v>
      </c>
      <c r="BE68" s="272">
        <v>152.4</v>
      </c>
      <c r="BF68" s="272">
        <v>0.19999999999998863</v>
      </c>
      <c r="BG68" s="274">
        <v>11</v>
      </c>
      <c r="BH68" s="271">
        <v>44.8</v>
      </c>
      <c r="BI68" s="272">
        <v>44.4</v>
      </c>
      <c r="BJ68" s="272">
        <v>0.39999999999999858</v>
      </c>
      <c r="BK68" s="275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351" t="str">
        <f t="shared" si="30"/>
        <v/>
      </c>
      <c r="AX69" s="351"/>
      <c r="AZ69" s="398"/>
      <c r="BA69" s="401"/>
      <c r="BB69" s="276" t="s">
        <v>134</v>
      </c>
      <c r="BC69" s="277" t="s">
        <v>146</v>
      </c>
      <c r="BD69" s="278">
        <v>155.19999999999999</v>
      </c>
      <c r="BE69" s="279">
        <v>155</v>
      </c>
      <c r="BF69" s="291">
        <v>0.19999999999998863</v>
      </c>
      <c r="BG69" s="281">
        <v>10</v>
      </c>
      <c r="BH69" s="278">
        <v>48</v>
      </c>
      <c r="BI69" s="279">
        <v>47.5</v>
      </c>
      <c r="BJ69" s="279">
        <v>0.5</v>
      </c>
      <c r="BK69" s="282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351" t="str">
        <f t="shared" si="30"/>
        <v/>
      </c>
      <c r="AX70" s="351"/>
      <c r="AZ70" s="398"/>
      <c r="BA70" s="402"/>
      <c r="BB70" s="283" t="s">
        <v>136</v>
      </c>
      <c r="BC70" s="284" t="s">
        <v>147</v>
      </c>
      <c r="BD70" s="285">
        <v>156.69999999999999</v>
      </c>
      <c r="BE70" s="286">
        <v>156.4</v>
      </c>
      <c r="BF70" s="290">
        <v>0.29999999999998295</v>
      </c>
      <c r="BG70" s="288">
        <v>8</v>
      </c>
      <c r="BH70" s="285">
        <v>50.2</v>
      </c>
      <c r="BI70" s="286">
        <v>49.7</v>
      </c>
      <c r="BJ70" s="286">
        <v>0.5</v>
      </c>
      <c r="BK70" s="289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351" t="str">
        <f t="shared" si="30"/>
        <v/>
      </c>
      <c r="AX71" s="351"/>
      <c r="AZ71" s="398"/>
      <c r="BA71" s="400" t="s">
        <v>148</v>
      </c>
      <c r="BB71" s="269" t="s">
        <v>132</v>
      </c>
      <c r="BC71" s="270" t="s">
        <v>149</v>
      </c>
      <c r="BD71" s="271">
        <v>157.5</v>
      </c>
      <c r="BE71" s="272">
        <v>157</v>
      </c>
      <c r="BF71" s="272">
        <v>0.5</v>
      </c>
      <c r="BG71" s="274">
        <v>4</v>
      </c>
      <c r="BH71" s="271">
        <v>52.7</v>
      </c>
      <c r="BI71" s="272">
        <v>51</v>
      </c>
      <c r="BJ71" s="272">
        <v>1.7000000000000028</v>
      </c>
      <c r="BK71" s="275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351" t="str">
        <f t="shared" si="30"/>
        <v/>
      </c>
      <c r="AX72" s="351"/>
      <c r="AZ72" s="398"/>
      <c r="BA72" s="401"/>
      <c r="BB72" s="276" t="s">
        <v>134</v>
      </c>
      <c r="BC72" s="277" t="s">
        <v>150</v>
      </c>
      <c r="BD72" s="278">
        <v>158</v>
      </c>
      <c r="BE72" s="279">
        <v>157.5</v>
      </c>
      <c r="BF72" s="291">
        <v>0.5</v>
      </c>
      <c r="BG72" s="281">
        <v>6</v>
      </c>
      <c r="BH72" s="278">
        <v>52.5</v>
      </c>
      <c r="BI72" s="279">
        <v>51.9</v>
      </c>
      <c r="BJ72" s="279">
        <v>0.60000000000000142</v>
      </c>
      <c r="BK72" s="282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351" t="str">
        <f t="shared" si="30"/>
        <v/>
      </c>
      <c r="AX73" s="351"/>
      <c r="AZ73" s="399"/>
      <c r="BA73" s="402"/>
      <c r="BB73" s="283" t="s">
        <v>136</v>
      </c>
      <c r="BC73" s="284" t="s">
        <v>151</v>
      </c>
      <c r="BD73" s="285">
        <v>158.1</v>
      </c>
      <c r="BE73" s="286">
        <v>157.9</v>
      </c>
      <c r="BF73" s="290">
        <v>0.19999999999998863</v>
      </c>
      <c r="BG73" s="288">
        <v>13</v>
      </c>
      <c r="BH73" s="285">
        <v>53.6</v>
      </c>
      <c r="BI73" s="286">
        <v>52.5</v>
      </c>
      <c r="BJ73" s="286">
        <v>1.1000000000000014</v>
      </c>
      <c r="BK73" s="289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351" t="str">
        <f t="shared" si="30"/>
        <v/>
      </c>
      <c r="AX74" s="351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351" t="str">
        <f t="shared" ref="AW75:AW138" si="63">IF(AND(J75&lt;&gt;0,N75&lt;&gt;0,R75&lt;&gt;0,V75&lt;&gt;0,(OR(AB75&lt;&gt;0,AF75&lt;&gt;0)),AJ75&lt;&gt;0,AN75&lt;&gt;0,AR75&lt;&gt;0),VLOOKUP(AV75,$AV$311:$AW$315,2),"")</f>
        <v/>
      </c>
      <c r="AX75" s="351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351" t="str">
        <f t="shared" si="63"/>
        <v/>
      </c>
      <c r="AX76" s="351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351" t="str">
        <f t="shared" si="63"/>
        <v/>
      </c>
      <c r="AX77" s="351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351" t="str">
        <f t="shared" si="63"/>
        <v/>
      </c>
      <c r="AX78" s="351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351" t="str">
        <f t="shared" si="63"/>
        <v/>
      </c>
      <c r="AX79" s="351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351" t="str">
        <f t="shared" si="63"/>
        <v/>
      </c>
      <c r="AX80" s="351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351" t="str">
        <f t="shared" si="63"/>
        <v/>
      </c>
      <c r="AX81" s="351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351" t="str">
        <f t="shared" si="63"/>
        <v/>
      </c>
      <c r="AX82" s="351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351" t="str">
        <f t="shared" si="63"/>
        <v/>
      </c>
      <c r="AX83" s="351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351" t="str">
        <f t="shared" si="63"/>
        <v/>
      </c>
      <c r="AX84" s="351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351" t="str">
        <f t="shared" si="63"/>
        <v/>
      </c>
      <c r="AX85" s="351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351" t="str">
        <f t="shared" si="63"/>
        <v/>
      </c>
      <c r="AX86" s="351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351" t="str">
        <f t="shared" si="63"/>
        <v/>
      </c>
      <c r="AX87" s="351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351" t="str">
        <f t="shared" si="63"/>
        <v/>
      </c>
      <c r="AX88" s="351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351" t="str">
        <f t="shared" si="63"/>
        <v/>
      </c>
      <c r="AX89" s="351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351" t="str">
        <f t="shared" si="63"/>
        <v/>
      </c>
      <c r="AX90" s="351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351" t="str">
        <f t="shared" si="63"/>
        <v/>
      </c>
      <c r="AX91" s="351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351" t="str">
        <f t="shared" si="63"/>
        <v/>
      </c>
      <c r="AX92" s="351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351" t="str">
        <f t="shared" si="63"/>
        <v/>
      </c>
      <c r="AX93" s="351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351" t="str">
        <f t="shared" si="63"/>
        <v/>
      </c>
      <c r="AX94" s="351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351" t="str">
        <f t="shared" si="63"/>
        <v/>
      </c>
      <c r="AX95" s="351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351" t="str">
        <f t="shared" si="63"/>
        <v/>
      </c>
      <c r="AX96" s="351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351" t="str">
        <f t="shared" si="63"/>
        <v/>
      </c>
      <c r="AX97" s="351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351" t="str">
        <f t="shared" si="63"/>
        <v/>
      </c>
      <c r="AX98" s="351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351" t="str">
        <f t="shared" si="63"/>
        <v/>
      </c>
      <c r="AX99" s="351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351" t="str">
        <f t="shared" si="63"/>
        <v/>
      </c>
      <c r="AX100" s="351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351" t="str">
        <f t="shared" si="63"/>
        <v/>
      </c>
      <c r="AX101" s="351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351" t="str">
        <f t="shared" si="63"/>
        <v/>
      </c>
      <c r="AX102" s="351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351" t="str">
        <f t="shared" si="63"/>
        <v/>
      </c>
      <c r="AX103" s="351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351" t="str">
        <f t="shared" si="63"/>
        <v/>
      </c>
      <c r="AX104" s="351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351" t="str">
        <f t="shared" si="63"/>
        <v/>
      </c>
      <c r="AX105" s="351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351" t="str">
        <f t="shared" si="63"/>
        <v/>
      </c>
      <c r="AX106" s="351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351" t="str">
        <f t="shared" si="63"/>
        <v/>
      </c>
      <c r="AX107" s="351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351" t="str">
        <f t="shared" si="63"/>
        <v/>
      </c>
      <c r="AX108" s="351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351" t="str">
        <f t="shared" si="63"/>
        <v/>
      </c>
      <c r="AX109" s="351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351" t="str">
        <f t="shared" si="63"/>
        <v/>
      </c>
      <c r="AX110" s="351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351" t="str">
        <f t="shared" si="63"/>
        <v/>
      </c>
      <c r="AX111" s="351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351" t="str">
        <f t="shared" si="63"/>
        <v/>
      </c>
      <c r="AX112" s="351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351" t="str">
        <f t="shared" si="63"/>
        <v/>
      </c>
      <c r="AX113" s="351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351" t="str">
        <f t="shared" si="63"/>
        <v/>
      </c>
      <c r="AX114" s="351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351" t="str">
        <f t="shared" si="63"/>
        <v/>
      </c>
      <c r="AX115" s="351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351" t="str">
        <f t="shared" si="63"/>
        <v/>
      </c>
      <c r="AX116" s="351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351" t="str">
        <f t="shared" si="63"/>
        <v/>
      </c>
      <c r="AX117" s="351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351" t="str">
        <f t="shared" si="63"/>
        <v/>
      </c>
      <c r="AX118" s="351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351" t="str">
        <f t="shared" si="63"/>
        <v/>
      </c>
      <c r="AX119" s="351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351" t="str">
        <f t="shared" si="63"/>
        <v/>
      </c>
      <c r="AX120" s="351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351" t="str">
        <f t="shared" si="63"/>
        <v/>
      </c>
      <c r="AX121" s="351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351" t="str">
        <f t="shared" si="63"/>
        <v/>
      </c>
      <c r="AX122" s="351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351" t="str">
        <f t="shared" si="63"/>
        <v/>
      </c>
      <c r="AX123" s="351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351" t="str">
        <f t="shared" si="63"/>
        <v/>
      </c>
      <c r="AX124" s="351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351" t="str">
        <f t="shared" si="63"/>
        <v/>
      </c>
      <c r="AX125" s="351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351" t="str">
        <f t="shared" si="63"/>
        <v/>
      </c>
      <c r="AX126" s="351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351" t="str">
        <f t="shared" si="63"/>
        <v/>
      </c>
      <c r="AX127" s="351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351" t="str">
        <f t="shared" si="63"/>
        <v/>
      </c>
      <c r="AX128" s="351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351" t="str">
        <f t="shared" si="63"/>
        <v/>
      </c>
      <c r="AX129" s="351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351" t="str">
        <f t="shared" si="63"/>
        <v/>
      </c>
      <c r="AX130" s="351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351" t="str">
        <f t="shared" si="63"/>
        <v/>
      </c>
      <c r="AX131" s="351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351" t="str">
        <f t="shared" si="63"/>
        <v/>
      </c>
      <c r="AX132" s="351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351" t="str">
        <f t="shared" si="63"/>
        <v/>
      </c>
      <c r="AX133" s="351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351" t="str">
        <f t="shared" si="63"/>
        <v/>
      </c>
      <c r="AX134" s="351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351" t="str">
        <f t="shared" si="63"/>
        <v/>
      </c>
      <c r="AX135" s="351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351" t="str">
        <f t="shared" si="63"/>
        <v/>
      </c>
      <c r="AX136" s="351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351" t="str">
        <f t="shared" si="63"/>
        <v/>
      </c>
      <c r="AX137" s="351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351" t="str">
        <f t="shared" si="63"/>
        <v/>
      </c>
      <c r="AX138" s="351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351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351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351" t="str">
        <f t="shared" si="96"/>
        <v/>
      </c>
      <c r="AX140" s="351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351" t="str">
        <f t="shared" si="96"/>
        <v/>
      </c>
      <c r="AX141" s="351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351" t="str">
        <f t="shared" si="96"/>
        <v/>
      </c>
      <c r="AX142" s="351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351" t="str">
        <f t="shared" si="96"/>
        <v/>
      </c>
      <c r="AX143" s="351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351" t="str">
        <f t="shared" si="96"/>
        <v/>
      </c>
      <c r="AX144" s="351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351" t="str">
        <f t="shared" si="96"/>
        <v/>
      </c>
      <c r="AX145" s="351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351" t="str">
        <f t="shared" si="96"/>
        <v/>
      </c>
      <c r="AX146" s="351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351" t="str">
        <f t="shared" si="96"/>
        <v/>
      </c>
      <c r="AX147" s="351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351" t="str">
        <f t="shared" si="96"/>
        <v/>
      </c>
      <c r="AX148" s="351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351" t="str">
        <f t="shared" si="96"/>
        <v/>
      </c>
      <c r="AX149" s="351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351" t="str">
        <f t="shared" si="96"/>
        <v/>
      </c>
      <c r="AX150" s="351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351" t="str">
        <f t="shared" si="96"/>
        <v/>
      </c>
      <c r="AX151" s="351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351" t="str">
        <f t="shared" si="96"/>
        <v/>
      </c>
      <c r="AX152" s="351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351" t="str">
        <f t="shared" si="96"/>
        <v/>
      </c>
      <c r="AX153" s="351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351" t="str">
        <f t="shared" si="96"/>
        <v/>
      </c>
      <c r="AX154" s="351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351" t="str">
        <f t="shared" si="96"/>
        <v/>
      </c>
      <c r="AX155" s="351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351" t="str">
        <f t="shared" si="96"/>
        <v/>
      </c>
      <c r="AX156" s="351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351" t="str">
        <f t="shared" si="96"/>
        <v/>
      </c>
      <c r="AX157" s="351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351" t="str">
        <f t="shared" si="96"/>
        <v/>
      </c>
      <c r="AX158" s="351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351" t="str">
        <f t="shared" si="96"/>
        <v/>
      </c>
      <c r="AX159" s="351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351" t="str">
        <f t="shared" si="96"/>
        <v/>
      </c>
      <c r="AX160" s="351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351" t="str">
        <f t="shared" si="96"/>
        <v/>
      </c>
      <c r="AX161" s="351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351" t="str">
        <f t="shared" si="96"/>
        <v/>
      </c>
      <c r="AX162" s="351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351" t="str">
        <f t="shared" si="96"/>
        <v/>
      </c>
      <c r="AX163" s="351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351" t="str">
        <f t="shared" si="96"/>
        <v/>
      </c>
      <c r="AX164" s="351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351" t="str">
        <f t="shared" si="96"/>
        <v/>
      </c>
      <c r="AX165" s="351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351" t="str">
        <f t="shared" si="96"/>
        <v/>
      </c>
      <c r="AX166" s="351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351" t="str">
        <f t="shared" si="96"/>
        <v/>
      </c>
      <c r="AX167" s="351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351" t="str">
        <f t="shared" si="96"/>
        <v/>
      </c>
      <c r="AX168" s="351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351" t="str">
        <f t="shared" si="96"/>
        <v/>
      </c>
      <c r="AX169" s="351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351" t="str">
        <f t="shared" si="96"/>
        <v/>
      </c>
      <c r="AX170" s="351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351" t="str">
        <f t="shared" si="96"/>
        <v/>
      </c>
      <c r="AX171" s="351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351" t="str">
        <f t="shared" si="96"/>
        <v/>
      </c>
      <c r="AX172" s="351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351" t="str">
        <f t="shared" si="96"/>
        <v/>
      </c>
      <c r="AX173" s="351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351" t="str">
        <f t="shared" si="96"/>
        <v/>
      </c>
      <c r="AX174" s="351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351" t="str">
        <f t="shared" si="96"/>
        <v/>
      </c>
      <c r="AX175" s="351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351" t="str">
        <f t="shared" si="96"/>
        <v/>
      </c>
      <c r="AX176" s="351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351" t="str">
        <f t="shared" si="96"/>
        <v/>
      </c>
      <c r="AX177" s="351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351" t="str">
        <f t="shared" si="96"/>
        <v/>
      </c>
      <c r="AX178" s="351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351" t="str">
        <f t="shared" si="96"/>
        <v/>
      </c>
      <c r="AX179" s="351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351" t="str">
        <f t="shared" si="96"/>
        <v/>
      </c>
      <c r="AX180" s="351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351" t="str">
        <f t="shared" si="96"/>
        <v/>
      </c>
      <c r="AX181" s="351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351" t="str">
        <f t="shared" si="96"/>
        <v/>
      </c>
      <c r="AX182" s="351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351" t="str">
        <f t="shared" si="96"/>
        <v/>
      </c>
      <c r="AX183" s="351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351" t="str">
        <f t="shared" si="96"/>
        <v/>
      </c>
      <c r="AX184" s="351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351" t="str">
        <f t="shared" si="96"/>
        <v/>
      </c>
      <c r="AX185" s="351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351" t="str">
        <f t="shared" si="96"/>
        <v/>
      </c>
      <c r="AX186" s="351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351" t="str">
        <f t="shared" si="96"/>
        <v/>
      </c>
      <c r="AX187" s="351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351" t="str">
        <f t="shared" si="96"/>
        <v/>
      </c>
      <c r="AX188" s="351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351" t="str">
        <f t="shared" si="96"/>
        <v/>
      </c>
      <c r="AX189" s="351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351" t="str">
        <f t="shared" si="96"/>
        <v/>
      </c>
      <c r="AX190" s="351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351" t="str">
        <f t="shared" si="96"/>
        <v/>
      </c>
      <c r="AX191" s="351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351" t="str">
        <f t="shared" si="96"/>
        <v/>
      </c>
      <c r="AX192" s="351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351" t="str">
        <f t="shared" si="96"/>
        <v/>
      </c>
      <c r="AX193" s="351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351" t="str">
        <f t="shared" si="96"/>
        <v/>
      </c>
      <c r="AX194" s="351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351" t="str">
        <f t="shared" si="96"/>
        <v/>
      </c>
      <c r="AX195" s="351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351" t="str">
        <f t="shared" si="96"/>
        <v/>
      </c>
      <c r="AX196" s="351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351" t="str">
        <f t="shared" si="96"/>
        <v/>
      </c>
      <c r="AX197" s="351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351" t="str">
        <f t="shared" si="96"/>
        <v/>
      </c>
      <c r="AX198" s="351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351" t="str">
        <f t="shared" si="96"/>
        <v/>
      </c>
      <c r="AX199" s="351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351" t="str">
        <f t="shared" si="96"/>
        <v/>
      </c>
      <c r="AX200" s="351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351" t="str">
        <f t="shared" si="96"/>
        <v/>
      </c>
      <c r="AX201" s="351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351" t="str">
        <f t="shared" si="96"/>
        <v/>
      </c>
      <c r="AX202" s="351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351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351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351" t="str">
        <f t="shared" si="129"/>
        <v/>
      </c>
      <c r="AX204" s="351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351" t="str">
        <f t="shared" si="129"/>
        <v/>
      </c>
      <c r="AX205" s="351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351" t="str">
        <f t="shared" si="129"/>
        <v/>
      </c>
      <c r="AX206" s="351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351" t="str">
        <f t="shared" si="129"/>
        <v/>
      </c>
      <c r="AX207" s="351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351" t="str">
        <f t="shared" si="129"/>
        <v/>
      </c>
      <c r="AX208" s="351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351" t="str">
        <f t="shared" si="129"/>
        <v/>
      </c>
      <c r="AX209" s="351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351" t="str">
        <f t="shared" si="129"/>
        <v/>
      </c>
      <c r="AX210" s="351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351" t="str">
        <f t="shared" si="129"/>
        <v/>
      </c>
      <c r="AX211" s="351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351" t="str">
        <f t="shared" si="129"/>
        <v/>
      </c>
      <c r="AX212" s="351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351" t="str">
        <f t="shared" si="129"/>
        <v/>
      </c>
      <c r="AX213" s="351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351" t="str">
        <f t="shared" si="129"/>
        <v/>
      </c>
      <c r="AX214" s="351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351" t="str">
        <f t="shared" si="129"/>
        <v/>
      </c>
      <c r="AX215" s="351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351" t="str">
        <f t="shared" si="129"/>
        <v/>
      </c>
      <c r="AX216" s="351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351" t="str">
        <f t="shared" si="129"/>
        <v/>
      </c>
      <c r="AX217" s="351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351" t="str">
        <f t="shared" si="129"/>
        <v/>
      </c>
      <c r="AX218" s="351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351" t="str">
        <f t="shared" si="129"/>
        <v/>
      </c>
      <c r="AX219" s="351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351" t="str">
        <f t="shared" si="129"/>
        <v/>
      </c>
      <c r="AX220" s="351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351" t="str">
        <f t="shared" si="129"/>
        <v/>
      </c>
      <c r="AX221" s="351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351" t="str">
        <f t="shared" si="129"/>
        <v/>
      </c>
      <c r="AX222" s="351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351" t="str">
        <f t="shared" si="129"/>
        <v/>
      </c>
      <c r="AX223" s="351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351" t="str">
        <f t="shared" si="129"/>
        <v/>
      </c>
      <c r="AX224" s="351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351" t="str">
        <f t="shared" si="129"/>
        <v/>
      </c>
      <c r="AX225" s="351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351" t="str">
        <f t="shared" si="129"/>
        <v/>
      </c>
      <c r="AX226" s="351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351" t="str">
        <f t="shared" si="129"/>
        <v/>
      </c>
      <c r="AX227" s="351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351" t="str">
        <f t="shared" si="129"/>
        <v/>
      </c>
      <c r="AX228" s="351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351" t="str">
        <f t="shared" si="129"/>
        <v/>
      </c>
      <c r="AX229" s="351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351" t="str">
        <f t="shared" si="129"/>
        <v/>
      </c>
      <c r="AX230" s="351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351" t="str">
        <f t="shared" si="129"/>
        <v/>
      </c>
      <c r="AX231" s="351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351" t="str">
        <f t="shared" si="129"/>
        <v/>
      </c>
      <c r="AX232" s="351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351" t="str">
        <f t="shared" si="129"/>
        <v/>
      </c>
      <c r="AX233" s="351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351" t="str">
        <f t="shared" si="129"/>
        <v/>
      </c>
      <c r="AX234" s="351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351" t="str">
        <f t="shared" si="129"/>
        <v/>
      </c>
      <c r="AX235" s="351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351" t="str">
        <f t="shared" si="129"/>
        <v/>
      </c>
      <c r="AX236" s="351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351" t="str">
        <f t="shared" si="129"/>
        <v/>
      </c>
      <c r="AX237" s="351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351" t="str">
        <f t="shared" si="129"/>
        <v/>
      </c>
      <c r="AX238" s="351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351" t="str">
        <f t="shared" si="129"/>
        <v/>
      </c>
      <c r="AX239" s="351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351" t="str">
        <f t="shared" si="129"/>
        <v/>
      </c>
      <c r="AX240" s="351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351" t="str">
        <f t="shared" si="129"/>
        <v/>
      </c>
      <c r="AX241" s="351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351" t="str">
        <f t="shared" si="129"/>
        <v/>
      </c>
      <c r="AX242" s="351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351" t="str">
        <f t="shared" si="129"/>
        <v/>
      </c>
      <c r="AX243" s="351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351" t="str">
        <f t="shared" si="129"/>
        <v/>
      </c>
      <c r="AX244" s="351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351" t="str">
        <f t="shared" si="129"/>
        <v/>
      </c>
      <c r="AX245" s="351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351" t="str">
        <f t="shared" si="129"/>
        <v/>
      </c>
      <c r="AX246" s="351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351" t="str">
        <f t="shared" si="129"/>
        <v/>
      </c>
      <c r="AX247" s="351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351" t="str">
        <f t="shared" si="129"/>
        <v/>
      </c>
      <c r="AX248" s="351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351" t="str">
        <f t="shared" si="129"/>
        <v/>
      </c>
      <c r="AX249" s="351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351" t="str">
        <f t="shared" si="129"/>
        <v/>
      </c>
      <c r="AX250" s="351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351" t="str">
        <f t="shared" si="129"/>
        <v/>
      </c>
      <c r="AX251" s="351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351" t="str">
        <f t="shared" si="129"/>
        <v/>
      </c>
      <c r="AX252" s="351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351" t="str">
        <f t="shared" si="129"/>
        <v/>
      </c>
      <c r="AX253" s="351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351" t="str">
        <f t="shared" si="129"/>
        <v/>
      </c>
      <c r="AX254" s="351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351" t="str">
        <f t="shared" si="129"/>
        <v/>
      </c>
      <c r="AX255" s="351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351" t="str">
        <f t="shared" si="129"/>
        <v/>
      </c>
      <c r="AX256" s="351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351" t="str">
        <f t="shared" si="129"/>
        <v/>
      </c>
      <c r="AX257" s="351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351" t="str">
        <f t="shared" si="129"/>
        <v/>
      </c>
      <c r="AX258" s="351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351" t="str">
        <f t="shared" si="129"/>
        <v/>
      </c>
      <c r="AX259" s="351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351" t="str">
        <f t="shared" si="129"/>
        <v/>
      </c>
      <c r="AX260" s="351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351" t="str">
        <f t="shared" si="129"/>
        <v/>
      </c>
      <c r="AX261" s="351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351" t="str">
        <f t="shared" si="129"/>
        <v/>
      </c>
      <c r="AX262" s="351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351" t="str">
        <f t="shared" si="129"/>
        <v/>
      </c>
      <c r="AX263" s="351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351" t="str">
        <f t="shared" si="129"/>
        <v/>
      </c>
      <c r="AX264" s="351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351" t="str">
        <f t="shared" si="129"/>
        <v/>
      </c>
      <c r="AX265" s="351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351" t="str">
        <f t="shared" si="129"/>
        <v/>
      </c>
      <c r="AX266" s="351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351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351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351" t="str">
        <f t="shared" si="162"/>
        <v/>
      </c>
      <c r="AX268" s="351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351" t="str">
        <f t="shared" si="162"/>
        <v/>
      </c>
      <c r="AX269" s="351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351" t="str">
        <f t="shared" si="162"/>
        <v/>
      </c>
      <c r="AX270" s="351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351" t="str">
        <f t="shared" si="162"/>
        <v/>
      </c>
      <c r="AX271" s="351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351" t="str">
        <f t="shared" si="162"/>
        <v/>
      </c>
      <c r="AX272" s="351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351" t="str">
        <f t="shared" si="162"/>
        <v/>
      </c>
      <c r="AX273" s="351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351" t="str">
        <f t="shared" si="162"/>
        <v/>
      </c>
      <c r="AX274" s="351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351" t="str">
        <f t="shared" si="162"/>
        <v/>
      </c>
      <c r="AX275" s="351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351" t="str">
        <f t="shared" si="162"/>
        <v/>
      </c>
      <c r="AX276" s="351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351" t="str">
        <f t="shared" si="162"/>
        <v/>
      </c>
      <c r="AX277" s="351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351" t="str">
        <f t="shared" si="162"/>
        <v/>
      </c>
      <c r="AX278" s="351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351" t="str">
        <f t="shared" si="162"/>
        <v/>
      </c>
      <c r="AX279" s="351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351" t="str">
        <f t="shared" si="162"/>
        <v/>
      </c>
      <c r="AX280" s="351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351" t="str">
        <f t="shared" si="162"/>
        <v/>
      </c>
      <c r="AX281" s="351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351" t="str">
        <f t="shared" si="162"/>
        <v/>
      </c>
      <c r="AX282" s="351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351" t="str">
        <f t="shared" si="162"/>
        <v/>
      </c>
      <c r="AX283" s="351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351" t="str">
        <f t="shared" si="162"/>
        <v/>
      </c>
      <c r="AX284" s="351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351" t="str">
        <f t="shared" si="162"/>
        <v/>
      </c>
      <c r="AX285" s="351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351" t="str">
        <f t="shared" si="162"/>
        <v/>
      </c>
      <c r="AX286" s="351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351" t="str">
        <f t="shared" si="162"/>
        <v/>
      </c>
      <c r="AX287" s="351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351" t="str">
        <f t="shared" si="162"/>
        <v/>
      </c>
      <c r="AX288" s="351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351" t="str">
        <f t="shared" si="162"/>
        <v/>
      </c>
      <c r="AX289" s="351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351" t="str">
        <f t="shared" si="162"/>
        <v/>
      </c>
      <c r="AX290" s="351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351" t="str">
        <f t="shared" si="162"/>
        <v/>
      </c>
      <c r="AX291" s="351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351" t="str">
        <f t="shared" si="162"/>
        <v/>
      </c>
      <c r="AX292" s="351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351" t="str">
        <f t="shared" si="162"/>
        <v/>
      </c>
      <c r="AX293" s="351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351" t="str">
        <f t="shared" si="162"/>
        <v/>
      </c>
      <c r="AX294" s="351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351" t="str">
        <f t="shared" si="162"/>
        <v/>
      </c>
      <c r="AX295" s="351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351" t="str">
        <f t="shared" si="162"/>
        <v/>
      </c>
      <c r="AX296" s="351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351" t="str">
        <f t="shared" si="162"/>
        <v/>
      </c>
      <c r="AX297" s="351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351" t="str">
        <f t="shared" si="162"/>
        <v/>
      </c>
      <c r="AX298" s="351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351" t="str">
        <f t="shared" si="162"/>
        <v/>
      </c>
      <c r="AX299" s="351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351" t="str">
        <f t="shared" si="162"/>
        <v/>
      </c>
      <c r="AX300" s="351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351" t="str">
        <f t="shared" si="162"/>
        <v/>
      </c>
      <c r="AX301" s="351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351" t="str">
        <f t="shared" si="162"/>
        <v/>
      </c>
      <c r="AX302" s="351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351" t="str">
        <f t="shared" si="162"/>
        <v/>
      </c>
      <c r="AX303" s="351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351" t="str">
        <f t="shared" si="162"/>
        <v/>
      </c>
      <c r="AX304" s="351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351" t="str">
        <f t="shared" si="162"/>
        <v/>
      </c>
      <c r="AX305" s="351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351" t="str">
        <f t="shared" si="162"/>
        <v/>
      </c>
      <c r="AX306" s="351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351" t="str">
        <f t="shared" si="162"/>
        <v/>
      </c>
      <c r="AX307" s="351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351" t="str">
        <f t="shared" si="162"/>
        <v/>
      </c>
      <c r="AX308" s="351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351" t="str">
        <f t="shared" si="162"/>
        <v/>
      </c>
      <c r="AX309" s="351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14</v>
      </c>
      <c r="M312" s="135">
        <v>2</v>
      </c>
      <c r="P312" s="136">
        <v>8</v>
      </c>
      <c r="Q312" s="137">
        <v>2</v>
      </c>
      <c r="T312" s="136">
        <v>23</v>
      </c>
      <c r="U312" s="137">
        <v>2</v>
      </c>
      <c r="X312" s="136">
        <v>27</v>
      </c>
      <c r="Y312" s="137">
        <v>2</v>
      </c>
      <c r="Z312" s="132"/>
      <c r="AA312" s="132"/>
      <c r="AD312" s="138">
        <v>230</v>
      </c>
      <c r="AE312" s="137">
        <v>9</v>
      </c>
      <c r="AH312" s="136">
        <v>15</v>
      </c>
      <c r="AI312" s="137">
        <v>2</v>
      </c>
      <c r="AL312" s="136">
        <v>7.8</v>
      </c>
      <c r="AM312" s="137">
        <v>9</v>
      </c>
      <c r="AP312" s="136">
        <v>118</v>
      </c>
      <c r="AQ312" s="137">
        <v>2</v>
      </c>
      <c r="AT312" s="136">
        <v>8</v>
      </c>
      <c r="AU312" s="137">
        <v>2</v>
      </c>
      <c r="AV312" s="173">
        <v>31</v>
      </c>
      <c r="AW312" s="137" t="s">
        <v>109</v>
      </c>
    </row>
    <row r="313" spans="1:50">
      <c r="L313" s="134">
        <v>17</v>
      </c>
      <c r="M313" s="135">
        <v>3</v>
      </c>
      <c r="P313" s="136">
        <v>11</v>
      </c>
      <c r="Q313" s="137">
        <v>3</v>
      </c>
      <c r="T313" s="136">
        <v>30</v>
      </c>
      <c r="U313" s="137">
        <v>3</v>
      </c>
      <c r="X313" s="136">
        <v>32</v>
      </c>
      <c r="Y313" s="137">
        <v>3</v>
      </c>
      <c r="Z313" s="132"/>
      <c r="AA313" s="132"/>
      <c r="AD313" s="138">
        <v>243</v>
      </c>
      <c r="AE313" s="137">
        <v>8</v>
      </c>
      <c r="AH313" s="136">
        <v>21</v>
      </c>
      <c r="AI313" s="137">
        <v>3</v>
      </c>
      <c r="AL313" s="139">
        <v>8.1</v>
      </c>
      <c r="AM313" s="137">
        <v>8</v>
      </c>
      <c r="AP313" s="136">
        <v>132</v>
      </c>
      <c r="AQ313" s="137">
        <v>3</v>
      </c>
      <c r="AT313" s="136">
        <v>10</v>
      </c>
      <c r="AU313" s="137">
        <v>3</v>
      </c>
      <c r="AV313" s="173">
        <v>41</v>
      </c>
      <c r="AW313" s="137" t="s">
        <v>110</v>
      </c>
    </row>
    <row r="314" spans="1:50">
      <c r="L314" s="134">
        <v>20</v>
      </c>
      <c r="M314" s="135">
        <v>4</v>
      </c>
      <c r="P314" s="136">
        <v>13</v>
      </c>
      <c r="Q314" s="137">
        <v>4</v>
      </c>
      <c r="T314" s="136">
        <v>35</v>
      </c>
      <c r="U314" s="137">
        <v>4</v>
      </c>
      <c r="X314" s="136">
        <v>36</v>
      </c>
      <c r="Y314" s="137">
        <v>4</v>
      </c>
      <c r="Z314" s="132"/>
      <c r="AA314" s="132"/>
      <c r="AD314" s="138">
        <v>260</v>
      </c>
      <c r="AE314" s="137">
        <v>7</v>
      </c>
      <c r="AH314" s="136">
        <v>27</v>
      </c>
      <c r="AI314" s="137">
        <v>4</v>
      </c>
      <c r="AL314" s="136">
        <v>8.4</v>
      </c>
      <c r="AM314" s="137">
        <v>7</v>
      </c>
      <c r="AP314" s="136">
        <v>145</v>
      </c>
      <c r="AQ314" s="137">
        <v>4</v>
      </c>
      <c r="AT314" s="136">
        <v>11</v>
      </c>
      <c r="AU314" s="137">
        <v>4</v>
      </c>
      <c r="AV314" s="173">
        <v>52</v>
      </c>
      <c r="AW314" s="137" t="s">
        <v>111</v>
      </c>
    </row>
    <row r="315" spans="1:50" ht="14.25" thickBot="1">
      <c r="L315" s="134">
        <v>23</v>
      </c>
      <c r="M315" s="135">
        <v>5</v>
      </c>
      <c r="P315" s="140">
        <v>15</v>
      </c>
      <c r="Q315" s="141">
        <v>5</v>
      </c>
      <c r="T315" s="140">
        <v>40</v>
      </c>
      <c r="U315" s="141">
        <v>5</v>
      </c>
      <c r="X315" s="140">
        <v>39</v>
      </c>
      <c r="Y315" s="141">
        <v>5</v>
      </c>
      <c r="Z315" s="132"/>
      <c r="AA315" s="132"/>
      <c r="AD315" s="142">
        <v>278</v>
      </c>
      <c r="AE315" s="141">
        <v>6</v>
      </c>
      <c r="AH315" s="140">
        <v>35</v>
      </c>
      <c r="AI315" s="141">
        <v>5</v>
      </c>
      <c r="AL315" s="140">
        <v>8.6999999999999993</v>
      </c>
      <c r="AM315" s="141">
        <v>6</v>
      </c>
      <c r="AP315" s="140">
        <v>157</v>
      </c>
      <c r="AQ315" s="141">
        <v>5</v>
      </c>
      <c r="AT315" s="140">
        <v>12</v>
      </c>
      <c r="AU315" s="141">
        <v>5</v>
      </c>
      <c r="AV315" s="174">
        <v>61</v>
      </c>
      <c r="AW315" s="143" t="s">
        <v>112</v>
      </c>
    </row>
    <row r="316" spans="1:50">
      <c r="L316" s="134">
        <v>25</v>
      </c>
      <c r="M316" s="135">
        <v>6</v>
      </c>
      <c r="P316" s="136">
        <v>18</v>
      </c>
      <c r="Q316" s="137">
        <v>6</v>
      </c>
      <c r="T316" s="136">
        <v>45</v>
      </c>
      <c r="U316" s="137">
        <v>6</v>
      </c>
      <c r="X316" s="136">
        <v>42</v>
      </c>
      <c r="Y316" s="137">
        <v>6</v>
      </c>
      <c r="Z316" s="132"/>
      <c r="AA316" s="132"/>
      <c r="AD316" s="138">
        <v>297</v>
      </c>
      <c r="AE316" s="137">
        <v>5</v>
      </c>
      <c r="AH316" s="136">
        <v>44</v>
      </c>
      <c r="AI316" s="137">
        <v>6</v>
      </c>
      <c r="AL316" s="136">
        <v>9</v>
      </c>
      <c r="AM316" s="137">
        <v>5</v>
      </c>
      <c r="AP316" s="136">
        <v>168</v>
      </c>
      <c r="AQ316" s="137">
        <v>6</v>
      </c>
      <c r="AT316" s="144">
        <v>14</v>
      </c>
      <c r="AU316" s="145">
        <v>6</v>
      </c>
      <c r="AV316" s="146"/>
      <c r="AW316" s="146"/>
    </row>
    <row r="317" spans="1:50">
      <c r="L317" s="134">
        <v>28</v>
      </c>
      <c r="M317" s="135">
        <v>7</v>
      </c>
      <c r="P317" s="136">
        <v>20</v>
      </c>
      <c r="Q317" s="137">
        <v>7</v>
      </c>
      <c r="T317" s="136">
        <v>50</v>
      </c>
      <c r="U317" s="137">
        <v>7</v>
      </c>
      <c r="X317" s="136">
        <v>45</v>
      </c>
      <c r="Y317" s="137">
        <v>7</v>
      </c>
      <c r="Z317" s="132"/>
      <c r="AA317" s="132"/>
      <c r="AD317" s="138">
        <v>319</v>
      </c>
      <c r="AE317" s="137">
        <v>4</v>
      </c>
      <c r="AH317" s="136">
        <v>54</v>
      </c>
      <c r="AI317" s="137">
        <v>7</v>
      </c>
      <c r="AL317" s="139">
        <v>9.4</v>
      </c>
      <c r="AM317" s="137">
        <v>4</v>
      </c>
      <c r="AP317" s="136">
        <v>179</v>
      </c>
      <c r="AQ317" s="137">
        <v>7</v>
      </c>
      <c r="AT317" s="136">
        <v>16</v>
      </c>
      <c r="AU317" s="137">
        <v>7</v>
      </c>
      <c r="AV317" s="146"/>
      <c r="AW317" s="146"/>
    </row>
    <row r="318" spans="1:50">
      <c r="L318" s="134">
        <v>30</v>
      </c>
      <c r="M318" s="135">
        <v>8</v>
      </c>
      <c r="P318" s="136">
        <v>23</v>
      </c>
      <c r="Q318" s="137">
        <v>8</v>
      </c>
      <c r="T318" s="136">
        <v>54</v>
      </c>
      <c r="U318" s="137">
        <v>8</v>
      </c>
      <c r="X318" s="136">
        <v>48</v>
      </c>
      <c r="Y318" s="137">
        <v>8</v>
      </c>
      <c r="Z318" s="132"/>
      <c r="AA318" s="132"/>
      <c r="AD318" s="138">
        <v>343</v>
      </c>
      <c r="AE318" s="137">
        <v>3</v>
      </c>
      <c r="AH318" s="136">
        <v>64</v>
      </c>
      <c r="AI318" s="137">
        <v>8</v>
      </c>
      <c r="AL318" s="136">
        <v>9.9</v>
      </c>
      <c r="AM318" s="137">
        <v>3</v>
      </c>
      <c r="AP318" s="136">
        <v>190</v>
      </c>
      <c r="AQ318" s="137">
        <v>8</v>
      </c>
      <c r="AT318" s="136">
        <v>18</v>
      </c>
      <c r="AU318" s="137">
        <v>8</v>
      </c>
      <c r="AV318" s="146"/>
      <c r="AW318" s="146"/>
    </row>
    <row r="319" spans="1:50">
      <c r="L319" s="134">
        <v>33</v>
      </c>
      <c r="M319" s="135">
        <v>9</v>
      </c>
      <c r="P319" s="136">
        <v>26</v>
      </c>
      <c r="Q319" s="137">
        <v>9</v>
      </c>
      <c r="T319" s="136">
        <v>58</v>
      </c>
      <c r="U319" s="137">
        <v>9</v>
      </c>
      <c r="X319" s="136">
        <v>50</v>
      </c>
      <c r="Y319" s="137">
        <v>9</v>
      </c>
      <c r="Z319" s="132"/>
      <c r="AA319" s="132"/>
      <c r="AD319" s="138">
        <v>375</v>
      </c>
      <c r="AE319" s="137">
        <v>2</v>
      </c>
      <c r="AH319" s="136">
        <v>76</v>
      </c>
      <c r="AI319" s="137">
        <v>9</v>
      </c>
      <c r="AL319" s="136">
        <v>10.4</v>
      </c>
      <c r="AM319" s="137">
        <v>2</v>
      </c>
      <c r="AP319" s="136">
        <v>200</v>
      </c>
      <c r="AQ319" s="137">
        <v>9</v>
      </c>
      <c r="AT319" s="136">
        <v>20</v>
      </c>
      <c r="AU319" s="137">
        <v>9</v>
      </c>
      <c r="AV319" s="146"/>
      <c r="AW319" s="146"/>
    </row>
    <row r="320" spans="1:50" ht="14.25" thickBot="1">
      <c r="L320" s="147">
        <v>36</v>
      </c>
      <c r="M320" s="148">
        <v>10</v>
      </c>
      <c r="P320" s="149">
        <v>29</v>
      </c>
      <c r="Q320" s="150">
        <v>10</v>
      </c>
      <c r="T320" s="149">
        <v>63</v>
      </c>
      <c r="U320" s="150">
        <v>10</v>
      </c>
      <c r="X320" s="149">
        <v>53</v>
      </c>
      <c r="Y320" s="150">
        <v>10</v>
      </c>
      <c r="Z320" s="132"/>
      <c r="AA320" s="132"/>
      <c r="AD320" s="151">
        <v>418</v>
      </c>
      <c r="AE320" s="150">
        <v>1</v>
      </c>
      <c r="AH320" s="149">
        <v>88</v>
      </c>
      <c r="AI320" s="150">
        <v>10</v>
      </c>
      <c r="AL320" s="149">
        <v>11.3</v>
      </c>
      <c r="AM320" s="150">
        <v>1</v>
      </c>
      <c r="AP320" s="149">
        <v>210</v>
      </c>
      <c r="AQ320" s="150">
        <v>10</v>
      </c>
      <c r="AT320" s="149">
        <v>23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W303:AX303"/>
    <mergeCell ref="AW304:AX304"/>
    <mergeCell ref="AW305:AX305"/>
    <mergeCell ref="AW306:AX306"/>
    <mergeCell ref="AW307:AX307"/>
    <mergeCell ref="AW308:AX308"/>
    <mergeCell ref="AW309:AX309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BM31:BO31"/>
    <mergeCell ref="BP31:BR31"/>
    <mergeCell ref="AZ11:AZ12"/>
    <mergeCell ref="BA11:BC11"/>
    <mergeCell ref="BD11:BF11"/>
    <mergeCell ref="BG11:BI11"/>
    <mergeCell ref="BJ11:BL11"/>
    <mergeCell ref="BM11:BO1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</sheetPr>
  <dimension ref="A1:BX323"/>
  <sheetViews>
    <sheetView zoomScale="90" zoomScaleNormal="90" workbookViewId="0">
      <selection activeCell="BH78" sqref="BH78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364"/>
      <c r="C1" s="365"/>
    </row>
    <row r="2" spans="1:76" s="6" customFormat="1" ht="20.100000000000001" customHeight="1" thickTop="1" thickBot="1">
      <c r="A2" s="366" t="s">
        <v>80</v>
      </c>
      <c r="B2" s="375"/>
      <c r="C2" s="376"/>
      <c r="D2" s="368" t="s">
        <v>1</v>
      </c>
      <c r="E2" s="369"/>
      <c r="F2" s="368" t="s">
        <v>2</v>
      </c>
      <c r="G2" s="369"/>
      <c r="H2" s="373"/>
      <c r="I2" s="374"/>
      <c r="J2" s="370" t="s">
        <v>3</v>
      </c>
      <c r="K2" s="371"/>
      <c r="L2" s="371"/>
      <c r="M2" s="372"/>
      <c r="N2" s="370" t="s">
        <v>4</v>
      </c>
      <c r="O2" s="371"/>
      <c r="P2" s="371"/>
      <c r="Q2" s="372"/>
      <c r="R2" s="370" t="s">
        <v>5</v>
      </c>
      <c r="S2" s="371"/>
      <c r="T2" s="371"/>
      <c r="U2" s="372"/>
      <c r="V2" s="370" t="s">
        <v>113</v>
      </c>
      <c r="W2" s="371"/>
      <c r="X2" s="371"/>
      <c r="Y2" s="372"/>
      <c r="Z2" s="370" t="s">
        <v>81</v>
      </c>
      <c r="AA2" s="371"/>
      <c r="AB2" s="371"/>
      <c r="AC2" s="371"/>
      <c r="AD2" s="371"/>
      <c r="AE2" s="372"/>
      <c r="AF2" s="370" t="s">
        <v>82</v>
      </c>
      <c r="AG2" s="371"/>
      <c r="AH2" s="371"/>
      <c r="AI2" s="372"/>
      <c r="AJ2" s="370" t="s">
        <v>83</v>
      </c>
      <c r="AK2" s="371"/>
      <c r="AL2" s="371"/>
      <c r="AM2" s="372"/>
      <c r="AN2" s="370" t="s">
        <v>114</v>
      </c>
      <c r="AO2" s="371"/>
      <c r="AP2" s="371"/>
      <c r="AQ2" s="372"/>
      <c r="AR2" s="370" t="s">
        <v>84</v>
      </c>
      <c r="AS2" s="371"/>
      <c r="AT2" s="371"/>
      <c r="AU2" s="371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366"/>
      <c r="B3" s="103"/>
      <c r="C3" s="107" t="s">
        <v>8</v>
      </c>
      <c r="D3" s="7">
        <f>COUNT(D10:D309)</f>
        <v>0</v>
      </c>
      <c r="E3" s="152" t="s">
        <v>153</v>
      </c>
      <c r="F3" s="7">
        <f>COUNT(F10:F309)</f>
        <v>0</v>
      </c>
      <c r="G3" s="152" t="s">
        <v>153</v>
      </c>
      <c r="H3" s="7">
        <f>COUNT(H10:H309)</f>
        <v>0</v>
      </c>
      <c r="I3" s="152"/>
      <c r="J3" s="7">
        <f>COUNT(J10:J309)</f>
        <v>0</v>
      </c>
      <c r="K3" s="153" t="s">
        <v>155</v>
      </c>
      <c r="L3" s="154" t="s">
        <v>156</v>
      </c>
      <c r="M3" s="30" t="s">
        <v>9</v>
      </c>
      <c r="N3" s="7">
        <f>COUNT(N10:N309)</f>
        <v>0</v>
      </c>
      <c r="O3" s="153" t="s">
        <v>155</v>
      </c>
      <c r="P3" s="154" t="s">
        <v>156</v>
      </c>
      <c r="Q3" s="30" t="s">
        <v>9</v>
      </c>
      <c r="R3" s="7">
        <f>COUNT(R10:R309)</f>
        <v>0</v>
      </c>
      <c r="S3" s="153" t="s">
        <v>155</v>
      </c>
      <c r="T3" s="154" t="s">
        <v>156</v>
      </c>
      <c r="U3" s="30" t="s">
        <v>9</v>
      </c>
      <c r="V3" s="7">
        <f>COUNT(V10:V309)</f>
        <v>0</v>
      </c>
      <c r="W3" s="153" t="s">
        <v>155</v>
      </c>
      <c r="X3" s="154" t="s">
        <v>156</v>
      </c>
      <c r="Y3" s="30" t="s">
        <v>9</v>
      </c>
      <c r="Z3" s="381" t="s">
        <v>85</v>
      </c>
      <c r="AA3" s="382"/>
      <c r="AB3" s="7">
        <f>COUNT(AB10:AB309)</f>
        <v>0</v>
      </c>
      <c r="AC3" s="153" t="s">
        <v>155</v>
      </c>
      <c r="AD3" s="154" t="s">
        <v>156</v>
      </c>
      <c r="AE3" s="30" t="s">
        <v>9</v>
      </c>
      <c r="AF3" s="7">
        <f>COUNT(AF10:AF309)</f>
        <v>0</v>
      </c>
      <c r="AG3" s="153" t="s">
        <v>155</v>
      </c>
      <c r="AH3" s="154" t="s">
        <v>156</v>
      </c>
      <c r="AI3" s="30" t="s">
        <v>9</v>
      </c>
      <c r="AJ3" s="7">
        <f>COUNT(AJ10:AJ309)</f>
        <v>0</v>
      </c>
      <c r="AK3" s="153" t="s">
        <v>155</v>
      </c>
      <c r="AL3" s="154" t="s">
        <v>156</v>
      </c>
      <c r="AM3" s="30" t="s">
        <v>9</v>
      </c>
      <c r="AN3" s="7">
        <f>COUNT(AN10:AN309)</f>
        <v>0</v>
      </c>
      <c r="AO3" s="153" t="s">
        <v>155</v>
      </c>
      <c r="AP3" s="154" t="s">
        <v>156</v>
      </c>
      <c r="AQ3" s="30" t="s">
        <v>9</v>
      </c>
      <c r="AR3" s="7">
        <f>COUNT(AR10:AR309)</f>
        <v>0</v>
      </c>
      <c r="AS3" s="153" t="s">
        <v>155</v>
      </c>
      <c r="AT3" s="154" t="s">
        <v>156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366"/>
      <c r="B4" s="103"/>
      <c r="C4" s="107" t="s">
        <v>11</v>
      </c>
      <c r="D4" s="11">
        <f>SUM(D10:D309)</f>
        <v>0</v>
      </c>
      <c r="E4" s="155">
        <f>BD72</f>
        <v>158</v>
      </c>
      <c r="F4" s="11">
        <f>SUM(F10:F309)</f>
        <v>0</v>
      </c>
      <c r="G4" s="155">
        <f>BH72</f>
        <v>52.5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383"/>
      <c r="AA4" s="384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366"/>
      <c r="B5" s="103"/>
      <c r="C5" s="107" t="s">
        <v>15</v>
      </c>
      <c r="D5" s="12" t="str">
        <f>IF((D3&gt;0),D4/D3,"")</f>
        <v/>
      </c>
      <c r="E5" s="160" t="s">
        <v>154</v>
      </c>
      <c r="F5" s="12" t="str">
        <f>IF((F3&gt;0),F4/F3,"")</f>
        <v/>
      </c>
      <c r="G5" s="160" t="s">
        <v>154</v>
      </c>
      <c r="H5" s="12" t="str">
        <f>IF((H3&gt;0),H4/H3,"")</f>
        <v/>
      </c>
      <c r="I5" s="160"/>
      <c r="J5" s="12" t="str">
        <f>IF((J3&gt;0),J4/J3,"")</f>
        <v/>
      </c>
      <c r="K5" s="161">
        <f>BB42</f>
        <v>25.326208829713</v>
      </c>
      <c r="L5" s="162">
        <f>BB22</f>
        <v>26.23</v>
      </c>
      <c r="M5" s="13" t="s">
        <v>16</v>
      </c>
      <c r="N5" s="12" t="str">
        <f>IF((N3&gt;0),N4/N3,"")</f>
        <v/>
      </c>
      <c r="O5" s="161">
        <f>BE42</f>
        <v>22.002295603036998</v>
      </c>
      <c r="P5" s="162">
        <f>BE22</f>
        <v>23.77</v>
      </c>
      <c r="Q5" s="13" t="s">
        <v>16</v>
      </c>
      <c r="R5" s="12" t="str">
        <f>IF((R3&gt;0),R4/R3,"")</f>
        <v/>
      </c>
      <c r="S5" s="161">
        <f>BH42</f>
        <v>48.894311797752998</v>
      </c>
      <c r="T5" s="162">
        <f>BH22</f>
        <v>49.82</v>
      </c>
      <c r="U5" s="13" t="s">
        <v>16</v>
      </c>
      <c r="V5" s="12" t="str">
        <f>IF((V3&gt;0),V4/V3,"")</f>
        <v/>
      </c>
      <c r="W5" s="161">
        <f>BK42</f>
        <v>48.314240394782999</v>
      </c>
      <c r="X5" s="162">
        <f>BK22</f>
        <v>49.45</v>
      </c>
      <c r="Y5" s="13" t="s">
        <v>16</v>
      </c>
      <c r="Z5" s="383"/>
      <c r="AA5" s="384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BN42</f>
        <v>45.226246105919003</v>
      </c>
      <c r="AH5" s="162">
        <f>BN22</f>
        <v>51.81</v>
      </c>
      <c r="AI5" s="13" t="s">
        <v>16</v>
      </c>
      <c r="AJ5" s="12" t="str">
        <f>IF((AJ3&gt;0),AJ4/AJ3,"")</f>
        <v/>
      </c>
      <c r="AK5" s="161">
        <f>BQ42</f>
        <v>9.0591360925357005</v>
      </c>
      <c r="AL5" s="162">
        <f>BQ22</f>
        <v>8.7899999999999991</v>
      </c>
      <c r="AM5" s="13" t="s">
        <v>16</v>
      </c>
      <c r="AN5" s="12" t="str">
        <f>IF((AN3&gt;0),AN4/AN3,"")</f>
        <v/>
      </c>
      <c r="AO5" s="161">
        <f>BT42</f>
        <v>169.75652327220999</v>
      </c>
      <c r="AP5" s="162">
        <f>BT22</f>
        <v>175.76</v>
      </c>
      <c r="AQ5" s="13" t="s">
        <v>16</v>
      </c>
      <c r="AR5" s="12" t="str">
        <f>IF((AR3&gt;0),AR4/AR3,"")</f>
        <v/>
      </c>
      <c r="AS5" s="161">
        <f>BW42</f>
        <v>13.050460339942999</v>
      </c>
      <c r="AT5" s="162">
        <f>BW22</f>
        <v>14.47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367"/>
      <c r="B6" s="104"/>
      <c r="C6" s="108" t="s">
        <v>18</v>
      </c>
      <c r="D6" s="15" t="str">
        <f>IF((D3&gt;0),STDEV(D10:D309),"")</f>
        <v/>
      </c>
      <c r="E6" s="163">
        <f>BE72</f>
        <v>157.5</v>
      </c>
      <c r="F6" s="15" t="str">
        <f>IF((F3&gt;0),STDEV(F10:F309),"")</f>
        <v/>
      </c>
      <c r="G6" s="163">
        <f>BI72</f>
        <v>51.9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BC42</f>
        <v>4.7819567562475997</v>
      </c>
      <c r="L6" s="165">
        <f>BC22</f>
        <v>4.5999999999999996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BF42</f>
        <v>6.0711804245960002</v>
      </c>
      <c r="P6" s="165">
        <f>BF22</f>
        <v>5.99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BI42</f>
        <v>10.909270455061</v>
      </c>
      <c r="T6" s="165">
        <f>BI22</f>
        <v>10.64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BL42</f>
        <v>6.4077434945869003</v>
      </c>
      <c r="X6" s="165">
        <f>BL22</f>
        <v>6.45</v>
      </c>
      <c r="Y6" s="16" t="e">
        <f>IF(V5-X5&gt;0,"↑",IF(V5-X5&lt;0,"↓","±"))</f>
        <v>#VALUE!</v>
      </c>
      <c r="Z6" s="385"/>
      <c r="AA6" s="386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BO42</f>
        <v>18.290084373039999</v>
      </c>
      <c r="AH6" s="165">
        <f>BO22</f>
        <v>19.829999999999998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BR42</f>
        <v>0.97670357229560001</v>
      </c>
      <c r="AL6" s="165">
        <f>BR22</f>
        <v>0.78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BU42</f>
        <v>23.866239396636999</v>
      </c>
      <c r="AP6" s="165">
        <f>BU22</f>
        <v>22.02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BX42</f>
        <v>4.0886800500455998</v>
      </c>
      <c r="AT6" s="165">
        <f>BX22</f>
        <v>4.4800000000000004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377" t="s">
        <v>20</v>
      </c>
      <c r="B7" s="352" t="s">
        <v>21</v>
      </c>
      <c r="C7" s="379" t="s">
        <v>86</v>
      </c>
      <c r="D7" s="352" t="s">
        <v>22</v>
      </c>
      <c r="E7" s="352">
        <v>0</v>
      </c>
      <c r="F7" s="352" t="s">
        <v>22</v>
      </c>
      <c r="G7" s="352" t="s">
        <v>23</v>
      </c>
      <c r="H7" s="352" t="s">
        <v>22</v>
      </c>
      <c r="I7" s="352" t="s">
        <v>23</v>
      </c>
      <c r="J7" s="362" t="s">
        <v>22</v>
      </c>
      <c r="K7" s="352" t="s">
        <v>23</v>
      </c>
      <c r="L7" s="352" t="s">
        <v>24</v>
      </c>
      <c r="M7" s="352" t="s">
        <v>25</v>
      </c>
      <c r="N7" s="362" t="s">
        <v>22</v>
      </c>
      <c r="O7" s="352" t="s">
        <v>23</v>
      </c>
      <c r="P7" s="352" t="s">
        <v>24</v>
      </c>
      <c r="Q7" s="352" t="s">
        <v>25</v>
      </c>
      <c r="R7" s="362" t="s">
        <v>22</v>
      </c>
      <c r="S7" s="352" t="s">
        <v>23</v>
      </c>
      <c r="T7" s="352" t="s">
        <v>24</v>
      </c>
      <c r="U7" s="352" t="s">
        <v>25</v>
      </c>
      <c r="V7" s="362" t="s">
        <v>22</v>
      </c>
      <c r="W7" s="352" t="s">
        <v>23</v>
      </c>
      <c r="X7" s="352" t="s">
        <v>24</v>
      </c>
      <c r="Y7" s="352" t="s">
        <v>25</v>
      </c>
      <c r="Z7" s="387" t="s">
        <v>22</v>
      </c>
      <c r="AA7" s="387"/>
      <c r="AB7" s="109" t="s">
        <v>22</v>
      </c>
      <c r="AC7" s="352" t="s">
        <v>23</v>
      </c>
      <c r="AD7" s="352" t="s">
        <v>24</v>
      </c>
      <c r="AE7" s="352" t="s">
        <v>25</v>
      </c>
      <c r="AF7" s="362" t="s">
        <v>22</v>
      </c>
      <c r="AG7" s="352" t="s">
        <v>23</v>
      </c>
      <c r="AH7" s="352" t="s">
        <v>24</v>
      </c>
      <c r="AI7" s="352" t="s">
        <v>25</v>
      </c>
      <c r="AJ7" s="362" t="s">
        <v>22</v>
      </c>
      <c r="AK7" s="352" t="s">
        <v>23</v>
      </c>
      <c r="AL7" s="352" t="s">
        <v>24</v>
      </c>
      <c r="AM7" s="352" t="s">
        <v>25</v>
      </c>
      <c r="AN7" s="362" t="s">
        <v>22</v>
      </c>
      <c r="AO7" s="352" t="s">
        <v>23</v>
      </c>
      <c r="AP7" s="352" t="s">
        <v>24</v>
      </c>
      <c r="AQ7" s="352" t="s">
        <v>25</v>
      </c>
      <c r="AR7" s="362" t="s">
        <v>22</v>
      </c>
      <c r="AS7" s="352" t="s">
        <v>23</v>
      </c>
      <c r="AT7" s="352" t="s">
        <v>24</v>
      </c>
      <c r="AU7" s="354" t="s">
        <v>25</v>
      </c>
      <c r="AV7" s="356" t="s">
        <v>26</v>
      </c>
      <c r="AW7" s="356" t="s">
        <v>27</v>
      </c>
      <c r="AX7" s="358"/>
    </row>
    <row r="8" spans="1:76" s="6" customFormat="1" ht="12" customHeight="1" thickBot="1">
      <c r="A8" s="378"/>
      <c r="B8" s="353"/>
      <c r="C8" s="380"/>
      <c r="D8" s="353"/>
      <c r="E8" s="353"/>
      <c r="F8" s="353"/>
      <c r="G8" s="353"/>
      <c r="H8" s="353"/>
      <c r="I8" s="353"/>
      <c r="J8" s="363"/>
      <c r="K8" s="353"/>
      <c r="L8" s="353"/>
      <c r="M8" s="353"/>
      <c r="N8" s="363"/>
      <c r="O8" s="353"/>
      <c r="P8" s="353"/>
      <c r="Q8" s="353"/>
      <c r="R8" s="363"/>
      <c r="S8" s="353"/>
      <c r="T8" s="353"/>
      <c r="U8" s="353"/>
      <c r="V8" s="363"/>
      <c r="W8" s="353"/>
      <c r="X8" s="353"/>
      <c r="Y8" s="353"/>
      <c r="Z8" s="94" t="s">
        <v>87</v>
      </c>
      <c r="AA8" s="94" t="s">
        <v>88</v>
      </c>
      <c r="AB8" s="95" t="s">
        <v>88</v>
      </c>
      <c r="AC8" s="353"/>
      <c r="AD8" s="353"/>
      <c r="AE8" s="353"/>
      <c r="AF8" s="363"/>
      <c r="AG8" s="353"/>
      <c r="AH8" s="353"/>
      <c r="AI8" s="353"/>
      <c r="AJ8" s="363"/>
      <c r="AK8" s="353"/>
      <c r="AL8" s="353"/>
      <c r="AM8" s="353"/>
      <c r="AN8" s="363"/>
      <c r="AO8" s="353"/>
      <c r="AP8" s="353"/>
      <c r="AQ8" s="353"/>
      <c r="AR8" s="363"/>
      <c r="AS8" s="353"/>
      <c r="AT8" s="353"/>
      <c r="AU8" s="355"/>
      <c r="AV8" s="357"/>
      <c r="AW8" s="357"/>
      <c r="AX8" s="359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360" t="s">
        <v>97</v>
      </c>
      <c r="AX9" s="361"/>
      <c r="AZ9" s="55" t="s">
        <v>157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>SUM(M10,Q10,U10,Y10,AE10,AI10,AM10,AQ10,AU10)</f>
        <v>0</v>
      </c>
      <c r="AW10" s="351" t="str">
        <f>IF(AND(J10&lt;&gt;0,N10&lt;&gt;0,R10&lt;&gt;0,V10&lt;&gt;0,(OR(AB10&lt;&gt;0,AF10&lt;&gt;0)),AJ10&lt;&gt;0,AN10&lt;&gt;0,AR10&lt;&gt;0),VLOOKUP(AV10,$AV$311:$AW$315,2),"")</f>
        <v/>
      </c>
      <c r="AX10" s="35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3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4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5">IF((N11&lt;&gt;0),RANK(N11,$N$10:$N$309),"")</f>
        <v/>
      </c>
      <c r="Q11" s="25" t="str">
        <f t="shared" ref="Q11:Q74" si="16">IF((N11&lt;&gt;0),VLOOKUP(N11,$P$311:$Q$320,2),"")</f>
        <v/>
      </c>
      <c r="R11" s="23"/>
      <c r="S11" s="24" t="str">
        <f t="shared" si="5"/>
        <v/>
      </c>
      <c r="T11" s="25" t="str">
        <f t="shared" ref="T11:T74" si="17">IF((R11&lt;&gt;0),RANK(R11,$R$10:$R$309),"")</f>
        <v/>
      </c>
      <c r="U11" s="25" t="str">
        <f t="shared" ref="U11:U74" si="18">IF((R11&lt;&gt;0),VLOOKUP(R11,$T$311:$U$320,2),"")</f>
        <v/>
      </c>
      <c r="V11" s="23"/>
      <c r="W11" s="24" t="str">
        <f t="shared" si="6"/>
        <v/>
      </c>
      <c r="X11" s="25" t="str">
        <f t="shared" ref="X11:X74" si="19">IF((V11&lt;&gt;0),RANK(V11,$V$10:$V$309),"")</f>
        <v/>
      </c>
      <c r="Y11" s="25" t="str">
        <f t="shared" ref="Y11:Y74" si="20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1">IF((Z11&lt;&gt;0),RANK(AB11,$AB$10:$AB$309,1),"")</f>
        <v/>
      </c>
      <c r="AE11" s="25" t="str">
        <f t="shared" ref="AE11:AE74" si="22">IF((Z11&lt;&gt;0),VLOOKUP(AB11,$AD$311:$AE$320,2),"")</f>
        <v/>
      </c>
      <c r="AF11" s="23"/>
      <c r="AG11" s="24" t="str">
        <f t="shared" si="9"/>
        <v/>
      </c>
      <c r="AH11" s="25" t="str">
        <f t="shared" ref="AH11:AH74" si="23">IF((AF11&lt;&gt;0),RANK(AF11,$AF$10:$AF$309),"")</f>
        <v/>
      </c>
      <c r="AI11" s="25" t="str">
        <f t="shared" ref="AI11:AI74" si="24">IF((AF11&lt;&gt;0),VLOOKUP(AF11,$AH$311:$AI$320,2),"")</f>
        <v/>
      </c>
      <c r="AJ11" s="23"/>
      <c r="AK11" s="24" t="str">
        <f t="shared" si="10"/>
        <v/>
      </c>
      <c r="AL11" s="25" t="str">
        <f t="shared" ref="AL11:AL74" si="25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6">IF((AN11&lt;&gt;0),VLOOKUP(AN11,$AP$311:$AQ$320,2),"")</f>
        <v/>
      </c>
      <c r="AR11" s="23"/>
      <c r="AS11" s="24" t="str">
        <f t="shared" si="12"/>
        <v/>
      </c>
      <c r="AT11" s="25" t="str">
        <f t="shared" ref="AT11:AT74" si="27">IF((AR11&lt;&gt;0),RANK(AR11,$AR$10:$AR$309),"")</f>
        <v/>
      </c>
      <c r="AU11" s="25" t="str">
        <f t="shared" ref="AU11:AU74" si="28">IF((AR11&lt;&gt;0),VLOOKUP(AR11,$AT$311:$AU$320,2),"")</f>
        <v/>
      </c>
      <c r="AV11" s="26">
        <f t="shared" ref="AV11:AV74" si="29">SUM(M11,Q11,U11,Y11,AE11,AI11,AM11,AQ11,AU11)</f>
        <v>0</v>
      </c>
      <c r="AW11" s="351" t="str">
        <f t="shared" ref="AW11:AW74" si="30">IF(AND(J11&lt;&gt;0,N11&lt;&gt;0,R11&lt;&gt;0,V11&lt;&gt;0,(OR(AB11&lt;&gt;0,AF11&lt;&gt;0)),AJ11&lt;&gt;0,AN11&lt;&gt;0,AR11&lt;&gt;0),VLOOKUP(AV11,$AV$311:$AW$315,2),"")</f>
        <v/>
      </c>
      <c r="AX11" s="351"/>
      <c r="AZ11" s="348" t="s">
        <v>29</v>
      </c>
      <c r="BA11" s="344" t="s">
        <v>41</v>
      </c>
      <c r="BB11" s="340"/>
      <c r="BC11" s="336"/>
      <c r="BD11" s="339" t="s">
        <v>42</v>
      </c>
      <c r="BE11" s="340"/>
      <c r="BF11" s="341"/>
      <c r="BG11" s="339" t="s">
        <v>43</v>
      </c>
      <c r="BH11" s="340"/>
      <c r="BI11" s="336"/>
      <c r="BJ11" s="339" t="s">
        <v>44</v>
      </c>
      <c r="BK11" s="340"/>
      <c r="BL11" s="341"/>
      <c r="BM11" s="345" t="s">
        <v>45</v>
      </c>
      <c r="BN11" s="346"/>
      <c r="BO11" s="350"/>
      <c r="BP11" s="339" t="s">
        <v>46</v>
      </c>
      <c r="BQ11" s="340"/>
      <c r="BR11" s="341"/>
      <c r="BS11" s="339" t="s">
        <v>47</v>
      </c>
      <c r="BT11" s="340"/>
      <c r="BU11" s="336"/>
      <c r="BV11" s="339" t="s">
        <v>94</v>
      </c>
      <c r="BW11" s="340"/>
      <c r="BX11" s="341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3"/>
        <v/>
      </c>
      <c r="J12" s="23"/>
      <c r="K12" s="24" t="str">
        <f t="shared" si="2"/>
        <v/>
      </c>
      <c r="L12" s="25" t="str">
        <f t="shared" si="14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5"/>
        <v/>
      </c>
      <c r="Q12" s="25" t="str">
        <f t="shared" si="16"/>
        <v/>
      </c>
      <c r="R12" s="23"/>
      <c r="S12" s="24" t="str">
        <f t="shared" si="5"/>
        <v/>
      </c>
      <c r="T12" s="25" t="str">
        <f t="shared" si="17"/>
        <v/>
      </c>
      <c r="U12" s="25" t="str">
        <f t="shared" si="18"/>
        <v/>
      </c>
      <c r="V12" s="23"/>
      <c r="W12" s="24" t="str">
        <f t="shared" si="6"/>
        <v/>
      </c>
      <c r="X12" s="25" t="str">
        <f t="shared" si="19"/>
        <v/>
      </c>
      <c r="Y12" s="25" t="str">
        <f t="shared" si="20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1"/>
        <v/>
      </c>
      <c r="AE12" s="25" t="str">
        <f t="shared" si="22"/>
        <v/>
      </c>
      <c r="AF12" s="23"/>
      <c r="AG12" s="24" t="str">
        <f t="shared" si="9"/>
        <v/>
      </c>
      <c r="AH12" s="25" t="str">
        <f t="shared" si="23"/>
        <v/>
      </c>
      <c r="AI12" s="25" t="str">
        <f t="shared" si="24"/>
        <v/>
      </c>
      <c r="AJ12" s="23"/>
      <c r="AK12" s="24" t="str">
        <f t="shared" si="10"/>
        <v/>
      </c>
      <c r="AL12" s="25" t="str">
        <f t="shared" si="25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6"/>
        <v/>
      </c>
      <c r="AR12" s="23"/>
      <c r="AS12" s="24" t="str">
        <f t="shared" si="12"/>
        <v/>
      </c>
      <c r="AT12" s="25" t="str">
        <f t="shared" si="27"/>
        <v/>
      </c>
      <c r="AU12" s="25" t="str">
        <f t="shared" si="28"/>
        <v/>
      </c>
      <c r="AV12" s="26">
        <f t="shared" si="29"/>
        <v>0</v>
      </c>
      <c r="AW12" s="351" t="str">
        <f t="shared" si="30"/>
        <v/>
      </c>
      <c r="AX12" s="351"/>
      <c r="AZ12" s="349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3"/>
        <v/>
      </c>
      <c r="J13" s="23"/>
      <c r="K13" s="24" t="str">
        <f t="shared" si="2"/>
        <v/>
      </c>
      <c r="L13" s="25" t="str">
        <f t="shared" si="14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5"/>
        <v/>
      </c>
      <c r="Q13" s="25" t="str">
        <f t="shared" si="16"/>
        <v/>
      </c>
      <c r="R13" s="23"/>
      <c r="S13" s="24" t="str">
        <f t="shared" si="5"/>
        <v/>
      </c>
      <c r="T13" s="25" t="str">
        <f t="shared" si="17"/>
        <v/>
      </c>
      <c r="U13" s="25" t="str">
        <f t="shared" si="18"/>
        <v/>
      </c>
      <c r="V13" s="23"/>
      <c r="W13" s="24" t="str">
        <f t="shared" si="6"/>
        <v/>
      </c>
      <c r="X13" s="25" t="str">
        <f t="shared" si="19"/>
        <v/>
      </c>
      <c r="Y13" s="25" t="str">
        <f t="shared" si="20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1"/>
        <v/>
      </c>
      <c r="AE13" s="25" t="str">
        <f t="shared" si="22"/>
        <v/>
      </c>
      <c r="AF13" s="23"/>
      <c r="AG13" s="24" t="str">
        <f t="shared" si="9"/>
        <v/>
      </c>
      <c r="AH13" s="25" t="str">
        <f t="shared" si="23"/>
        <v/>
      </c>
      <c r="AI13" s="25" t="str">
        <f t="shared" si="24"/>
        <v/>
      </c>
      <c r="AJ13" s="23"/>
      <c r="AK13" s="24" t="str">
        <f t="shared" si="10"/>
        <v/>
      </c>
      <c r="AL13" s="25" t="str">
        <f t="shared" si="25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6"/>
        <v/>
      </c>
      <c r="AR13" s="23"/>
      <c r="AS13" s="24" t="str">
        <f t="shared" si="12"/>
        <v/>
      </c>
      <c r="AT13" s="25" t="str">
        <f t="shared" si="27"/>
        <v/>
      </c>
      <c r="AU13" s="25" t="str">
        <f t="shared" si="28"/>
        <v/>
      </c>
      <c r="AV13" s="26">
        <f t="shared" si="29"/>
        <v>0</v>
      </c>
      <c r="AW13" s="351" t="str">
        <f t="shared" si="30"/>
        <v/>
      </c>
      <c r="AX13" s="351"/>
      <c r="AZ13" s="178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3"/>
        <v/>
      </c>
      <c r="J14" s="23"/>
      <c r="K14" s="24" t="str">
        <f t="shared" si="2"/>
        <v/>
      </c>
      <c r="L14" s="25" t="str">
        <f t="shared" si="14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5"/>
        <v/>
      </c>
      <c r="Q14" s="25" t="str">
        <f t="shared" si="16"/>
        <v/>
      </c>
      <c r="R14" s="23"/>
      <c r="S14" s="24" t="str">
        <f t="shared" si="5"/>
        <v/>
      </c>
      <c r="T14" s="25" t="str">
        <f t="shared" si="17"/>
        <v/>
      </c>
      <c r="U14" s="25" t="str">
        <f t="shared" si="18"/>
        <v/>
      </c>
      <c r="V14" s="23"/>
      <c r="W14" s="24" t="str">
        <f t="shared" si="6"/>
        <v/>
      </c>
      <c r="X14" s="25" t="str">
        <f t="shared" si="19"/>
        <v/>
      </c>
      <c r="Y14" s="25" t="str">
        <f t="shared" si="20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1"/>
        <v/>
      </c>
      <c r="AE14" s="25" t="str">
        <f t="shared" si="22"/>
        <v/>
      </c>
      <c r="AF14" s="23"/>
      <c r="AG14" s="24" t="str">
        <f t="shared" si="9"/>
        <v/>
      </c>
      <c r="AH14" s="25" t="str">
        <f t="shared" si="23"/>
        <v/>
      </c>
      <c r="AI14" s="25" t="str">
        <f t="shared" si="24"/>
        <v/>
      </c>
      <c r="AJ14" s="23"/>
      <c r="AK14" s="24" t="str">
        <f t="shared" si="10"/>
        <v/>
      </c>
      <c r="AL14" s="25" t="str">
        <f t="shared" si="25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6"/>
        <v/>
      </c>
      <c r="AR14" s="23"/>
      <c r="AS14" s="24" t="str">
        <f t="shared" si="12"/>
        <v/>
      </c>
      <c r="AT14" s="25" t="str">
        <f t="shared" si="27"/>
        <v/>
      </c>
      <c r="AU14" s="25" t="str">
        <f t="shared" si="28"/>
        <v/>
      </c>
      <c r="AV14" s="26">
        <f t="shared" si="29"/>
        <v>0</v>
      </c>
      <c r="AW14" s="351" t="str">
        <f t="shared" si="30"/>
        <v/>
      </c>
      <c r="AX14" s="351"/>
      <c r="AZ14" s="179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3"/>
        <v/>
      </c>
      <c r="J15" s="23"/>
      <c r="K15" s="24" t="str">
        <f t="shared" si="2"/>
        <v/>
      </c>
      <c r="L15" s="25" t="str">
        <f t="shared" si="14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5"/>
        <v/>
      </c>
      <c r="Q15" s="25" t="str">
        <f t="shared" si="16"/>
        <v/>
      </c>
      <c r="R15" s="23"/>
      <c r="S15" s="24" t="str">
        <f t="shared" si="5"/>
        <v/>
      </c>
      <c r="T15" s="25" t="str">
        <f t="shared" si="17"/>
        <v/>
      </c>
      <c r="U15" s="25" t="str">
        <f t="shared" si="18"/>
        <v/>
      </c>
      <c r="V15" s="23"/>
      <c r="W15" s="24" t="str">
        <f t="shared" si="6"/>
        <v/>
      </c>
      <c r="X15" s="25" t="str">
        <f t="shared" si="19"/>
        <v/>
      </c>
      <c r="Y15" s="25" t="str">
        <f t="shared" si="20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1"/>
        <v/>
      </c>
      <c r="AE15" s="25" t="str">
        <f t="shared" si="22"/>
        <v/>
      </c>
      <c r="AF15" s="23"/>
      <c r="AG15" s="24" t="str">
        <f t="shared" si="9"/>
        <v/>
      </c>
      <c r="AH15" s="25" t="str">
        <f t="shared" si="23"/>
        <v/>
      </c>
      <c r="AI15" s="25" t="str">
        <f t="shared" si="24"/>
        <v/>
      </c>
      <c r="AJ15" s="23"/>
      <c r="AK15" s="24" t="str">
        <f t="shared" si="10"/>
        <v/>
      </c>
      <c r="AL15" s="25" t="str">
        <f t="shared" si="25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6"/>
        <v/>
      </c>
      <c r="AR15" s="23"/>
      <c r="AS15" s="24" t="str">
        <f t="shared" si="12"/>
        <v/>
      </c>
      <c r="AT15" s="25" t="str">
        <f t="shared" si="27"/>
        <v/>
      </c>
      <c r="AU15" s="25" t="str">
        <f t="shared" si="28"/>
        <v/>
      </c>
      <c r="AV15" s="26">
        <f t="shared" si="29"/>
        <v>0</v>
      </c>
      <c r="AW15" s="351" t="str">
        <f t="shared" si="30"/>
        <v/>
      </c>
      <c r="AX15" s="351"/>
      <c r="AZ15" s="180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3"/>
        <v/>
      </c>
      <c r="J16" s="23"/>
      <c r="K16" s="24" t="str">
        <f t="shared" si="2"/>
        <v/>
      </c>
      <c r="L16" s="25" t="str">
        <f t="shared" si="14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5"/>
        <v/>
      </c>
      <c r="Q16" s="25" t="str">
        <f t="shared" si="16"/>
        <v/>
      </c>
      <c r="R16" s="23"/>
      <c r="S16" s="24" t="str">
        <f t="shared" si="5"/>
        <v/>
      </c>
      <c r="T16" s="25" t="str">
        <f t="shared" si="17"/>
        <v/>
      </c>
      <c r="U16" s="25" t="str">
        <f t="shared" si="18"/>
        <v/>
      </c>
      <c r="V16" s="23"/>
      <c r="W16" s="24" t="str">
        <f t="shared" si="6"/>
        <v/>
      </c>
      <c r="X16" s="25" t="str">
        <f t="shared" si="19"/>
        <v/>
      </c>
      <c r="Y16" s="25" t="str">
        <f t="shared" si="20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1"/>
        <v/>
      </c>
      <c r="AE16" s="25" t="str">
        <f t="shared" si="22"/>
        <v/>
      </c>
      <c r="AF16" s="23"/>
      <c r="AG16" s="24" t="str">
        <f t="shared" si="9"/>
        <v/>
      </c>
      <c r="AH16" s="25" t="str">
        <f t="shared" si="23"/>
        <v/>
      </c>
      <c r="AI16" s="25" t="str">
        <f t="shared" si="24"/>
        <v/>
      </c>
      <c r="AJ16" s="23"/>
      <c r="AK16" s="24" t="str">
        <f t="shared" si="10"/>
        <v/>
      </c>
      <c r="AL16" s="25" t="str">
        <f t="shared" si="25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6"/>
        <v/>
      </c>
      <c r="AR16" s="23"/>
      <c r="AS16" s="24" t="str">
        <f t="shared" si="12"/>
        <v/>
      </c>
      <c r="AT16" s="25" t="str">
        <f t="shared" si="27"/>
        <v/>
      </c>
      <c r="AU16" s="25" t="str">
        <f t="shared" si="28"/>
        <v/>
      </c>
      <c r="AV16" s="26">
        <f t="shared" si="29"/>
        <v>0</v>
      </c>
      <c r="AW16" s="351" t="str">
        <f t="shared" si="30"/>
        <v/>
      </c>
      <c r="AX16" s="351"/>
      <c r="AZ16" s="181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3"/>
        <v/>
      </c>
      <c r="J17" s="23"/>
      <c r="K17" s="24" t="str">
        <f t="shared" si="2"/>
        <v/>
      </c>
      <c r="L17" s="25" t="str">
        <f t="shared" si="14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5"/>
        <v/>
      </c>
      <c r="Q17" s="25" t="str">
        <f t="shared" si="16"/>
        <v/>
      </c>
      <c r="R17" s="23"/>
      <c r="S17" s="24" t="str">
        <f t="shared" si="5"/>
        <v/>
      </c>
      <c r="T17" s="25" t="str">
        <f t="shared" si="17"/>
        <v/>
      </c>
      <c r="U17" s="25" t="str">
        <f t="shared" si="18"/>
        <v/>
      </c>
      <c r="V17" s="23"/>
      <c r="W17" s="24" t="str">
        <f t="shared" si="6"/>
        <v/>
      </c>
      <c r="X17" s="25" t="str">
        <f t="shared" si="19"/>
        <v/>
      </c>
      <c r="Y17" s="25" t="str">
        <f t="shared" si="20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1"/>
        <v/>
      </c>
      <c r="AE17" s="25" t="str">
        <f t="shared" si="22"/>
        <v/>
      </c>
      <c r="AF17" s="23"/>
      <c r="AG17" s="24" t="str">
        <f t="shared" si="9"/>
        <v/>
      </c>
      <c r="AH17" s="25" t="str">
        <f t="shared" si="23"/>
        <v/>
      </c>
      <c r="AI17" s="25" t="str">
        <f t="shared" si="24"/>
        <v/>
      </c>
      <c r="AJ17" s="23"/>
      <c r="AK17" s="24" t="str">
        <f t="shared" si="10"/>
        <v/>
      </c>
      <c r="AL17" s="25" t="str">
        <f t="shared" si="25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6"/>
        <v/>
      </c>
      <c r="AR17" s="23"/>
      <c r="AS17" s="24" t="str">
        <f t="shared" si="12"/>
        <v/>
      </c>
      <c r="AT17" s="25" t="str">
        <f t="shared" si="27"/>
        <v/>
      </c>
      <c r="AU17" s="25" t="str">
        <f t="shared" si="28"/>
        <v/>
      </c>
      <c r="AV17" s="26">
        <f t="shared" si="29"/>
        <v>0</v>
      </c>
      <c r="AW17" s="351" t="str">
        <f t="shared" si="30"/>
        <v/>
      </c>
      <c r="AX17" s="351"/>
      <c r="AZ17" s="178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3"/>
        <v/>
      </c>
      <c r="J18" s="28"/>
      <c r="K18" s="24" t="str">
        <f t="shared" si="2"/>
        <v/>
      </c>
      <c r="L18" s="25" t="str">
        <f t="shared" si="14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5"/>
        <v/>
      </c>
      <c r="Q18" s="25" t="str">
        <f t="shared" si="16"/>
        <v/>
      </c>
      <c r="R18" s="28"/>
      <c r="S18" s="24" t="str">
        <f t="shared" si="5"/>
        <v/>
      </c>
      <c r="T18" s="25" t="str">
        <f t="shared" si="17"/>
        <v/>
      </c>
      <c r="U18" s="25" t="str">
        <f t="shared" si="18"/>
        <v/>
      </c>
      <c r="V18" s="28"/>
      <c r="W18" s="24" t="str">
        <f t="shared" si="6"/>
        <v/>
      </c>
      <c r="X18" s="25" t="str">
        <f t="shared" si="19"/>
        <v/>
      </c>
      <c r="Y18" s="25" t="str">
        <f t="shared" si="20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1"/>
        <v/>
      </c>
      <c r="AE18" s="25" t="str">
        <f t="shared" si="22"/>
        <v/>
      </c>
      <c r="AF18" s="28"/>
      <c r="AG18" s="24" t="str">
        <f t="shared" si="9"/>
        <v/>
      </c>
      <c r="AH18" s="25" t="str">
        <f t="shared" si="23"/>
        <v/>
      </c>
      <c r="AI18" s="25" t="str">
        <f t="shared" si="24"/>
        <v/>
      </c>
      <c r="AJ18" s="28"/>
      <c r="AK18" s="24" t="str">
        <f t="shared" si="10"/>
        <v/>
      </c>
      <c r="AL18" s="25" t="str">
        <f t="shared" si="25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6"/>
        <v/>
      </c>
      <c r="AR18" s="28"/>
      <c r="AS18" s="24" t="str">
        <f t="shared" si="12"/>
        <v/>
      </c>
      <c r="AT18" s="25" t="str">
        <f t="shared" si="27"/>
        <v/>
      </c>
      <c r="AU18" s="25" t="str">
        <f t="shared" si="28"/>
        <v/>
      </c>
      <c r="AV18" s="26">
        <f t="shared" si="29"/>
        <v>0</v>
      </c>
      <c r="AW18" s="351" t="str">
        <f t="shared" si="30"/>
        <v/>
      </c>
      <c r="AX18" s="351"/>
      <c r="AZ18" s="181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3"/>
        <v/>
      </c>
      <c r="J19" s="23"/>
      <c r="K19" s="24" t="str">
        <f t="shared" si="2"/>
        <v/>
      </c>
      <c r="L19" s="25" t="str">
        <f t="shared" si="14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5"/>
        <v/>
      </c>
      <c r="Q19" s="25" t="str">
        <f t="shared" si="16"/>
        <v/>
      </c>
      <c r="R19" s="23"/>
      <c r="S19" s="24" t="str">
        <f t="shared" si="5"/>
        <v/>
      </c>
      <c r="T19" s="25" t="str">
        <f t="shared" si="17"/>
        <v/>
      </c>
      <c r="U19" s="25" t="str">
        <f t="shared" si="18"/>
        <v/>
      </c>
      <c r="V19" s="23"/>
      <c r="W19" s="24" t="str">
        <f t="shared" si="6"/>
        <v/>
      </c>
      <c r="X19" s="25" t="str">
        <f t="shared" si="19"/>
        <v/>
      </c>
      <c r="Y19" s="25" t="str">
        <f t="shared" si="20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1"/>
        <v/>
      </c>
      <c r="AE19" s="25" t="str">
        <f t="shared" si="22"/>
        <v/>
      </c>
      <c r="AF19" s="23"/>
      <c r="AG19" s="24" t="str">
        <f t="shared" si="9"/>
        <v/>
      </c>
      <c r="AH19" s="25" t="str">
        <f t="shared" si="23"/>
        <v/>
      </c>
      <c r="AI19" s="25" t="str">
        <f t="shared" si="24"/>
        <v/>
      </c>
      <c r="AJ19" s="23"/>
      <c r="AK19" s="24" t="str">
        <f t="shared" si="10"/>
        <v/>
      </c>
      <c r="AL19" s="25" t="str">
        <f t="shared" si="25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6"/>
        <v/>
      </c>
      <c r="AR19" s="23"/>
      <c r="AS19" s="24" t="str">
        <f t="shared" si="12"/>
        <v/>
      </c>
      <c r="AT19" s="25" t="str">
        <f t="shared" si="27"/>
        <v/>
      </c>
      <c r="AU19" s="25" t="str">
        <f t="shared" si="28"/>
        <v/>
      </c>
      <c r="AV19" s="26">
        <f t="shared" si="29"/>
        <v>0</v>
      </c>
      <c r="AW19" s="351" t="str">
        <f t="shared" si="30"/>
        <v/>
      </c>
      <c r="AX19" s="351"/>
      <c r="AZ19" s="178" t="s">
        <v>75</v>
      </c>
      <c r="BA19" s="294">
        <v>1265</v>
      </c>
      <c r="BB19" s="295">
        <v>37.22</v>
      </c>
      <c r="BC19" s="296">
        <v>6.93</v>
      </c>
      <c r="BD19" s="297">
        <v>1261</v>
      </c>
      <c r="BE19" s="295">
        <v>28.63</v>
      </c>
      <c r="BF19" s="298">
        <v>5.6</v>
      </c>
      <c r="BG19" s="299">
        <v>1236</v>
      </c>
      <c r="BH19" s="295">
        <v>48.81</v>
      </c>
      <c r="BI19" s="296">
        <v>11.51</v>
      </c>
      <c r="BJ19" s="297">
        <v>1235</v>
      </c>
      <c r="BK19" s="295">
        <v>56.71</v>
      </c>
      <c r="BL19" s="298">
        <v>6.91</v>
      </c>
      <c r="BM19" s="299">
        <v>953</v>
      </c>
      <c r="BN19" s="295">
        <v>84.26</v>
      </c>
      <c r="BO19" s="296">
        <v>23.91</v>
      </c>
      <c r="BP19" s="300">
        <v>1258</v>
      </c>
      <c r="BQ19" s="295">
        <v>7.42</v>
      </c>
      <c r="BR19" s="301">
        <v>0.62</v>
      </c>
      <c r="BS19" s="302">
        <v>1223</v>
      </c>
      <c r="BT19" s="295">
        <v>222.51</v>
      </c>
      <c r="BU19" s="303">
        <v>23.61</v>
      </c>
      <c r="BV19" s="300">
        <v>1240</v>
      </c>
      <c r="BW19" s="295">
        <v>24.23</v>
      </c>
      <c r="BX19" s="301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3"/>
        <v/>
      </c>
      <c r="J20" s="23"/>
      <c r="K20" s="24" t="str">
        <f t="shared" si="2"/>
        <v/>
      </c>
      <c r="L20" s="25" t="str">
        <f t="shared" si="14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5"/>
        <v/>
      </c>
      <c r="Q20" s="25" t="str">
        <f t="shared" si="16"/>
        <v/>
      </c>
      <c r="R20" s="23"/>
      <c r="S20" s="24" t="str">
        <f t="shared" si="5"/>
        <v/>
      </c>
      <c r="T20" s="25" t="str">
        <f t="shared" si="17"/>
        <v/>
      </c>
      <c r="U20" s="25" t="str">
        <f t="shared" si="18"/>
        <v/>
      </c>
      <c r="V20" s="23"/>
      <c r="W20" s="24" t="str">
        <f t="shared" si="6"/>
        <v/>
      </c>
      <c r="X20" s="25" t="str">
        <f t="shared" si="19"/>
        <v/>
      </c>
      <c r="Y20" s="25" t="str">
        <f t="shared" si="20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1"/>
        <v/>
      </c>
      <c r="AE20" s="25" t="str">
        <f t="shared" si="22"/>
        <v/>
      </c>
      <c r="AF20" s="23"/>
      <c r="AG20" s="24" t="str">
        <f t="shared" si="9"/>
        <v/>
      </c>
      <c r="AH20" s="25" t="str">
        <f t="shared" si="23"/>
        <v/>
      </c>
      <c r="AI20" s="25" t="str">
        <f t="shared" si="24"/>
        <v/>
      </c>
      <c r="AJ20" s="23"/>
      <c r="AK20" s="24" t="str">
        <f t="shared" si="10"/>
        <v/>
      </c>
      <c r="AL20" s="25" t="str">
        <f t="shared" si="25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6"/>
        <v/>
      </c>
      <c r="AR20" s="23"/>
      <c r="AS20" s="24" t="str">
        <f t="shared" si="12"/>
        <v/>
      </c>
      <c r="AT20" s="25" t="str">
        <f t="shared" si="27"/>
        <v/>
      </c>
      <c r="AU20" s="25" t="str">
        <f t="shared" si="28"/>
        <v/>
      </c>
      <c r="AV20" s="26">
        <f t="shared" si="29"/>
        <v>0</v>
      </c>
      <c r="AW20" s="351" t="str">
        <f t="shared" si="30"/>
        <v/>
      </c>
      <c r="AX20" s="351"/>
      <c r="AZ20" s="181" t="s">
        <v>74</v>
      </c>
      <c r="BA20" s="304">
        <v>1254</v>
      </c>
      <c r="BB20" s="305">
        <v>25.44</v>
      </c>
      <c r="BC20" s="306">
        <v>4.6100000000000003</v>
      </c>
      <c r="BD20" s="307">
        <v>1246</v>
      </c>
      <c r="BE20" s="305">
        <v>22.4</v>
      </c>
      <c r="BF20" s="308">
        <v>5.66</v>
      </c>
      <c r="BG20" s="309">
        <v>1227</v>
      </c>
      <c r="BH20" s="305">
        <v>48.27</v>
      </c>
      <c r="BI20" s="306">
        <v>10.220000000000001</v>
      </c>
      <c r="BJ20" s="307">
        <v>1217</v>
      </c>
      <c r="BK20" s="305">
        <v>48.52</v>
      </c>
      <c r="BL20" s="308">
        <v>6.12</v>
      </c>
      <c r="BM20" s="309">
        <v>952</v>
      </c>
      <c r="BN20" s="305">
        <v>48.74</v>
      </c>
      <c r="BO20" s="306">
        <v>18.05</v>
      </c>
      <c r="BP20" s="310">
        <v>1245</v>
      </c>
      <c r="BQ20" s="305">
        <v>8.8699999999999992</v>
      </c>
      <c r="BR20" s="311">
        <v>0.77</v>
      </c>
      <c r="BS20" s="312">
        <v>1219</v>
      </c>
      <c r="BT20" s="305">
        <v>172.52</v>
      </c>
      <c r="BU20" s="313">
        <v>22.57</v>
      </c>
      <c r="BV20" s="310">
        <v>1226</v>
      </c>
      <c r="BW20" s="305">
        <v>13.8</v>
      </c>
      <c r="BX20" s="311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3"/>
        <v/>
      </c>
      <c r="J21" s="23"/>
      <c r="K21" s="24" t="str">
        <f t="shared" si="2"/>
        <v/>
      </c>
      <c r="L21" s="25" t="str">
        <f t="shared" si="14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5"/>
        <v/>
      </c>
      <c r="Q21" s="25" t="str">
        <f t="shared" si="16"/>
        <v/>
      </c>
      <c r="R21" s="23"/>
      <c r="S21" s="24" t="str">
        <f t="shared" si="5"/>
        <v/>
      </c>
      <c r="T21" s="25" t="str">
        <f t="shared" si="17"/>
        <v/>
      </c>
      <c r="U21" s="25" t="str">
        <f t="shared" si="18"/>
        <v/>
      </c>
      <c r="V21" s="23"/>
      <c r="W21" s="24" t="str">
        <f t="shared" si="6"/>
        <v/>
      </c>
      <c r="X21" s="25" t="str">
        <f t="shared" si="19"/>
        <v/>
      </c>
      <c r="Y21" s="25" t="str">
        <f t="shared" si="20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1"/>
        <v/>
      </c>
      <c r="AE21" s="25" t="str">
        <f t="shared" si="22"/>
        <v/>
      </c>
      <c r="AF21" s="23"/>
      <c r="AG21" s="24" t="str">
        <f t="shared" si="9"/>
        <v/>
      </c>
      <c r="AH21" s="25" t="str">
        <f t="shared" si="23"/>
        <v/>
      </c>
      <c r="AI21" s="25" t="str">
        <f t="shared" si="24"/>
        <v/>
      </c>
      <c r="AJ21" s="23"/>
      <c r="AK21" s="24" t="str">
        <f t="shared" si="10"/>
        <v/>
      </c>
      <c r="AL21" s="25" t="str">
        <f t="shared" si="25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6"/>
        <v/>
      </c>
      <c r="AR21" s="23"/>
      <c r="AS21" s="24" t="str">
        <f t="shared" si="12"/>
        <v/>
      </c>
      <c r="AT21" s="25" t="str">
        <f t="shared" si="27"/>
        <v/>
      </c>
      <c r="AU21" s="25" t="str">
        <f t="shared" si="28"/>
        <v/>
      </c>
      <c r="AV21" s="26">
        <f t="shared" si="29"/>
        <v>0</v>
      </c>
      <c r="AW21" s="351" t="str">
        <f t="shared" si="30"/>
        <v/>
      </c>
      <c r="AX21" s="351"/>
      <c r="AZ21" s="178" t="s">
        <v>77</v>
      </c>
      <c r="BA21" s="314">
        <v>1254</v>
      </c>
      <c r="BB21" s="315">
        <v>39.22</v>
      </c>
      <c r="BC21" s="316">
        <v>7.43</v>
      </c>
      <c r="BD21" s="317">
        <v>1253</v>
      </c>
      <c r="BE21" s="315">
        <v>30.19</v>
      </c>
      <c r="BF21" s="318">
        <v>5.97</v>
      </c>
      <c r="BG21" s="319">
        <v>1224</v>
      </c>
      <c r="BH21" s="315">
        <v>51.06</v>
      </c>
      <c r="BI21" s="316">
        <v>11.31</v>
      </c>
      <c r="BJ21" s="317">
        <v>1227</v>
      </c>
      <c r="BK21" s="315">
        <v>58.19</v>
      </c>
      <c r="BL21" s="318">
        <v>7.56</v>
      </c>
      <c r="BM21" s="319">
        <v>918</v>
      </c>
      <c r="BN21" s="315">
        <v>89.56</v>
      </c>
      <c r="BO21" s="316">
        <v>26</v>
      </c>
      <c r="BP21" s="320">
        <v>1242</v>
      </c>
      <c r="BQ21" s="315">
        <v>7.25</v>
      </c>
      <c r="BR21" s="321">
        <v>0.57999999999999996</v>
      </c>
      <c r="BS21" s="322">
        <v>1219</v>
      </c>
      <c r="BT21" s="315">
        <v>227.42</v>
      </c>
      <c r="BU21" s="323">
        <v>24.31</v>
      </c>
      <c r="BV21" s="320">
        <v>1225</v>
      </c>
      <c r="BW21" s="315">
        <v>25.77</v>
      </c>
      <c r="BX21" s="321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3"/>
        <v/>
      </c>
      <c r="J22" s="23"/>
      <c r="K22" s="24" t="str">
        <f t="shared" si="2"/>
        <v/>
      </c>
      <c r="L22" s="25" t="str">
        <f t="shared" si="14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5"/>
        <v/>
      </c>
      <c r="Q22" s="25" t="str">
        <f t="shared" si="16"/>
        <v/>
      </c>
      <c r="R22" s="23"/>
      <c r="S22" s="24" t="str">
        <f t="shared" si="5"/>
        <v/>
      </c>
      <c r="T22" s="25" t="str">
        <f t="shared" si="17"/>
        <v/>
      </c>
      <c r="U22" s="25" t="str">
        <f t="shared" si="18"/>
        <v/>
      </c>
      <c r="V22" s="23"/>
      <c r="W22" s="24" t="str">
        <f t="shared" si="6"/>
        <v/>
      </c>
      <c r="X22" s="25" t="str">
        <f t="shared" si="19"/>
        <v/>
      </c>
      <c r="Y22" s="25" t="str">
        <f t="shared" si="20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1"/>
        <v/>
      </c>
      <c r="AE22" s="25" t="str">
        <f t="shared" si="22"/>
        <v/>
      </c>
      <c r="AF22" s="23"/>
      <c r="AG22" s="24" t="str">
        <f t="shared" si="9"/>
        <v/>
      </c>
      <c r="AH22" s="25" t="str">
        <f t="shared" si="23"/>
        <v/>
      </c>
      <c r="AI22" s="25" t="str">
        <f t="shared" si="24"/>
        <v/>
      </c>
      <c r="AJ22" s="23"/>
      <c r="AK22" s="24" t="str">
        <f t="shared" si="10"/>
        <v/>
      </c>
      <c r="AL22" s="25" t="str">
        <f t="shared" si="25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6"/>
        <v/>
      </c>
      <c r="AR22" s="23"/>
      <c r="AS22" s="24" t="str">
        <f t="shared" si="12"/>
        <v/>
      </c>
      <c r="AT22" s="25" t="str">
        <f t="shared" si="27"/>
        <v/>
      </c>
      <c r="AU22" s="25" t="str">
        <f t="shared" si="28"/>
        <v/>
      </c>
      <c r="AV22" s="26">
        <f t="shared" si="29"/>
        <v>0</v>
      </c>
      <c r="AW22" s="351" t="str">
        <f t="shared" si="30"/>
        <v/>
      </c>
      <c r="AX22" s="351"/>
      <c r="AZ22" s="181" t="s">
        <v>76</v>
      </c>
      <c r="BA22" s="324">
        <v>1250</v>
      </c>
      <c r="BB22" s="325">
        <v>26.23</v>
      </c>
      <c r="BC22" s="326">
        <v>4.5999999999999996</v>
      </c>
      <c r="BD22" s="327">
        <v>1242</v>
      </c>
      <c r="BE22" s="325">
        <v>23.77</v>
      </c>
      <c r="BF22" s="328">
        <v>5.99</v>
      </c>
      <c r="BG22" s="329">
        <v>1222</v>
      </c>
      <c r="BH22" s="325">
        <v>49.82</v>
      </c>
      <c r="BI22" s="326">
        <v>10.64</v>
      </c>
      <c r="BJ22" s="327">
        <v>1219</v>
      </c>
      <c r="BK22" s="325">
        <v>49.45</v>
      </c>
      <c r="BL22" s="328">
        <v>6.45</v>
      </c>
      <c r="BM22" s="329">
        <v>923</v>
      </c>
      <c r="BN22" s="325">
        <v>51.81</v>
      </c>
      <c r="BO22" s="326">
        <v>19.829999999999998</v>
      </c>
      <c r="BP22" s="330">
        <v>1223</v>
      </c>
      <c r="BQ22" s="331">
        <v>8.7899999999999991</v>
      </c>
      <c r="BR22" s="332">
        <v>0.78</v>
      </c>
      <c r="BS22" s="333">
        <v>1221</v>
      </c>
      <c r="BT22" s="331">
        <v>175.76</v>
      </c>
      <c r="BU22" s="334">
        <v>22.02</v>
      </c>
      <c r="BV22" s="330">
        <v>1219</v>
      </c>
      <c r="BW22" s="331">
        <v>14.47</v>
      </c>
      <c r="BX22" s="332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3"/>
        <v/>
      </c>
      <c r="J23" s="23"/>
      <c r="K23" s="24" t="str">
        <f t="shared" si="2"/>
        <v/>
      </c>
      <c r="L23" s="25" t="str">
        <f t="shared" si="14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5"/>
        <v/>
      </c>
      <c r="Q23" s="25" t="str">
        <f t="shared" si="16"/>
        <v/>
      </c>
      <c r="R23" s="23"/>
      <c r="S23" s="24" t="str">
        <f t="shared" si="5"/>
        <v/>
      </c>
      <c r="T23" s="25" t="str">
        <f t="shared" si="17"/>
        <v/>
      </c>
      <c r="U23" s="25" t="str">
        <f t="shared" si="18"/>
        <v/>
      </c>
      <c r="V23" s="23"/>
      <c r="W23" s="24" t="str">
        <f t="shared" si="6"/>
        <v/>
      </c>
      <c r="X23" s="25" t="str">
        <f t="shared" si="19"/>
        <v/>
      </c>
      <c r="Y23" s="25" t="str">
        <f t="shared" si="20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1"/>
        <v/>
      </c>
      <c r="AE23" s="25" t="str">
        <f t="shared" si="22"/>
        <v/>
      </c>
      <c r="AF23" s="23"/>
      <c r="AG23" s="24" t="str">
        <f t="shared" si="9"/>
        <v/>
      </c>
      <c r="AH23" s="25" t="str">
        <f t="shared" si="23"/>
        <v/>
      </c>
      <c r="AI23" s="25" t="str">
        <f t="shared" si="24"/>
        <v/>
      </c>
      <c r="AJ23" s="23"/>
      <c r="AK23" s="24" t="str">
        <f t="shared" si="10"/>
        <v/>
      </c>
      <c r="AL23" s="25" t="str">
        <f t="shared" si="25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6"/>
        <v/>
      </c>
      <c r="AR23" s="23"/>
      <c r="AS23" s="24" t="str">
        <f t="shared" si="12"/>
        <v/>
      </c>
      <c r="AT23" s="25" t="str">
        <f t="shared" si="27"/>
        <v/>
      </c>
      <c r="AU23" s="25" t="str">
        <f t="shared" si="28"/>
        <v/>
      </c>
      <c r="AV23" s="26">
        <f t="shared" si="29"/>
        <v>0</v>
      </c>
      <c r="AW23" s="351" t="str">
        <f t="shared" si="30"/>
        <v/>
      </c>
      <c r="AX23" s="351"/>
      <c r="AZ23" s="56" t="s">
        <v>79</v>
      </c>
      <c r="BA23" s="294">
        <v>1257</v>
      </c>
      <c r="BB23" s="295">
        <v>41.01</v>
      </c>
      <c r="BC23" s="296">
        <v>8.06</v>
      </c>
      <c r="BD23" s="297">
        <v>1258</v>
      </c>
      <c r="BE23" s="295">
        <v>31.46</v>
      </c>
      <c r="BF23" s="298">
        <v>6.1</v>
      </c>
      <c r="BG23" s="299">
        <v>1224</v>
      </c>
      <c r="BH23" s="295">
        <v>52.88</v>
      </c>
      <c r="BI23" s="296">
        <v>11.33</v>
      </c>
      <c r="BJ23" s="297">
        <v>1225</v>
      </c>
      <c r="BK23" s="295">
        <v>58.8</v>
      </c>
      <c r="BL23" s="298">
        <v>8.6199999999999992</v>
      </c>
      <c r="BM23" s="299">
        <v>929</v>
      </c>
      <c r="BN23" s="295">
        <v>90.8</v>
      </c>
      <c r="BO23" s="296">
        <v>26.57</v>
      </c>
      <c r="BP23" s="300">
        <v>125</v>
      </c>
      <c r="BQ23" s="295">
        <v>7.15</v>
      </c>
      <c r="BR23" s="301">
        <v>0.75</v>
      </c>
      <c r="BS23" s="302">
        <v>1226</v>
      </c>
      <c r="BT23" s="295">
        <v>231.86</v>
      </c>
      <c r="BU23" s="303">
        <v>24.7</v>
      </c>
      <c r="BV23" s="300">
        <v>1225</v>
      </c>
      <c r="BW23" s="295">
        <v>26.69</v>
      </c>
      <c r="BX23" s="301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3"/>
        <v/>
      </c>
      <c r="J24" s="23"/>
      <c r="K24" s="24" t="str">
        <f t="shared" si="2"/>
        <v/>
      </c>
      <c r="L24" s="25" t="str">
        <f t="shared" si="14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5"/>
        <v/>
      </c>
      <c r="Q24" s="25" t="str">
        <f t="shared" si="16"/>
        <v/>
      </c>
      <c r="R24" s="23"/>
      <c r="S24" s="24" t="str">
        <f t="shared" si="5"/>
        <v/>
      </c>
      <c r="T24" s="25" t="str">
        <f t="shared" si="17"/>
        <v/>
      </c>
      <c r="U24" s="25" t="str">
        <f t="shared" si="18"/>
        <v/>
      </c>
      <c r="V24" s="23"/>
      <c r="W24" s="24" t="str">
        <f t="shared" si="6"/>
        <v/>
      </c>
      <c r="X24" s="25" t="str">
        <f t="shared" si="19"/>
        <v/>
      </c>
      <c r="Y24" s="25" t="str">
        <f t="shared" si="20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1"/>
        <v/>
      </c>
      <c r="AE24" s="25" t="str">
        <f t="shared" si="22"/>
        <v/>
      </c>
      <c r="AF24" s="23"/>
      <c r="AG24" s="24" t="str">
        <f t="shared" si="9"/>
        <v/>
      </c>
      <c r="AH24" s="25" t="str">
        <f t="shared" si="23"/>
        <v/>
      </c>
      <c r="AI24" s="25" t="str">
        <f t="shared" si="24"/>
        <v/>
      </c>
      <c r="AJ24" s="23"/>
      <c r="AK24" s="24" t="str">
        <f t="shared" si="10"/>
        <v/>
      </c>
      <c r="AL24" s="25" t="str">
        <f t="shared" si="25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6"/>
        <v/>
      </c>
      <c r="AR24" s="23"/>
      <c r="AS24" s="24" t="str">
        <f t="shared" si="12"/>
        <v/>
      </c>
      <c r="AT24" s="25" t="str">
        <f t="shared" si="27"/>
        <v/>
      </c>
      <c r="AU24" s="25" t="str">
        <f t="shared" si="28"/>
        <v/>
      </c>
      <c r="AV24" s="26">
        <f t="shared" si="29"/>
        <v>0</v>
      </c>
      <c r="AW24" s="351" t="str">
        <f t="shared" si="30"/>
        <v/>
      </c>
      <c r="AX24" s="351"/>
      <c r="AZ24" s="57" t="s">
        <v>78</v>
      </c>
      <c r="BA24" s="324">
        <v>1252</v>
      </c>
      <c r="BB24" s="325">
        <v>26.65</v>
      </c>
      <c r="BC24" s="326">
        <v>5.35</v>
      </c>
      <c r="BD24" s="327">
        <v>1243</v>
      </c>
      <c r="BE24" s="325">
        <v>23.91</v>
      </c>
      <c r="BF24" s="328">
        <v>6.48</v>
      </c>
      <c r="BG24" s="329">
        <v>1217</v>
      </c>
      <c r="BH24" s="325">
        <v>51.13</v>
      </c>
      <c r="BI24" s="326">
        <v>10.220000000000001</v>
      </c>
      <c r="BJ24" s="327">
        <v>1219</v>
      </c>
      <c r="BK24" s="325">
        <v>49.16</v>
      </c>
      <c r="BL24" s="328">
        <v>7.24</v>
      </c>
      <c r="BM24" s="329">
        <v>927</v>
      </c>
      <c r="BN24" s="325">
        <v>51.13</v>
      </c>
      <c r="BO24" s="326">
        <v>20.25</v>
      </c>
      <c r="BP24" s="330">
        <v>1225</v>
      </c>
      <c r="BQ24" s="331">
        <v>8.83</v>
      </c>
      <c r="BR24" s="332">
        <v>0.85</v>
      </c>
      <c r="BS24" s="333">
        <v>1223</v>
      </c>
      <c r="BT24" s="331">
        <v>174.77</v>
      </c>
      <c r="BU24" s="334">
        <v>22.72</v>
      </c>
      <c r="BV24" s="330">
        <v>1217</v>
      </c>
      <c r="BW24" s="331">
        <v>14.64</v>
      </c>
      <c r="BX24" s="332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3"/>
        <v/>
      </c>
      <c r="J25" s="23"/>
      <c r="K25" s="24" t="str">
        <f t="shared" si="2"/>
        <v/>
      </c>
      <c r="L25" s="25" t="str">
        <f t="shared" si="14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5"/>
        <v/>
      </c>
      <c r="Q25" s="25" t="str">
        <f t="shared" si="16"/>
        <v/>
      </c>
      <c r="R25" s="23"/>
      <c r="S25" s="24" t="str">
        <f t="shared" si="5"/>
        <v/>
      </c>
      <c r="T25" s="25" t="str">
        <f t="shared" si="17"/>
        <v/>
      </c>
      <c r="U25" s="25" t="str">
        <f t="shared" si="18"/>
        <v/>
      </c>
      <c r="V25" s="23"/>
      <c r="W25" s="24" t="str">
        <f t="shared" si="6"/>
        <v/>
      </c>
      <c r="X25" s="25" t="str">
        <f t="shared" si="19"/>
        <v/>
      </c>
      <c r="Y25" s="25" t="str">
        <f t="shared" si="20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1"/>
        <v/>
      </c>
      <c r="AE25" s="25" t="str">
        <f t="shared" si="22"/>
        <v/>
      </c>
      <c r="AF25" s="23"/>
      <c r="AG25" s="24" t="str">
        <f t="shared" si="9"/>
        <v/>
      </c>
      <c r="AH25" s="25" t="str">
        <f t="shared" si="23"/>
        <v/>
      </c>
      <c r="AI25" s="25" t="str">
        <f t="shared" si="24"/>
        <v/>
      </c>
      <c r="AJ25" s="23"/>
      <c r="AK25" s="24" t="str">
        <f t="shared" si="10"/>
        <v/>
      </c>
      <c r="AL25" s="25" t="str">
        <f t="shared" si="25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6"/>
        <v/>
      </c>
      <c r="AR25" s="23"/>
      <c r="AS25" s="24" t="str">
        <f t="shared" si="12"/>
        <v/>
      </c>
      <c r="AT25" s="25" t="str">
        <f t="shared" si="27"/>
        <v/>
      </c>
      <c r="AU25" s="25" t="str">
        <f t="shared" si="28"/>
        <v/>
      </c>
      <c r="AV25" s="26">
        <f t="shared" si="29"/>
        <v>0</v>
      </c>
      <c r="AW25" s="351" t="str">
        <f t="shared" si="30"/>
        <v/>
      </c>
      <c r="AX25" s="351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3"/>
        <v/>
      </c>
      <c r="J26" s="23"/>
      <c r="K26" s="24" t="str">
        <f t="shared" si="2"/>
        <v/>
      </c>
      <c r="L26" s="25" t="str">
        <f t="shared" si="14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5"/>
        <v/>
      </c>
      <c r="Q26" s="25" t="str">
        <f t="shared" si="16"/>
        <v/>
      </c>
      <c r="R26" s="23"/>
      <c r="S26" s="24" t="str">
        <f t="shared" si="5"/>
        <v/>
      </c>
      <c r="T26" s="25" t="str">
        <f t="shared" si="17"/>
        <v/>
      </c>
      <c r="U26" s="25" t="str">
        <f t="shared" si="18"/>
        <v/>
      </c>
      <c r="V26" s="23"/>
      <c r="W26" s="24" t="str">
        <f t="shared" si="6"/>
        <v/>
      </c>
      <c r="X26" s="25" t="str">
        <f t="shared" si="19"/>
        <v/>
      </c>
      <c r="Y26" s="25" t="str">
        <f t="shared" si="20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1"/>
        <v/>
      </c>
      <c r="AE26" s="25" t="str">
        <f t="shared" si="22"/>
        <v/>
      </c>
      <c r="AF26" s="23"/>
      <c r="AG26" s="24" t="str">
        <f t="shared" si="9"/>
        <v/>
      </c>
      <c r="AH26" s="25" t="str">
        <f t="shared" si="23"/>
        <v/>
      </c>
      <c r="AI26" s="25" t="str">
        <f t="shared" si="24"/>
        <v/>
      </c>
      <c r="AJ26" s="23"/>
      <c r="AK26" s="24" t="str">
        <f t="shared" si="10"/>
        <v/>
      </c>
      <c r="AL26" s="25" t="str">
        <f t="shared" si="25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6"/>
        <v/>
      </c>
      <c r="AR26" s="23"/>
      <c r="AS26" s="24" t="str">
        <f t="shared" si="12"/>
        <v/>
      </c>
      <c r="AT26" s="25" t="str">
        <f t="shared" si="27"/>
        <v/>
      </c>
      <c r="AU26" s="25" t="str">
        <f t="shared" si="28"/>
        <v/>
      </c>
      <c r="AV26" s="26">
        <f t="shared" si="29"/>
        <v>0</v>
      </c>
      <c r="AW26" s="351" t="str">
        <f t="shared" si="30"/>
        <v/>
      </c>
      <c r="AX26" s="351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3"/>
        <v/>
      </c>
      <c r="J27" s="23"/>
      <c r="K27" s="24" t="str">
        <f t="shared" si="2"/>
        <v/>
      </c>
      <c r="L27" s="25" t="str">
        <f t="shared" si="14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5"/>
        <v/>
      </c>
      <c r="Q27" s="25" t="str">
        <f t="shared" si="16"/>
        <v/>
      </c>
      <c r="R27" s="23"/>
      <c r="S27" s="24" t="str">
        <f t="shared" si="5"/>
        <v/>
      </c>
      <c r="T27" s="25" t="str">
        <f t="shared" si="17"/>
        <v/>
      </c>
      <c r="U27" s="25" t="str">
        <f t="shared" si="18"/>
        <v/>
      </c>
      <c r="V27" s="23"/>
      <c r="W27" s="24" t="str">
        <f t="shared" si="6"/>
        <v/>
      </c>
      <c r="X27" s="25" t="str">
        <f t="shared" si="19"/>
        <v/>
      </c>
      <c r="Y27" s="25" t="str">
        <f t="shared" si="20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1"/>
        <v/>
      </c>
      <c r="AE27" s="25" t="str">
        <f t="shared" si="22"/>
        <v/>
      </c>
      <c r="AF27" s="23"/>
      <c r="AG27" s="24" t="str">
        <f t="shared" si="9"/>
        <v/>
      </c>
      <c r="AH27" s="25" t="str">
        <f t="shared" si="23"/>
        <v/>
      </c>
      <c r="AI27" s="25" t="str">
        <f t="shared" si="24"/>
        <v/>
      </c>
      <c r="AJ27" s="23"/>
      <c r="AK27" s="24" t="str">
        <f t="shared" si="10"/>
        <v/>
      </c>
      <c r="AL27" s="25" t="str">
        <f t="shared" si="25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6"/>
        <v/>
      </c>
      <c r="AR27" s="23"/>
      <c r="AS27" s="24" t="str">
        <f t="shared" si="12"/>
        <v/>
      </c>
      <c r="AT27" s="25" t="str">
        <f t="shared" si="27"/>
        <v/>
      </c>
      <c r="AU27" s="25" t="str">
        <f t="shared" si="28"/>
        <v/>
      </c>
      <c r="AV27" s="26">
        <f t="shared" si="29"/>
        <v>0</v>
      </c>
      <c r="AW27" s="351" t="str">
        <f t="shared" si="30"/>
        <v/>
      </c>
      <c r="AX27" s="35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3"/>
        <v/>
      </c>
      <c r="J28" s="23"/>
      <c r="K28" s="24" t="str">
        <f t="shared" si="2"/>
        <v/>
      </c>
      <c r="L28" s="25" t="str">
        <f t="shared" si="14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5"/>
        <v/>
      </c>
      <c r="Q28" s="25" t="str">
        <f t="shared" si="16"/>
        <v/>
      </c>
      <c r="R28" s="23"/>
      <c r="S28" s="24" t="str">
        <f t="shared" si="5"/>
        <v/>
      </c>
      <c r="T28" s="25" t="str">
        <f t="shared" si="17"/>
        <v/>
      </c>
      <c r="U28" s="25" t="str">
        <f t="shared" si="18"/>
        <v/>
      </c>
      <c r="V28" s="23"/>
      <c r="W28" s="24" t="str">
        <f t="shared" si="6"/>
        <v/>
      </c>
      <c r="X28" s="25" t="str">
        <f t="shared" si="19"/>
        <v/>
      </c>
      <c r="Y28" s="25" t="str">
        <f t="shared" si="20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1"/>
        <v/>
      </c>
      <c r="AE28" s="25" t="str">
        <f t="shared" si="22"/>
        <v/>
      </c>
      <c r="AF28" s="23"/>
      <c r="AG28" s="24" t="str">
        <f t="shared" si="9"/>
        <v/>
      </c>
      <c r="AH28" s="25" t="str">
        <f t="shared" si="23"/>
        <v/>
      </c>
      <c r="AI28" s="25" t="str">
        <f t="shared" si="24"/>
        <v/>
      </c>
      <c r="AJ28" s="23"/>
      <c r="AK28" s="24" t="str">
        <f t="shared" si="10"/>
        <v/>
      </c>
      <c r="AL28" s="25" t="str">
        <f t="shared" si="25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6"/>
        <v/>
      </c>
      <c r="AR28" s="23"/>
      <c r="AS28" s="24" t="str">
        <f t="shared" si="12"/>
        <v/>
      </c>
      <c r="AT28" s="25" t="str">
        <f t="shared" si="27"/>
        <v/>
      </c>
      <c r="AU28" s="25" t="str">
        <f t="shared" si="28"/>
        <v/>
      </c>
      <c r="AV28" s="26">
        <f t="shared" si="29"/>
        <v>0</v>
      </c>
      <c r="AW28" s="351" t="str">
        <f t="shared" si="30"/>
        <v/>
      </c>
      <c r="AX28" s="35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3"/>
        <v/>
      </c>
      <c r="J29" s="23"/>
      <c r="K29" s="24" t="str">
        <f t="shared" si="2"/>
        <v/>
      </c>
      <c r="L29" s="25" t="str">
        <f t="shared" si="14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5"/>
        <v/>
      </c>
      <c r="Q29" s="25" t="str">
        <f t="shared" si="16"/>
        <v/>
      </c>
      <c r="R29" s="23"/>
      <c r="S29" s="24" t="str">
        <f t="shared" si="5"/>
        <v/>
      </c>
      <c r="T29" s="25" t="str">
        <f t="shared" si="17"/>
        <v/>
      </c>
      <c r="U29" s="25" t="str">
        <f t="shared" si="18"/>
        <v/>
      </c>
      <c r="V29" s="23"/>
      <c r="W29" s="24" t="str">
        <f t="shared" si="6"/>
        <v/>
      </c>
      <c r="X29" s="25" t="str">
        <f t="shared" si="19"/>
        <v/>
      </c>
      <c r="Y29" s="25" t="str">
        <f t="shared" si="20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1"/>
        <v/>
      </c>
      <c r="AE29" s="25" t="str">
        <f t="shared" si="22"/>
        <v/>
      </c>
      <c r="AF29" s="23"/>
      <c r="AG29" s="24" t="str">
        <f t="shared" si="9"/>
        <v/>
      </c>
      <c r="AH29" s="25" t="str">
        <f t="shared" si="23"/>
        <v/>
      </c>
      <c r="AI29" s="25" t="str">
        <f t="shared" si="24"/>
        <v/>
      </c>
      <c r="AJ29" s="23"/>
      <c r="AK29" s="24" t="str">
        <f t="shared" si="10"/>
        <v/>
      </c>
      <c r="AL29" s="25" t="str">
        <f t="shared" si="25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6"/>
        <v/>
      </c>
      <c r="AR29" s="23"/>
      <c r="AS29" s="24" t="str">
        <f t="shared" si="12"/>
        <v/>
      </c>
      <c r="AT29" s="25" t="str">
        <f t="shared" si="27"/>
        <v/>
      </c>
      <c r="AU29" s="25" t="str">
        <f t="shared" si="28"/>
        <v/>
      </c>
      <c r="AV29" s="26">
        <f t="shared" si="29"/>
        <v>0</v>
      </c>
      <c r="AW29" s="351" t="str">
        <f t="shared" si="30"/>
        <v/>
      </c>
      <c r="AX29" s="351"/>
      <c r="AZ29" s="55" t="s">
        <v>158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3"/>
        <v/>
      </c>
      <c r="J30" s="23"/>
      <c r="K30" s="24" t="str">
        <f t="shared" si="2"/>
        <v/>
      </c>
      <c r="L30" s="25" t="str">
        <f t="shared" si="14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5"/>
        <v/>
      </c>
      <c r="Q30" s="25" t="str">
        <f t="shared" si="16"/>
        <v/>
      </c>
      <c r="R30" s="23"/>
      <c r="S30" s="24" t="str">
        <f t="shared" si="5"/>
        <v/>
      </c>
      <c r="T30" s="25" t="str">
        <f t="shared" si="17"/>
        <v/>
      </c>
      <c r="U30" s="25" t="str">
        <f t="shared" si="18"/>
        <v/>
      </c>
      <c r="V30" s="23"/>
      <c r="W30" s="24" t="str">
        <f t="shared" si="6"/>
        <v/>
      </c>
      <c r="X30" s="25" t="str">
        <f t="shared" si="19"/>
        <v/>
      </c>
      <c r="Y30" s="25" t="str">
        <f t="shared" si="20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1"/>
        <v/>
      </c>
      <c r="AE30" s="25" t="str">
        <f t="shared" si="22"/>
        <v/>
      </c>
      <c r="AF30" s="23"/>
      <c r="AG30" s="24" t="str">
        <f t="shared" si="9"/>
        <v/>
      </c>
      <c r="AH30" s="25" t="str">
        <f t="shared" si="23"/>
        <v/>
      </c>
      <c r="AI30" s="25" t="str">
        <f t="shared" si="24"/>
        <v/>
      </c>
      <c r="AJ30" s="23"/>
      <c r="AK30" s="24" t="str">
        <f t="shared" si="10"/>
        <v/>
      </c>
      <c r="AL30" s="25" t="str">
        <f t="shared" si="25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6"/>
        <v/>
      </c>
      <c r="AR30" s="23"/>
      <c r="AS30" s="24" t="str">
        <f t="shared" si="12"/>
        <v/>
      </c>
      <c r="AT30" s="25" t="str">
        <f t="shared" si="27"/>
        <v/>
      </c>
      <c r="AU30" s="25" t="str">
        <f t="shared" si="28"/>
        <v/>
      </c>
      <c r="AV30" s="26">
        <f t="shared" si="29"/>
        <v>0</v>
      </c>
      <c r="AW30" s="351" t="str">
        <f t="shared" si="30"/>
        <v/>
      </c>
      <c r="AX30" s="351"/>
      <c r="AZ30" s="31" t="s">
        <v>159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3"/>
        <v/>
      </c>
      <c r="J31" s="23"/>
      <c r="K31" s="24" t="str">
        <f t="shared" si="2"/>
        <v/>
      </c>
      <c r="L31" s="25" t="str">
        <f t="shared" si="14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5"/>
        <v/>
      </c>
      <c r="Q31" s="25" t="str">
        <f t="shared" si="16"/>
        <v/>
      </c>
      <c r="R31" s="23"/>
      <c r="S31" s="24" t="str">
        <f t="shared" si="5"/>
        <v/>
      </c>
      <c r="T31" s="25" t="str">
        <f t="shared" si="17"/>
        <v/>
      </c>
      <c r="U31" s="25" t="str">
        <f t="shared" si="18"/>
        <v/>
      </c>
      <c r="V31" s="23"/>
      <c r="W31" s="24" t="str">
        <f t="shared" si="6"/>
        <v/>
      </c>
      <c r="X31" s="25" t="str">
        <f t="shared" si="19"/>
        <v/>
      </c>
      <c r="Y31" s="25" t="str">
        <f t="shared" si="20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1"/>
        <v/>
      </c>
      <c r="AE31" s="25" t="str">
        <f t="shared" si="22"/>
        <v/>
      </c>
      <c r="AF31" s="23"/>
      <c r="AG31" s="24" t="str">
        <f t="shared" si="9"/>
        <v/>
      </c>
      <c r="AH31" s="25" t="str">
        <f t="shared" si="23"/>
        <v/>
      </c>
      <c r="AI31" s="25" t="str">
        <f t="shared" si="24"/>
        <v/>
      </c>
      <c r="AJ31" s="23"/>
      <c r="AK31" s="24" t="str">
        <f t="shared" si="10"/>
        <v/>
      </c>
      <c r="AL31" s="25" t="str">
        <f t="shared" si="25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6"/>
        <v/>
      </c>
      <c r="AR31" s="23"/>
      <c r="AS31" s="24" t="str">
        <f t="shared" si="12"/>
        <v/>
      </c>
      <c r="AT31" s="25" t="str">
        <f t="shared" si="27"/>
        <v/>
      </c>
      <c r="AU31" s="25" t="str">
        <f t="shared" si="28"/>
        <v/>
      </c>
      <c r="AV31" s="26">
        <f t="shared" si="29"/>
        <v>0</v>
      </c>
      <c r="AW31" s="351" t="str">
        <f t="shared" si="30"/>
        <v/>
      </c>
      <c r="AX31" s="351"/>
      <c r="AZ31" s="342" t="s">
        <v>29</v>
      </c>
      <c r="BA31" s="344" t="s">
        <v>41</v>
      </c>
      <c r="BB31" s="340"/>
      <c r="BC31" s="340"/>
      <c r="BD31" s="339" t="s">
        <v>42</v>
      </c>
      <c r="BE31" s="340"/>
      <c r="BF31" s="336"/>
      <c r="BG31" s="339" t="s">
        <v>43</v>
      </c>
      <c r="BH31" s="340"/>
      <c r="BI31" s="340"/>
      <c r="BJ31" s="339" t="s">
        <v>44</v>
      </c>
      <c r="BK31" s="340"/>
      <c r="BL31" s="341"/>
      <c r="BM31" s="345" t="s">
        <v>45</v>
      </c>
      <c r="BN31" s="346"/>
      <c r="BO31" s="347"/>
      <c r="BP31" s="339" t="s">
        <v>46</v>
      </c>
      <c r="BQ31" s="340"/>
      <c r="BR31" s="340"/>
      <c r="BS31" s="336" t="s">
        <v>47</v>
      </c>
      <c r="BT31" s="337"/>
      <c r="BU31" s="338"/>
      <c r="BV31" s="339" t="s">
        <v>94</v>
      </c>
      <c r="BW31" s="340"/>
      <c r="BX31" s="341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3"/>
        <v/>
      </c>
      <c r="J32" s="23"/>
      <c r="K32" s="24" t="str">
        <f t="shared" si="2"/>
        <v/>
      </c>
      <c r="L32" s="25" t="str">
        <f t="shared" si="14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5"/>
        <v/>
      </c>
      <c r="Q32" s="25" t="str">
        <f t="shared" si="16"/>
        <v/>
      </c>
      <c r="R32" s="23"/>
      <c r="S32" s="24" t="str">
        <f t="shared" si="5"/>
        <v/>
      </c>
      <c r="T32" s="25" t="str">
        <f t="shared" si="17"/>
        <v/>
      </c>
      <c r="U32" s="25" t="str">
        <f t="shared" si="18"/>
        <v/>
      </c>
      <c r="V32" s="23"/>
      <c r="W32" s="24" t="str">
        <f t="shared" si="6"/>
        <v/>
      </c>
      <c r="X32" s="25" t="str">
        <f t="shared" si="19"/>
        <v/>
      </c>
      <c r="Y32" s="25" t="str">
        <f t="shared" si="20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1"/>
        <v/>
      </c>
      <c r="AE32" s="25" t="str">
        <f t="shared" si="22"/>
        <v/>
      </c>
      <c r="AF32" s="23"/>
      <c r="AG32" s="24" t="str">
        <f t="shared" si="9"/>
        <v/>
      </c>
      <c r="AH32" s="25" t="str">
        <f t="shared" si="23"/>
        <v/>
      </c>
      <c r="AI32" s="25" t="str">
        <f t="shared" si="24"/>
        <v/>
      </c>
      <c r="AJ32" s="23"/>
      <c r="AK32" s="24" t="str">
        <f t="shared" si="10"/>
        <v/>
      </c>
      <c r="AL32" s="25" t="str">
        <f t="shared" si="25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6"/>
        <v/>
      </c>
      <c r="AR32" s="23"/>
      <c r="AS32" s="24" t="str">
        <f t="shared" si="12"/>
        <v/>
      </c>
      <c r="AT32" s="25" t="str">
        <f t="shared" si="27"/>
        <v/>
      </c>
      <c r="AU32" s="25" t="str">
        <f t="shared" si="28"/>
        <v/>
      </c>
      <c r="AV32" s="26">
        <f t="shared" si="29"/>
        <v>0</v>
      </c>
      <c r="AW32" s="351" t="str">
        <f t="shared" si="30"/>
        <v/>
      </c>
      <c r="AX32" s="351"/>
      <c r="AZ32" s="343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3"/>
        <v/>
      </c>
      <c r="J33" s="23"/>
      <c r="K33" s="24" t="str">
        <f t="shared" si="2"/>
        <v/>
      </c>
      <c r="L33" s="25" t="str">
        <f t="shared" si="14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5"/>
        <v/>
      </c>
      <c r="Q33" s="25" t="str">
        <f t="shared" si="16"/>
        <v/>
      </c>
      <c r="R33" s="23"/>
      <c r="S33" s="24" t="str">
        <f t="shared" si="5"/>
        <v/>
      </c>
      <c r="T33" s="25" t="str">
        <f t="shared" si="17"/>
        <v/>
      </c>
      <c r="U33" s="25" t="str">
        <f t="shared" si="18"/>
        <v/>
      </c>
      <c r="V33" s="23"/>
      <c r="W33" s="24" t="str">
        <f t="shared" si="6"/>
        <v/>
      </c>
      <c r="X33" s="25" t="str">
        <f t="shared" si="19"/>
        <v/>
      </c>
      <c r="Y33" s="25" t="str">
        <f t="shared" si="20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1"/>
        <v/>
      </c>
      <c r="AE33" s="25" t="str">
        <f t="shared" si="22"/>
        <v/>
      </c>
      <c r="AF33" s="23"/>
      <c r="AG33" s="24" t="str">
        <f t="shared" si="9"/>
        <v/>
      </c>
      <c r="AH33" s="25" t="str">
        <f t="shared" si="23"/>
        <v/>
      </c>
      <c r="AI33" s="25" t="str">
        <f t="shared" si="24"/>
        <v/>
      </c>
      <c r="AJ33" s="23"/>
      <c r="AK33" s="24" t="str">
        <f t="shared" si="10"/>
        <v/>
      </c>
      <c r="AL33" s="25" t="str">
        <f t="shared" si="25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6"/>
        <v/>
      </c>
      <c r="AR33" s="23"/>
      <c r="AS33" s="24" t="str">
        <f t="shared" si="12"/>
        <v/>
      </c>
      <c r="AT33" s="25" t="str">
        <f t="shared" si="27"/>
        <v/>
      </c>
      <c r="AU33" s="25" t="str">
        <f t="shared" si="28"/>
        <v/>
      </c>
      <c r="AV33" s="26">
        <f t="shared" si="29"/>
        <v>0</v>
      </c>
      <c r="AW33" s="351" t="str">
        <f t="shared" si="30"/>
        <v/>
      </c>
      <c r="AX33" s="351"/>
      <c r="AZ33" s="292" t="s">
        <v>115</v>
      </c>
      <c r="BA33" s="241">
        <v>8588</v>
      </c>
      <c r="BB33" s="249">
        <v>24.051932929669</v>
      </c>
      <c r="BC33" s="250">
        <v>6.5766776342930999</v>
      </c>
      <c r="BD33" s="236">
        <v>8500</v>
      </c>
      <c r="BE33" s="251">
        <v>23.272235294118001</v>
      </c>
      <c r="BF33" s="252">
        <v>6.223435581166</v>
      </c>
      <c r="BG33" s="241">
        <v>8513</v>
      </c>
      <c r="BH33" s="249">
        <v>42.233525196758002</v>
      </c>
      <c r="BI33" s="250">
        <v>10.912931600496</v>
      </c>
      <c r="BJ33" s="241">
        <v>8493</v>
      </c>
      <c r="BK33" s="249">
        <v>48.637348404568002</v>
      </c>
      <c r="BL33" s="250">
        <v>8.1454557571692003</v>
      </c>
      <c r="BM33" s="241">
        <v>8355</v>
      </c>
      <c r="BN33" s="249">
        <v>61.847755834829002</v>
      </c>
      <c r="BO33" s="250">
        <v>24.343017824602999</v>
      </c>
      <c r="BP33" s="241">
        <v>8415</v>
      </c>
      <c r="BQ33" s="249">
        <v>8.6351277480688999</v>
      </c>
      <c r="BR33" s="250">
        <v>1.0550464059308999</v>
      </c>
      <c r="BS33" s="241">
        <v>8482</v>
      </c>
      <c r="BT33" s="251">
        <v>181.49587361471001</v>
      </c>
      <c r="BU33" s="252">
        <v>29.383847413289999</v>
      </c>
      <c r="BV33" s="241">
        <v>8468</v>
      </c>
      <c r="BW33" s="249">
        <v>17.392182333491</v>
      </c>
      <c r="BX33" s="250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3"/>
        <v/>
      </c>
      <c r="J34" s="23"/>
      <c r="K34" s="24" t="str">
        <f t="shared" si="2"/>
        <v/>
      </c>
      <c r="L34" s="25" t="str">
        <f t="shared" si="14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5"/>
        <v/>
      </c>
      <c r="Q34" s="25" t="str">
        <f t="shared" si="16"/>
        <v/>
      </c>
      <c r="R34" s="23"/>
      <c r="S34" s="24" t="str">
        <f t="shared" si="5"/>
        <v/>
      </c>
      <c r="T34" s="25" t="str">
        <f t="shared" si="17"/>
        <v/>
      </c>
      <c r="U34" s="25" t="str">
        <f t="shared" si="18"/>
        <v/>
      </c>
      <c r="V34" s="23"/>
      <c r="W34" s="24" t="str">
        <f t="shared" si="6"/>
        <v/>
      </c>
      <c r="X34" s="25" t="str">
        <f t="shared" si="19"/>
        <v/>
      </c>
      <c r="Y34" s="25" t="str">
        <f t="shared" si="20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1"/>
        <v/>
      </c>
      <c r="AE34" s="25" t="str">
        <f t="shared" si="22"/>
        <v/>
      </c>
      <c r="AF34" s="23"/>
      <c r="AG34" s="24" t="str">
        <f t="shared" si="9"/>
        <v/>
      </c>
      <c r="AH34" s="25" t="str">
        <f t="shared" si="23"/>
        <v/>
      </c>
      <c r="AI34" s="25" t="str">
        <f t="shared" si="24"/>
        <v/>
      </c>
      <c r="AJ34" s="23"/>
      <c r="AK34" s="24" t="str">
        <f t="shared" si="10"/>
        <v/>
      </c>
      <c r="AL34" s="25" t="str">
        <f t="shared" si="25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6"/>
        <v/>
      </c>
      <c r="AR34" s="23"/>
      <c r="AS34" s="24" t="str">
        <f t="shared" si="12"/>
        <v/>
      </c>
      <c r="AT34" s="25" t="str">
        <f t="shared" si="27"/>
        <v/>
      </c>
      <c r="AU34" s="25" t="str">
        <f t="shared" si="28"/>
        <v/>
      </c>
      <c r="AV34" s="26">
        <f t="shared" si="29"/>
        <v>0</v>
      </c>
      <c r="AW34" s="351" t="str">
        <f t="shared" si="30"/>
        <v/>
      </c>
      <c r="AX34" s="351"/>
      <c r="AZ34" s="293" t="s">
        <v>116</v>
      </c>
      <c r="BA34" s="247">
        <v>8363</v>
      </c>
      <c r="BB34" s="253">
        <v>21.321535334210001</v>
      </c>
      <c r="BC34" s="254">
        <v>4.6739722593286999</v>
      </c>
      <c r="BD34" s="247">
        <v>8261</v>
      </c>
      <c r="BE34" s="253">
        <v>19.815760803777</v>
      </c>
      <c r="BF34" s="254">
        <v>5.8390601330773997</v>
      </c>
      <c r="BG34" s="247">
        <v>8332</v>
      </c>
      <c r="BH34" s="253">
        <v>45.112337974075999</v>
      </c>
      <c r="BI34" s="254">
        <v>10.788140234084</v>
      </c>
      <c r="BJ34" s="242">
        <v>8289</v>
      </c>
      <c r="BK34" s="255">
        <v>44.227771745687001</v>
      </c>
      <c r="BL34" s="256">
        <v>6.8081292162185001</v>
      </c>
      <c r="BM34" s="242">
        <v>8090</v>
      </c>
      <c r="BN34" s="255">
        <v>42.298640296663002</v>
      </c>
      <c r="BO34" s="256">
        <v>18.133822418901001</v>
      </c>
      <c r="BP34" s="242">
        <v>8184</v>
      </c>
      <c r="BQ34" s="255">
        <v>9.2886485826001994</v>
      </c>
      <c r="BR34" s="256">
        <v>0.92885074783779997</v>
      </c>
      <c r="BS34" s="242">
        <v>8232</v>
      </c>
      <c r="BT34" s="255">
        <v>160.41314382895999</v>
      </c>
      <c r="BU34" s="256">
        <v>26.304567117244002</v>
      </c>
      <c r="BV34" s="247">
        <v>8243</v>
      </c>
      <c r="BW34" s="253">
        <v>10.459177483926</v>
      </c>
      <c r="BX34" s="254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3"/>
        <v/>
      </c>
      <c r="J35" s="23"/>
      <c r="K35" s="24" t="str">
        <f t="shared" si="2"/>
        <v/>
      </c>
      <c r="L35" s="25" t="str">
        <f t="shared" si="14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5"/>
        <v/>
      </c>
      <c r="Q35" s="25" t="str">
        <f t="shared" si="16"/>
        <v/>
      </c>
      <c r="R35" s="23"/>
      <c r="S35" s="24" t="str">
        <f t="shared" si="5"/>
        <v/>
      </c>
      <c r="T35" s="25" t="str">
        <f t="shared" si="17"/>
        <v/>
      </c>
      <c r="U35" s="25" t="str">
        <f t="shared" si="18"/>
        <v/>
      </c>
      <c r="V35" s="23"/>
      <c r="W35" s="24" t="str">
        <f t="shared" si="6"/>
        <v/>
      </c>
      <c r="X35" s="25" t="str">
        <f t="shared" si="19"/>
        <v/>
      </c>
      <c r="Y35" s="25" t="str">
        <f t="shared" si="20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1"/>
        <v/>
      </c>
      <c r="AE35" s="25" t="str">
        <f t="shared" si="22"/>
        <v/>
      </c>
      <c r="AF35" s="23"/>
      <c r="AG35" s="24" t="str">
        <f t="shared" si="9"/>
        <v/>
      </c>
      <c r="AH35" s="25" t="str">
        <f t="shared" si="23"/>
        <v/>
      </c>
      <c r="AI35" s="25" t="str">
        <f t="shared" si="24"/>
        <v/>
      </c>
      <c r="AJ35" s="23"/>
      <c r="AK35" s="24" t="str">
        <f t="shared" si="10"/>
        <v/>
      </c>
      <c r="AL35" s="25" t="str">
        <f t="shared" si="25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6"/>
        <v/>
      </c>
      <c r="AR35" s="23"/>
      <c r="AS35" s="24" t="str">
        <f t="shared" si="12"/>
        <v/>
      </c>
      <c r="AT35" s="25" t="str">
        <f t="shared" si="27"/>
        <v/>
      </c>
      <c r="AU35" s="25" t="str">
        <f t="shared" si="28"/>
        <v/>
      </c>
      <c r="AV35" s="26">
        <f t="shared" si="29"/>
        <v>0</v>
      </c>
      <c r="AW35" s="351" t="str">
        <f t="shared" si="30"/>
        <v/>
      </c>
      <c r="AX35" s="351"/>
      <c r="AZ35" s="58" t="s">
        <v>71</v>
      </c>
      <c r="BA35" s="236">
        <v>8206</v>
      </c>
      <c r="BB35" s="251">
        <v>29.742261759687999</v>
      </c>
      <c r="BC35" s="252">
        <v>7.4080994232944999</v>
      </c>
      <c r="BD35" s="241">
        <v>8114</v>
      </c>
      <c r="BE35" s="249">
        <v>26.626941089475</v>
      </c>
      <c r="BF35" s="250">
        <v>6.2530332900910004</v>
      </c>
      <c r="BG35" s="241">
        <v>8158</v>
      </c>
      <c r="BH35" s="249">
        <v>47.178107379259998</v>
      </c>
      <c r="BI35" s="250">
        <v>11.515409666994</v>
      </c>
      <c r="BJ35" s="241">
        <v>8054</v>
      </c>
      <c r="BK35" s="249">
        <v>52.701142289545999</v>
      </c>
      <c r="BL35" s="250">
        <v>8.1967126511319996</v>
      </c>
      <c r="BM35" s="241">
        <v>7958</v>
      </c>
      <c r="BN35" s="249">
        <v>75.160467454133993</v>
      </c>
      <c r="BO35" s="250">
        <v>25.454407620181001</v>
      </c>
      <c r="BP35" s="241">
        <v>8015</v>
      </c>
      <c r="BQ35" s="249">
        <v>8.0096693699313999</v>
      </c>
      <c r="BR35" s="250">
        <v>0.9016954764206</v>
      </c>
      <c r="BS35" s="241">
        <v>8065</v>
      </c>
      <c r="BT35" s="249">
        <v>200.34742715437</v>
      </c>
      <c r="BU35" s="250">
        <v>30.273051587506</v>
      </c>
      <c r="BV35" s="241">
        <v>8058</v>
      </c>
      <c r="BW35" s="249">
        <v>20.211715065772999</v>
      </c>
      <c r="BX35" s="250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3"/>
        <v/>
      </c>
      <c r="J36" s="23"/>
      <c r="K36" s="24" t="str">
        <f t="shared" si="2"/>
        <v/>
      </c>
      <c r="L36" s="25" t="str">
        <f t="shared" si="14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5"/>
        <v/>
      </c>
      <c r="Q36" s="25" t="str">
        <f t="shared" si="16"/>
        <v/>
      </c>
      <c r="R36" s="23"/>
      <c r="S36" s="24" t="str">
        <f t="shared" si="5"/>
        <v/>
      </c>
      <c r="T36" s="25" t="str">
        <f t="shared" si="17"/>
        <v/>
      </c>
      <c r="U36" s="25" t="str">
        <f t="shared" si="18"/>
        <v/>
      </c>
      <c r="V36" s="23"/>
      <c r="W36" s="24" t="str">
        <f t="shared" si="6"/>
        <v/>
      </c>
      <c r="X36" s="25" t="str">
        <f t="shared" si="19"/>
        <v/>
      </c>
      <c r="Y36" s="25" t="str">
        <f t="shared" si="20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1"/>
        <v/>
      </c>
      <c r="AE36" s="25" t="str">
        <f t="shared" si="22"/>
        <v/>
      </c>
      <c r="AF36" s="23"/>
      <c r="AG36" s="24" t="str">
        <f t="shared" si="9"/>
        <v/>
      </c>
      <c r="AH36" s="25" t="str">
        <f t="shared" si="23"/>
        <v/>
      </c>
      <c r="AI36" s="25" t="str">
        <f t="shared" si="24"/>
        <v/>
      </c>
      <c r="AJ36" s="23"/>
      <c r="AK36" s="24" t="str">
        <f t="shared" si="10"/>
        <v/>
      </c>
      <c r="AL36" s="25" t="str">
        <f t="shared" si="25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6"/>
        <v/>
      </c>
      <c r="AR36" s="23"/>
      <c r="AS36" s="24" t="str">
        <f t="shared" si="12"/>
        <v/>
      </c>
      <c r="AT36" s="25" t="str">
        <f t="shared" si="27"/>
        <v/>
      </c>
      <c r="AU36" s="25" t="str">
        <f t="shared" si="28"/>
        <v/>
      </c>
      <c r="AV36" s="26">
        <f t="shared" si="29"/>
        <v>0</v>
      </c>
      <c r="AW36" s="351" t="str">
        <f t="shared" si="30"/>
        <v/>
      </c>
      <c r="AX36" s="351"/>
      <c r="AZ36" s="57" t="s">
        <v>70</v>
      </c>
      <c r="BA36" s="242">
        <v>8050</v>
      </c>
      <c r="BB36" s="255">
        <v>23.307950310559001</v>
      </c>
      <c r="BC36" s="256">
        <v>4.6697040926167004</v>
      </c>
      <c r="BD36" s="247">
        <v>7924</v>
      </c>
      <c r="BE36" s="253">
        <v>21.634780413931999</v>
      </c>
      <c r="BF36" s="254">
        <v>5.9180214580361001</v>
      </c>
      <c r="BG36" s="247">
        <v>8019</v>
      </c>
      <c r="BH36" s="253">
        <v>47.947374984412001</v>
      </c>
      <c r="BI36" s="254">
        <v>10.838630137066</v>
      </c>
      <c r="BJ36" s="247">
        <v>7891</v>
      </c>
      <c r="BK36" s="253">
        <v>46.224559624888997</v>
      </c>
      <c r="BL36" s="254">
        <v>6.8780254810306003</v>
      </c>
      <c r="BM36" s="247">
        <v>7708</v>
      </c>
      <c r="BN36" s="253">
        <v>47.439802802282998</v>
      </c>
      <c r="BO36" s="254">
        <v>18.706043387950999</v>
      </c>
      <c r="BP36" s="247">
        <v>7722</v>
      </c>
      <c r="BQ36" s="253">
        <v>9.0466718466719005</v>
      </c>
      <c r="BR36" s="254">
        <v>0.93495208731620005</v>
      </c>
      <c r="BS36" s="247">
        <v>7922</v>
      </c>
      <c r="BT36" s="253">
        <v>166.53584953295001</v>
      </c>
      <c r="BU36" s="254">
        <v>25.610979525984</v>
      </c>
      <c r="BV36" s="247">
        <v>7887</v>
      </c>
      <c r="BW36" s="253">
        <v>11.763788512742</v>
      </c>
      <c r="BX36" s="254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3"/>
        <v/>
      </c>
      <c r="J37" s="23"/>
      <c r="K37" s="24" t="str">
        <f t="shared" si="2"/>
        <v/>
      </c>
      <c r="L37" s="25" t="str">
        <f t="shared" si="14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5"/>
        <v/>
      </c>
      <c r="Q37" s="25" t="str">
        <f t="shared" si="16"/>
        <v/>
      </c>
      <c r="R37" s="23"/>
      <c r="S37" s="24" t="str">
        <f t="shared" si="5"/>
        <v/>
      </c>
      <c r="T37" s="25" t="str">
        <f t="shared" si="17"/>
        <v/>
      </c>
      <c r="U37" s="25" t="str">
        <f t="shared" si="18"/>
        <v/>
      </c>
      <c r="V37" s="23"/>
      <c r="W37" s="24" t="str">
        <f t="shared" si="6"/>
        <v/>
      </c>
      <c r="X37" s="25" t="str">
        <f t="shared" si="19"/>
        <v/>
      </c>
      <c r="Y37" s="25" t="str">
        <f t="shared" si="20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1"/>
        <v/>
      </c>
      <c r="AE37" s="25" t="str">
        <f t="shared" si="22"/>
        <v/>
      </c>
      <c r="AF37" s="23"/>
      <c r="AG37" s="24" t="str">
        <f t="shared" si="9"/>
        <v/>
      </c>
      <c r="AH37" s="25" t="str">
        <f t="shared" si="23"/>
        <v/>
      </c>
      <c r="AI37" s="25" t="str">
        <f t="shared" si="24"/>
        <v/>
      </c>
      <c r="AJ37" s="23"/>
      <c r="AK37" s="24" t="str">
        <f t="shared" si="10"/>
        <v/>
      </c>
      <c r="AL37" s="25" t="str">
        <f t="shared" si="25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6"/>
        <v/>
      </c>
      <c r="AR37" s="23"/>
      <c r="AS37" s="24" t="str">
        <f t="shared" si="12"/>
        <v/>
      </c>
      <c r="AT37" s="25" t="str">
        <f t="shared" si="27"/>
        <v/>
      </c>
      <c r="AU37" s="25" t="str">
        <f t="shared" si="28"/>
        <v/>
      </c>
      <c r="AV37" s="26">
        <f t="shared" si="29"/>
        <v>0</v>
      </c>
      <c r="AW37" s="351" t="str">
        <f t="shared" si="30"/>
        <v/>
      </c>
      <c r="AX37" s="351"/>
      <c r="AZ37" s="292" t="s">
        <v>73</v>
      </c>
      <c r="BA37" s="241">
        <v>8628</v>
      </c>
      <c r="BB37" s="249">
        <v>34.394529439035999</v>
      </c>
      <c r="BC37" s="250">
        <v>7.6595053062074996</v>
      </c>
      <c r="BD37" s="241">
        <v>8513</v>
      </c>
      <c r="BE37" s="249">
        <v>28.690590861036</v>
      </c>
      <c r="BF37" s="250">
        <v>6.4402164712395003</v>
      </c>
      <c r="BG37" s="241">
        <v>8569</v>
      </c>
      <c r="BH37" s="249">
        <v>50.877581981561001</v>
      </c>
      <c r="BI37" s="250">
        <v>11.798992381979</v>
      </c>
      <c r="BJ37" s="241">
        <v>8491</v>
      </c>
      <c r="BK37" s="249">
        <v>55.165351548699</v>
      </c>
      <c r="BL37" s="250">
        <v>8.2764360073038006</v>
      </c>
      <c r="BM37" s="241">
        <v>8259</v>
      </c>
      <c r="BN37" s="249">
        <v>81.906162973725998</v>
      </c>
      <c r="BO37" s="250">
        <v>26.116382302969999</v>
      </c>
      <c r="BP37" s="241">
        <v>8323</v>
      </c>
      <c r="BQ37" s="249">
        <v>7.6090111738555999</v>
      </c>
      <c r="BR37" s="250">
        <v>0.81617452238639998</v>
      </c>
      <c r="BS37" s="236">
        <v>8502</v>
      </c>
      <c r="BT37" s="251">
        <v>213.17689955304999</v>
      </c>
      <c r="BU37" s="252">
        <v>29.647194068114999</v>
      </c>
      <c r="BV37" s="241">
        <v>8460</v>
      </c>
      <c r="BW37" s="249">
        <v>22.733687943262002</v>
      </c>
      <c r="BX37" s="250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3"/>
        <v/>
      </c>
      <c r="J38" s="23"/>
      <c r="K38" s="24" t="str">
        <f t="shared" si="2"/>
        <v/>
      </c>
      <c r="L38" s="25" t="str">
        <f t="shared" si="14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5"/>
        <v/>
      </c>
      <c r="Q38" s="25" t="str">
        <f t="shared" si="16"/>
        <v/>
      </c>
      <c r="R38" s="23"/>
      <c r="S38" s="24" t="str">
        <f t="shared" si="5"/>
        <v/>
      </c>
      <c r="T38" s="25" t="str">
        <f t="shared" si="17"/>
        <v/>
      </c>
      <c r="U38" s="25" t="str">
        <f t="shared" si="18"/>
        <v/>
      </c>
      <c r="V38" s="23"/>
      <c r="W38" s="24" t="str">
        <f t="shared" si="6"/>
        <v/>
      </c>
      <c r="X38" s="25" t="str">
        <f t="shared" si="19"/>
        <v/>
      </c>
      <c r="Y38" s="25" t="str">
        <f t="shared" si="20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1"/>
        <v/>
      </c>
      <c r="AE38" s="25" t="str">
        <f t="shared" si="22"/>
        <v/>
      </c>
      <c r="AF38" s="23"/>
      <c r="AG38" s="24" t="str">
        <f t="shared" si="9"/>
        <v/>
      </c>
      <c r="AH38" s="25" t="str">
        <f t="shared" si="23"/>
        <v/>
      </c>
      <c r="AI38" s="25" t="str">
        <f t="shared" si="24"/>
        <v/>
      </c>
      <c r="AJ38" s="23"/>
      <c r="AK38" s="24" t="str">
        <f t="shared" si="10"/>
        <v/>
      </c>
      <c r="AL38" s="25" t="str">
        <f t="shared" si="25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6"/>
        <v/>
      </c>
      <c r="AR38" s="23"/>
      <c r="AS38" s="24" t="str">
        <f t="shared" si="12"/>
        <v/>
      </c>
      <c r="AT38" s="25" t="str">
        <f t="shared" si="27"/>
        <v/>
      </c>
      <c r="AU38" s="25" t="str">
        <f t="shared" si="28"/>
        <v/>
      </c>
      <c r="AV38" s="26">
        <f t="shared" si="29"/>
        <v>0</v>
      </c>
      <c r="AW38" s="351" t="str">
        <f t="shared" si="30"/>
        <v/>
      </c>
      <c r="AX38" s="351"/>
      <c r="AZ38" s="57" t="s">
        <v>72</v>
      </c>
      <c r="BA38" s="247">
        <v>7943</v>
      </c>
      <c r="BB38" s="253">
        <v>24.563389147677</v>
      </c>
      <c r="BC38" s="254">
        <v>4.7965119110385999</v>
      </c>
      <c r="BD38" s="247">
        <v>7824</v>
      </c>
      <c r="BE38" s="253">
        <v>22.504729038855</v>
      </c>
      <c r="BF38" s="254">
        <v>6.4209947511239998</v>
      </c>
      <c r="BG38" s="247">
        <v>7902</v>
      </c>
      <c r="BH38" s="253">
        <v>49.862946089597997</v>
      </c>
      <c r="BI38" s="254">
        <v>11.205723008813001</v>
      </c>
      <c r="BJ38" s="247">
        <v>7798</v>
      </c>
      <c r="BK38" s="253">
        <v>46.403693254681002</v>
      </c>
      <c r="BL38" s="254">
        <v>7.0184093808024004</v>
      </c>
      <c r="BM38" s="247">
        <v>7545</v>
      </c>
      <c r="BN38" s="253">
        <v>47.329622266401998</v>
      </c>
      <c r="BO38" s="254">
        <v>18.564628840488002</v>
      </c>
      <c r="BP38" s="247">
        <v>7580</v>
      </c>
      <c r="BQ38" s="253">
        <v>8.9857387862797005</v>
      </c>
      <c r="BR38" s="254">
        <v>0.92273110422140003</v>
      </c>
      <c r="BS38" s="242">
        <v>7797</v>
      </c>
      <c r="BT38" s="255">
        <v>166.69693471848001</v>
      </c>
      <c r="BU38" s="256">
        <v>26.152841541017001</v>
      </c>
      <c r="BV38" s="247">
        <v>7785</v>
      </c>
      <c r="BW38" s="253">
        <v>12.564804110469</v>
      </c>
      <c r="BX38" s="254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3"/>
        <v/>
      </c>
      <c r="J39" s="23"/>
      <c r="K39" s="24" t="str">
        <f t="shared" si="2"/>
        <v/>
      </c>
      <c r="L39" s="25" t="str">
        <f t="shared" si="14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5"/>
        <v/>
      </c>
      <c r="Q39" s="25" t="str">
        <f t="shared" si="16"/>
        <v/>
      </c>
      <c r="R39" s="23"/>
      <c r="S39" s="24" t="str">
        <f t="shared" si="5"/>
        <v/>
      </c>
      <c r="T39" s="25" t="str">
        <f t="shared" si="17"/>
        <v/>
      </c>
      <c r="U39" s="25" t="str">
        <f t="shared" si="18"/>
        <v/>
      </c>
      <c r="V39" s="23"/>
      <c r="W39" s="24" t="str">
        <f t="shared" si="6"/>
        <v/>
      </c>
      <c r="X39" s="25" t="str">
        <f t="shared" si="19"/>
        <v/>
      </c>
      <c r="Y39" s="25" t="str">
        <f t="shared" si="20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1"/>
        <v/>
      </c>
      <c r="AE39" s="25" t="str">
        <f t="shared" si="22"/>
        <v/>
      </c>
      <c r="AF39" s="23"/>
      <c r="AG39" s="24" t="str">
        <f t="shared" si="9"/>
        <v/>
      </c>
      <c r="AH39" s="25" t="str">
        <f t="shared" si="23"/>
        <v/>
      </c>
      <c r="AI39" s="25" t="str">
        <f t="shared" si="24"/>
        <v/>
      </c>
      <c r="AJ39" s="23"/>
      <c r="AK39" s="24" t="str">
        <f t="shared" si="10"/>
        <v/>
      </c>
      <c r="AL39" s="25" t="str">
        <f t="shared" si="25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6"/>
        <v/>
      </c>
      <c r="AR39" s="23"/>
      <c r="AS39" s="24" t="str">
        <f t="shared" si="12"/>
        <v/>
      </c>
      <c r="AT39" s="25" t="str">
        <f t="shared" si="27"/>
        <v/>
      </c>
      <c r="AU39" s="25" t="str">
        <f t="shared" si="28"/>
        <v/>
      </c>
      <c r="AV39" s="26">
        <f t="shared" si="29"/>
        <v>0</v>
      </c>
      <c r="AW39" s="351" t="str">
        <f t="shared" si="30"/>
        <v/>
      </c>
      <c r="AX39" s="351"/>
      <c r="AZ39" s="292" t="s">
        <v>75</v>
      </c>
      <c r="BA39" s="224">
        <v>5891</v>
      </c>
      <c r="BB39" s="225">
        <v>36.844678322865001</v>
      </c>
      <c r="BC39" s="226">
        <v>6.9970995769593998</v>
      </c>
      <c r="BD39" s="224">
        <v>5866</v>
      </c>
      <c r="BE39" s="225">
        <v>28.038356631435001</v>
      </c>
      <c r="BF39" s="226">
        <v>5.7482028735824002</v>
      </c>
      <c r="BG39" s="227">
        <v>5865</v>
      </c>
      <c r="BH39" s="225">
        <v>50.668371696504998</v>
      </c>
      <c r="BI39" s="228">
        <v>11.563971656647</v>
      </c>
      <c r="BJ39" s="224">
        <v>5845</v>
      </c>
      <c r="BK39" s="225">
        <v>56.959965782719998</v>
      </c>
      <c r="BL39" s="226">
        <v>7.1423464586348997</v>
      </c>
      <c r="BM39" s="227">
        <v>5253</v>
      </c>
      <c r="BN39" s="225">
        <v>80.137064534551996</v>
      </c>
      <c r="BO39" s="228">
        <v>24.722632378071999</v>
      </c>
      <c r="BP39" s="224">
        <v>5773</v>
      </c>
      <c r="BQ39" s="225">
        <v>7.5341936601419999</v>
      </c>
      <c r="BR39" s="226">
        <v>0.70706637393750005</v>
      </c>
      <c r="BS39" s="227">
        <v>5856</v>
      </c>
      <c r="BT39" s="225">
        <v>219.48872950820001</v>
      </c>
      <c r="BU39" s="228">
        <v>26.968480372209999</v>
      </c>
      <c r="BV39" s="229">
        <v>5807</v>
      </c>
      <c r="BW39" s="257">
        <v>22.996555880833</v>
      </c>
      <c r="BX39" s="25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3"/>
        <v/>
      </c>
      <c r="J40" s="23"/>
      <c r="K40" s="24" t="str">
        <f t="shared" si="2"/>
        <v/>
      </c>
      <c r="L40" s="25" t="str">
        <f t="shared" si="14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5"/>
        <v/>
      </c>
      <c r="Q40" s="25" t="str">
        <f t="shared" si="16"/>
        <v/>
      </c>
      <c r="R40" s="23"/>
      <c r="S40" s="24" t="str">
        <f t="shared" si="5"/>
        <v/>
      </c>
      <c r="T40" s="25" t="str">
        <f t="shared" si="17"/>
        <v/>
      </c>
      <c r="U40" s="25" t="str">
        <f t="shared" si="18"/>
        <v/>
      </c>
      <c r="V40" s="23"/>
      <c r="W40" s="24" t="str">
        <f t="shared" si="6"/>
        <v/>
      </c>
      <c r="X40" s="25" t="str">
        <f t="shared" si="19"/>
        <v/>
      </c>
      <c r="Y40" s="25" t="str">
        <f t="shared" si="20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1"/>
        <v/>
      </c>
      <c r="AE40" s="25" t="str">
        <f t="shared" si="22"/>
        <v/>
      </c>
      <c r="AF40" s="23"/>
      <c r="AG40" s="24" t="str">
        <f t="shared" si="9"/>
        <v/>
      </c>
      <c r="AH40" s="25" t="str">
        <f t="shared" si="23"/>
        <v/>
      </c>
      <c r="AI40" s="25" t="str">
        <f t="shared" si="24"/>
        <v/>
      </c>
      <c r="AJ40" s="23"/>
      <c r="AK40" s="24" t="str">
        <f t="shared" si="10"/>
        <v/>
      </c>
      <c r="AL40" s="25" t="str">
        <f t="shared" si="25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6"/>
        <v/>
      </c>
      <c r="AR40" s="23"/>
      <c r="AS40" s="24" t="str">
        <f t="shared" si="12"/>
        <v/>
      </c>
      <c r="AT40" s="25" t="str">
        <f t="shared" si="27"/>
        <v/>
      </c>
      <c r="AU40" s="25" t="str">
        <f t="shared" si="28"/>
        <v/>
      </c>
      <c r="AV40" s="26">
        <f t="shared" si="29"/>
        <v>0</v>
      </c>
      <c r="AW40" s="351" t="str">
        <f t="shared" si="30"/>
        <v/>
      </c>
      <c r="AX40" s="351"/>
      <c r="AZ40" s="57" t="s">
        <v>74</v>
      </c>
      <c r="BA40" s="230">
        <v>5647</v>
      </c>
      <c r="BB40" s="231">
        <v>24.837258721445</v>
      </c>
      <c r="BC40" s="232">
        <v>4.7245307024784999</v>
      </c>
      <c r="BD40" s="230">
        <v>5612</v>
      </c>
      <c r="BE40" s="231">
        <v>21.349607982894</v>
      </c>
      <c r="BF40" s="232">
        <v>5.9232612559449</v>
      </c>
      <c r="BG40" s="233">
        <v>5637</v>
      </c>
      <c r="BH40" s="231">
        <v>49.181302111051998</v>
      </c>
      <c r="BI40" s="234">
        <v>10.756026495375</v>
      </c>
      <c r="BJ40" s="230">
        <v>5613</v>
      </c>
      <c r="BK40" s="231">
        <v>47.782469267770999</v>
      </c>
      <c r="BL40" s="232">
        <v>6.2114871136065002</v>
      </c>
      <c r="BM40" s="233">
        <v>5130</v>
      </c>
      <c r="BN40" s="231">
        <v>43.539961013644998</v>
      </c>
      <c r="BO40" s="234">
        <v>16.25841898677</v>
      </c>
      <c r="BP40" s="230">
        <v>5501</v>
      </c>
      <c r="BQ40" s="231">
        <v>9.0956916924195994</v>
      </c>
      <c r="BR40" s="232">
        <v>0.87716359965830004</v>
      </c>
      <c r="BS40" s="233">
        <v>5613</v>
      </c>
      <c r="BT40" s="231">
        <v>168.91822554784</v>
      </c>
      <c r="BU40" s="234">
        <v>24.410072736893</v>
      </c>
      <c r="BV40" s="235">
        <v>5595</v>
      </c>
      <c r="BW40" s="259">
        <v>12.643431635389</v>
      </c>
      <c r="BX40" s="260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3"/>
        <v/>
      </c>
      <c r="J41" s="23"/>
      <c r="K41" s="24" t="str">
        <f t="shared" si="2"/>
        <v/>
      </c>
      <c r="L41" s="25" t="str">
        <f t="shared" si="14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5"/>
        <v/>
      </c>
      <c r="Q41" s="25" t="str">
        <f t="shared" si="16"/>
        <v/>
      </c>
      <c r="R41" s="23"/>
      <c r="S41" s="24" t="str">
        <f t="shared" si="5"/>
        <v/>
      </c>
      <c r="T41" s="25" t="str">
        <f t="shared" si="17"/>
        <v/>
      </c>
      <c r="U41" s="25" t="str">
        <f t="shared" si="18"/>
        <v/>
      </c>
      <c r="V41" s="23"/>
      <c r="W41" s="24" t="str">
        <f t="shared" si="6"/>
        <v/>
      </c>
      <c r="X41" s="25" t="str">
        <f t="shared" si="19"/>
        <v/>
      </c>
      <c r="Y41" s="25" t="str">
        <f t="shared" si="20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1"/>
        <v/>
      </c>
      <c r="AE41" s="25" t="str">
        <f t="shared" si="22"/>
        <v/>
      </c>
      <c r="AF41" s="23"/>
      <c r="AG41" s="24" t="str">
        <f t="shared" si="9"/>
        <v/>
      </c>
      <c r="AH41" s="25" t="str">
        <f t="shared" si="23"/>
        <v/>
      </c>
      <c r="AI41" s="25" t="str">
        <f t="shared" si="24"/>
        <v/>
      </c>
      <c r="AJ41" s="23"/>
      <c r="AK41" s="24" t="str">
        <f t="shared" si="10"/>
        <v/>
      </c>
      <c r="AL41" s="25" t="str">
        <f t="shared" si="25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6"/>
        <v/>
      </c>
      <c r="AR41" s="23"/>
      <c r="AS41" s="24" t="str">
        <f t="shared" si="12"/>
        <v/>
      </c>
      <c r="AT41" s="25" t="str">
        <f t="shared" si="27"/>
        <v/>
      </c>
      <c r="AU41" s="25" t="str">
        <f t="shared" si="28"/>
        <v/>
      </c>
      <c r="AV41" s="26">
        <f t="shared" si="29"/>
        <v>0</v>
      </c>
      <c r="AW41" s="351" t="str">
        <f t="shared" si="30"/>
        <v/>
      </c>
      <c r="AX41" s="351"/>
      <c r="AZ41" s="292" t="s">
        <v>77</v>
      </c>
      <c r="BA41" s="236">
        <v>5873</v>
      </c>
      <c r="BB41" s="237">
        <v>38.802996764855997</v>
      </c>
      <c r="BC41" s="238">
        <v>7.3501036533792004</v>
      </c>
      <c r="BD41" s="236">
        <v>5842</v>
      </c>
      <c r="BE41" s="237">
        <v>29.200445053064001</v>
      </c>
      <c r="BF41" s="238">
        <v>6.0410664309505</v>
      </c>
      <c r="BG41" s="239">
        <v>5855</v>
      </c>
      <c r="BH41" s="237">
        <v>51.562083689155003</v>
      </c>
      <c r="BI41" s="240">
        <v>11.533149016416999</v>
      </c>
      <c r="BJ41" s="236">
        <v>5825</v>
      </c>
      <c r="BK41" s="237">
        <v>57.925836909871002</v>
      </c>
      <c r="BL41" s="238">
        <v>7.4395452856005999</v>
      </c>
      <c r="BM41" s="239">
        <v>5212</v>
      </c>
      <c r="BN41" s="237">
        <v>85.386607828088998</v>
      </c>
      <c r="BO41" s="240">
        <v>27.210163761752</v>
      </c>
      <c r="BP41" s="236">
        <v>5715</v>
      </c>
      <c r="BQ41" s="237">
        <v>7.3641994750656004</v>
      </c>
      <c r="BR41" s="238">
        <v>0.71949881593510001</v>
      </c>
      <c r="BS41" s="239">
        <v>5833</v>
      </c>
      <c r="BT41" s="237">
        <v>224.33841933824999</v>
      </c>
      <c r="BU41" s="240">
        <v>26.354148543322001</v>
      </c>
      <c r="BV41" s="241">
        <v>5782</v>
      </c>
      <c r="BW41" s="249">
        <v>24.154444828778999</v>
      </c>
      <c r="BX41" s="25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3"/>
        <v/>
      </c>
      <c r="J42" s="23"/>
      <c r="K42" s="24" t="str">
        <f t="shared" si="2"/>
        <v/>
      </c>
      <c r="L42" s="25" t="str">
        <f t="shared" si="14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5"/>
        <v/>
      </c>
      <c r="Q42" s="25" t="str">
        <f t="shared" si="16"/>
        <v/>
      </c>
      <c r="R42" s="23"/>
      <c r="S42" s="24" t="str">
        <f t="shared" si="5"/>
        <v/>
      </c>
      <c r="T42" s="25" t="str">
        <f t="shared" si="17"/>
        <v/>
      </c>
      <c r="U42" s="25" t="str">
        <f t="shared" si="18"/>
        <v/>
      </c>
      <c r="V42" s="23"/>
      <c r="W42" s="24" t="str">
        <f t="shared" si="6"/>
        <v/>
      </c>
      <c r="X42" s="25" t="str">
        <f t="shared" si="19"/>
        <v/>
      </c>
      <c r="Y42" s="25" t="str">
        <f t="shared" si="20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1"/>
        <v/>
      </c>
      <c r="AE42" s="25" t="str">
        <f t="shared" si="22"/>
        <v/>
      </c>
      <c r="AF42" s="23"/>
      <c r="AG42" s="24" t="str">
        <f t="shared" si="9"/>
        <v/>
      </c>
      <c r="AH42" s="25" t="str">
        <f t="shared" si="23"/>
        <v/>
      </c>
      <c r="AI42" s="25" t="str">
        <f t="shared" si="24"/>
        <v/>
      </c>
      <c r="AJ42" s="23"/>
      <c r="AK42" s="24" t="str">
        <f t="shared" si="10"/>
        <v/>
      </c>
      <c r="AL42" s="25" t="str">
        <f t="shared" si="25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6"/>
        <v/>
      </c>
      <c r="AR42" s="23"/>
      <c r="AS42" s="24" t="str">
        <f t="shared" si="12"/>
        <v/>
      </c>
      <c r="AT42" s="25" t="str">
        <f t="shared" si="27"/>
        <v/>
      </c>
      <c r="AU42" s="25" t="str">
        <f t="shared" si="28"/>
        <v/>
      </c>
      <c r="AV42" s="26">
        <f t="shared" si="29"/>
        <v>0</v>
      </c>
      <c r="AW42" s="351" t="str">
        <f t="shared" si="30"/>
        <v/>
      </c>
      <c r="AX42" s="351"/>
      <c r="AZ42" s="57" t="s">
        <v>76</v>
      </c>
      <c r="BA42" s="242">
        <v>5708</v>
      </c>
      <c r="BB42" s="243">
        <v>25.326208829713</v>
      </c>
      <c r="BC42" s="244">
        <v>4.7819567562475997</v>
      </c>
      <c r="BD42" s="242">
        <v>5663</v>
      </c>
      <c r="BE42" s="243">
        <v>22.002295603036998</v>
      </c>
      <c r="BF42" s="244">
        <v>6.0711804245960002</v>
      </c>
      <c r="BG42" s="245">
        <v>5696</v>
      </c>
      <c r="BH42" s="243">
        <v>48.894311797752998</v>
      </c>
      <c r="BI42" s="246">
        <v>10.909270455061</v>
      </c>
      <c r="BJ42" s="242">
        <v>5674</v>
      </c>
      <c r="BK42" s="243">
        <v>48.314240394782999</v>
      </c>
      <c r="BL42" s="244">
        <v>6.4077434945869003</v>
      </c>
      <c r="BM42" s="245">
        <v>5136</v>
      </c>
      <c r="BN42" s="243">
        <v>45.226246105919003</v>
      </c>
      <c r="BO42" s="246">
        <v>18.290084373039999</v>
      </c>
      <c r="BP42" s="242">
        <v>5533</v>
      </c>
      <c r="BQ42" s="243">
        <v>9.0591360925357005</v>
      </c>
      <c r="BR42" s="244">
        <v>0.97670357229560001</v>
      </c>
      <c r="BS42" s="245">
        <v>5672</v>
      </c>
      <c r="BT42" s="243">
        <v>169.75652327220999</v>
      </c>
      <c r="BU42" s="246">
        <v>23.866239396636999</v>
      </c>
      <c r="BV42" s="247">
        <v>5648</v>
      </c>
      <c r="BW42" s="253">
        <v>13.050460339942999</v>
      </c>
      <c r="BX42" s="254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3"/>
        <v/>
      </c>
      <c r="J43" s="23"/>
      <c r="K43" s="24" t="str">
        <f t="shared" si="2"/>
        <v/>
      </c>
      <c r="L43" s="25" t="str">
        <f t="shared" si="14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5"/>
        <v/>
      </c>
      <c r="Q43" s="25" t="str">
        <f t="shared" si="16"/>
        <v/>
      </c>
      <c r="R43" s="23"/>
      <c r="S43" s="24" t="str">
        <f t="shared" si="5"/>
        <v/>
      </c>
      <c r="T43" s="25" t="str">
        <f t="shared" si="17"/>
        <v/>
      </c>
      <c r="U43" s="25" t="str">
        <f t="shared" si="18"/>
        <v/>
      </c>
      <c r="V43" s="23"/>
      <c r="W43" s="24" t="str">
        <f t="shared" si="6"/>
        <v/>
      </c>
      <c r="X43" s="25" t="str">
        <f t="shared" si="19"/>
        <v/>
      </c>
      <c r="Y43" s="25" t="str">
        <f t="shared" si="20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1"/>
        <v/>
      </c>
      <c r="AE43" s="25" t="str">
        <f t="shared" si="22"/>
        <v/>
      </c>
      <c r="AF43" s="23"/>
      <c r="AG43" s="24" t="str">
        <f t="shared" si="9"/>
        <v/>
      </c>
      <c r="AH43" s="25" t="str">
        <f t="shared" si="23"/>
        <v/>
      </c>
      <c r="AI43" s="25" t="str">
        <f t="shared" si="24"/>
        <v/>
      </c>
      <c r="AJ43" s="23"/>
      <c r="AK43" s="24" t="str">
        <f t="shared" si="10"/>
        <v/>
      </c>
      <c r="AL43" s="25" t="str">
        <f t="shared" si="25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6"/>
        <v/>
      </c>
      <c r="AR43" s="23"/>
      <c r="AS43" s="24" t="str">
        <f t="shared" si="12"/>
        <v/>
      </c>
      <c r="AT43" s="25" t="str">
        <f t="shared" si="27"/>
        <v/>
      </c>
      <c r="AU43" s="25" t="str">
        <f t="shared" si="28"/>
        <v/>
      </c>
      <c r="AV43" s="26">
        <f t="shared" si="29"/>
        <v>0</v>
      </c>
      <c r="AW43" s="351" t="str">
        <f t="shared" si="30"/>
        <v/>
      </c>
      <c r="AX43" s="351"/>
      <c r="AZ43" s="292" t="s">
        <v>79</v>
      </c>
      <c r="BA43" s="224">
        <v>5937</v>
      </c>
      <c r="BB43" s="225">
        <v>40.301330638369997</v>
      </c>
      <c r="BC43" s="226">
        <v>7.6200402486357</v>
      </c>
      <c r="BD43" s="224">
        <v>5901</v>
      </c>
      <c r="BE43" s="225">
        <v>30.174716149805</v>
      </c>
      <c r="BF43" s="226">
        <v>6.1004427131589001</v>
      </c>
      <c r="BG43" s="227">
        <v>5925</v>
      </c>
      <c r="BH43" s="225">
        <v>52.368270042193998</v>
      </c>
      <c r="BI43" s="228">
        <v>11.784258279953001</v>
      </c>
      <c r="BJ43" s="224">
        <v>5879</v>
      </c>
      <c r="BK43" s="225">
        <v>58.928389181834</v>
      </c>
      <c r="BL43" s="226">
        <v>7.1498429214604</v>
      </c>
      <c r="BM43" s="227">
        <v>5304</v>
      </c>
      <c r="BN43" s="225">
        <v>86.031862745097996</v>
      </c>
      <c r="BO43" s="228">
        <v>28.323005640959</v>
      </c>
      <c r="BP43" s="224">
        <v>5758</v>
      </c>
      <c r="BQ43" s="225">
        <v>7.3081625564432002</v>
      </c>
      <c r="BR43" s="226">
        <v>0.73790359307370001</v>
      </c>
      <c r="BS43" s="227">
        <v>5907</v>
      </c>
      <c r="BT43" s="225">
        <v>228.04672422549999</v>
      </c>
      <c r="BU43" s="228">
        <v>26.394828019437998</v>
      </c>
      <c r="BV43" s="229">
        <v>5862</v>
      </c>
      <c r="BW43" s="257">
        <v>25.210849539405999</v>
      </c>
      <c r="BX43" s="25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3"/>
        <v/>
      </c>
      <c r="J44" s="23"/>
      <c r="K44" s="24" t="str">
        <f t="shared" si="2"/>
        <v/>
      </c>
      <c r="L44" s="25" t="str">
        <f t="shared" si="14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5"/>
        <v/>
      </c>
      <c r="Q44" s="25" t="str">
        <f t="shared" si="16"/>
        <v/>
      </c>
      <c r="R44" s="23"/>
      <c r="S44" s="24" t="str">
        <f t="shared" si="5"/>
        <v/>
      </c>
      <c r="T44" s="25" t="str">
        <f t="shared" si="17"/>
        <v/>
      </c>
      <c r="U44" s="25" t="str">
        <f t="shared" si="18"/>
        <v/>
      </c>
      <c r="V44" s="23"/>
      <c r="W44" s="24" t="str">
        <f t="shared" si="6"/>
        <v/>
      </c>
      <c r="X44" s="25" t="str">
        <f t="shared" si="19"/>
        <v/>
      </c>
      <c r="Y44" s="25" t="str">
        <f t="shared" si="20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1"/>
        <v/>
      </c>
      <c r="AE44" s="25" t="str">
        <f t="shared" si="22"/>
        <v/>
      </c>
      <c r="AF44" s="23"/>
      <c r="AG44" s="24" t="str">
        <f t="shared" si="9"/>
        <v/>
      </c>
      <c r="AH44" s="25" t="str">
        <f t="shared" si="23"/>
        <v/>
      </c>
      <c r="AI44" s="25" t="str">
        <f t="shared" si="24"/>
        <v/>
      </c>
      <c r="AJ44" s="23"/>
      <c r="AK44" s="24" t="str">
        <f t="shared" si="10"/>
        <v/>
      </c>
      <c r="AL44" s="25" t="str">
        <f t="shared" si="25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6"/>
        <v/>
      </c>
      <c r="AR44" s="23"/>
      <c r="AS44" s="24" t="str">
        <f t="shared" si="12"/>
        <v/>
      </c>
      <c r="AT44" s="25" t="str">
        <f t="shared" si="27"/>
        <v/>
      </c>
      <c r="AU44" s="25" t="str">
        <f t="shared" si="28"/>
        <v/>
      </c>
      <c r="AV44" s="26">
        <f t="shared" si="29"/>
        <v>0</v>
      </c>
      <c r="AW44" s="351" t="str">
        <f t="shared" si="30"/>
        <v/>
      </c>
      <c r="AX44" s="351"/>
      <c r="AZ44" s="57" t="s">
        <v>78</v>
      </c>
      <c r="BA44" s="242">
        <v>5538</v>
      </c>
      <c r="BB44" s="243">
        <v>25.965691585409999</v>
      </c>
      <c r="BC44" s="244">
        <v>4.8517386720448004</v>
      </c>
      <c r="BD44" s="242">
        <v>5511</v>
      </c>
      <c r="BE44" s="243">
        <v>22.972418798766</v>
      </c>
      <c r="BF44" s="244">
        <v>6.1638223176822997</v>
      </c>
      <c r="BG44" s="245">
        <v>5524</v>
      </c>
      <c r="BH44" s="243">
        <v>50.295619116582003</v>
      </c>
      <c r="BI44" s="246">
        <v>10.632762186692</v>
      </c>
      <c r="BJ44" s="242">
        <v>5495</v>
      </c>
      <c r="BK44" s="243">
        <v>49.103002729754003</v>
      </c>
      <c r="BL44" s="244">
        <v>6.0793458249882999</v>
      </c>
      <c r="BM44" s="245">
        <v>4970</v>
      </c>
      <c r="BN44" s="243">
        <v>45.347283702212998</v>
      </c>
      <c r="BO44" s="246">
        <v>18.684674022703</v>
      </c>
      <c r="BP44" s="242">
        <v>5401</v>
      </c>
      <c r="BQ44" s="243">
        <v>9.0528050361044006</v>
      </c>
      <c r="BR44" s="244">
        <v>0.94358065109989997</v>
      </c>
      <c r="BS44" s="245">
        <v>5505</v>
      </c>
      <c r="BT44" s="243">
        <v>172.15731153497001</v>
      </c>
      <c r="BU44" s="246">
        <v>23.341864059471</v>
      </c>
      <c r="BV44" s="247">
        <v>5476</v>
      </c>
      <c r="BW44" s="253">
        <v>13.513878743608</v>
      </c>
      <c r="BX44" s="254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3"/>
        <v/>
      </c>
      <c r="J45" s="23"/>
      <c r="K45" s="24" t="str">
        <f t="shared" si="2"/>
        <v/>
      </c>
      <c r="L45" s="25" t="str">
        <f t="shared" si="14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5"/>
        <v/>
      </c>
      <c r="Q45" s="25" t="str">
        <f t="shared" si="16"/>
        <v/>
      </c>
      <c r="R45" s="23"/>
      <c r="S45" s="24" t="str">
        <f t="shared" si="5"/>
        <v/>
      </c>
      <c r="T45" s="25" t="str">
        <f t="shared" si="17"/>
        <v/>
      </c>
      <c r="U45" s="25" t="str">
        <f t="shared" si="18"/>
        <v/>
      </c>
      <c r="V45" s="23"/>
      <c r="W45" s="24" t="str">
        <f t="shared" si="6"/>
        <v/>
      </c>
      <c r="X45" s="25" t="str">
        <f t="shared" si="19"/>
        <v/>
      </c>
      <c r="Y45" s="25" t="str">
        <f t="shared" si="20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1"/>
        <v/>
      </c>
      <c r="AE45" s="25" t="str">
        <f t="shared" si="22"/>
        <v/>
      </c>
      <c r="AF45" s="23"/>
      <c r="AG45" s="24" t="str">
        <f t="shared" si="9"/>
        <v/>
      </c>
      <c r="AH45" s="25" t="str">
        <f t="shared" si="23"/>
        <v/>
      </c>
      <c r="AI45" s="25" t="str">
        <f t="shared" si="24"/>
        <v/>
      </c>
      <c r="AJ45" s="23"/>
      <c r="AK45" s="24" t="str">
        <f t="shared" si="10"/>
        <v/>
      </c>
      <c r="AL45" s="25" t="str">
        <f t="shared" si="25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6"/>
        <v/>
      </c>
      <c r="AR45" s="23"/>
      <c r="AS45" s="24" t="str">
        <f t="shared" si="12"/>
        <v/>
      </c>
      <c r="AT45" s="25" t="str">
        <f t="shared" si="27"/>
        <v/>
      </c>
      <c r="AU45" s="25" t="str">
        <f t="shared" si="28"/>
        <v/>
      </c>
      <c r="AV45" s="26">
        <f t="shared" si="29"/>
        <v>0</v>
      </c>
      <c r="AW45" s="351" t="str">
        <f t="shared" si="30"/>
        <v/>
      </c>
      <c r="AX45" s="351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3"/>
        <v/>
      </c>
      <c r="J46" s="23"/>
      <c r="K46" s="24" t="str">
        <f t="shared" si="2"/>
        <v/>
      </c>
      <c r="L46" s="25" t="str">
        <f t="shared" si="14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5"/>
        <v/>
      </c>
      <c r="Q46" s="25" t="str">
        <f t="shared" si="16"/>
        <v/>
      </c>
      <c r="R46" s="23"/>
      <c r="S46" s="24" t="str">
        <f t="shared" si="5"/>
        <v/>
      </c>
      <c r="T46" s="25" t="str">
        <f t="shared" si="17"/>
        <v/>
      </c>
      <c r="U46" s="25" t="str">
        <f t="shared" si="18"/>
        <v/>
      </c>
      <c r="V46" s="23"/>
      <c r="W46" s="24" t="str">
        <f t="shared" si="6"/>
        <v/>
      </c>
      <c r="X46" s="25" t="str">
        <f t="shared" si="19"/>
        <v/>
      </c>
      <c r="Y46" s="25" t="str">
        <f t="shared" si="20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1"/>
        <v/>
      </c>
      <c r="AE46" s="25" t="str">
        <f t="shared" si="22"/>
        <v/>
      </c>
      <c r="AF46" s="23"/>
      <c r="AG46" s="24" t="str">
        <f t="shared" si="9"/>
        <v/>
      </c>
      <c r="AH46" s="25" t="str">
        <f t="shared" si="23"/>
        <v/>
      </c>
      <c r="AI46" s="25" t="str">
        <f t="shared" si="24"/>
        <v/>
      </c>
      <c r="AJ46" s="23"/>
      <c r="AK46" s="24" t="str">
        <f t="shared" si="10"/>
        <v/>
      </c>
      <c r="AL46" s="25" t="str">
        <f t="shared" si="25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6"/>
        <v/>
      </c>
      <c r="AR46" s="23"/>
      <c r="AS46" s="24" t="str">
        <f t="shared" si="12"/>
        <v/>
      </c>
      <c r="AT46" s="25" t="str">
        <f t="shared" si="27"/>
        <v/>
      </c>
      <c r="AU46" s="25" t="str">
        <f t="shared" si="28"/>
        <v/>
      </c>
      <c r="AV46" s="26">
        <f t="shared" si="29"/>
        <v>0</v>
      </c>
      <c r="AW46" s="351" t="str">
        <f t="shared" si="30"/>
        <v/>
      </c>
      <c r="AX46" s="351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3"/>
        <v/>
      </c>
      <c r="J47" s="23"/>
      <c r="K47" s="24" t="str">
        <f t="shared" si="2"/>
        <v/>
      </c>
      <c r="L47" s="25" t="str">
        <f t="shared" si="14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5"/>
        <v/>
      </c>
      <c r="Q47" s="25" t="str">
        <f t="shared" si="16"/>
        <v/>
      </c>
      <c r="R47" s="23"/>
      <c r="S47" s="24" t="str">
        <f t="shared" si="5"/>
        <v/>
      </c>
      <c r="T47" s="25" t="str">
        <f t="shared" si="17"/>
        <v/>
      </c>
      <c r="U47" s="25" t="str">
        <f t="shared" si="18"/>
        <v/>
      </c>
      <c r="V47" s="23"/>
      <c r="W47" s="24" t="str">
        <f t="shared" si="6"/>
        <v/>
      </c>
      <c r="X47" s="25" t="str">
        <f t="shared" si="19"/>
        <v/>
      </c>
      <c r="Y47" s="25" t="str">
        <f t="shared" si="20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1"/>
        <v/>
      </c>
      <c r="AE47" s="25" t="str">
        <f t="shared" si="22"/>
        <v/>
      </c>
      <c r="AF47" s="23"/>
      <c r="AG47" s="24" t="str">
        <f t="shared" si="9"/>
        <v/>
      </c>
      <c r="AH47" s="25" t="str">
        <f t="shared" si="23"/>
        <v/>
      </c>
      <c r="AI47" s="25" t="str">
        <f t="shared" si="24"/>
        <v/>
      </c>
      <c r="AJ47" s="23"/>
      <c r="AK47" s="24" t="str">
        <f t="shared" si="10"/>
        <v/>
      </c>
      <c r="AL47" s="25" t="str">
        <f t="shared" si="25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6"/>
        <v/>
      </c>
      <c r="AR47" s="23"/>
      <c r="AS47" s="24" t="str">
        <f t="shared" si="12"/>
        <v/>
      </c>
      <c r="AT47" s="25" t="str">
        <f t="shared" si="27"/>
        <v/>
      </c>
      <c r="AU47" s="25" t="str">
        <f t="shared" si="28"/>
        <v/>
      </c>
      <c r="AV47" s="26">
        <f t="shared" si="29"/>
        <v>0</v>
      </c>
      <c r="AW47" s="351" t="str">
        <f t="shared" si="30"/>
        <v/>
      </c>
      <c r="AX47" s="351"/>
      <c r="AZ47" s="263" t="s">
        <v>160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3"/>
        <v/>
      </c>
      <c r="J48" s="23"/>
      <c r="K48" s="24" t="str">
        <f t="shared" si="2"/>
        <v/>
      </c>
      <c r="L48" s="25" t="str">
        <f t="shared" si="14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5"/>
        <v/>
      </c>
      <c r="Q48" s="25" t="str">
        <f t="shared" si="16"/>
        <v/>
      </c>
      <c r="R48" s="23"/>
      <c r="S48" s="24" t="str">
        <f t="shared" si="5"/>
        <v/>
      </c>
      <c r="T48" s="25" t="str">
        <f t="shared" si="17"/>
        <v/>
      </c>
      <c r="U48" s="25" t="str">
        <f t="shared" si="18"/>
        <v/>
      </c>
      <c r="V48" s="23"/>
      <c r="W48" s="24" t="str">
        <f t="shared" si="6"/>
        <v/>
      </c>
      <c r="X48" s="25" t="str">
        <f t="shared" si="19"/>
        <v/>
      </c>
      <c r="Y48" s="25" t="str">
        <f t="shared" si="20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1"/>
        <v/>
      </c>
      <c r="AE48" s="25" t="str">
        <f t="shared" si="22"/>
        <v/>
      </c>
      <c r="AF48" s="23"/>
      <c r="AG48" s="24" t="str">
        <f t="shared" si="9"/>
        <v/>
      </c>
      <c r="AH48" s="25" t="str">
        <f t="shared" si="23"/>
        <v/>
      </c>
      <c r="AI48" s="25" t="str">
        <f t="shared" si="24"/>
        <v/>
      </c>
      <c r="AJ48" s="23"/>
      <c r="AK48" s="24" t="str">
        <f t="shared" si="10"/>
        <v/>
      </c>
      <c r="AL48" s="25" t="str">
        <f t="shared" si="25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6"/>
        <v/>
      </c>
      <c r="AR48" s="23"/>
      <c r="AS48" s="24" t="str">
        <f t="shared" si="12"/>
        <v/>
      </c>
      <c r="AT48" s="25" t="str">
        <f t="shared" si="27"/>
        <v/>
      </c>
      <c r="AU48" s="25" t="str">
        <f t="shared" si="28"/>
        <v/>
      </c>
      <c r="AV48" s="26">
        <f t="shared" si="29"/>
        <v>0</v>
      </c>
      <c r="AW48" s="351" t="str">
        <f t="shared" si="30"/>
        <v/>
      </c>
      <c r="AX48" s="351"/>
      <c r="AZ48" s="388" t="s">
        <v>123</v>
      </c>
      <c r="BA48" s="389"/>
      <c r="BB48" s="389"/>
      <c r="BC48" s="390"/>
      <c r="BD48" s="394" t="s">
        <v>124</v>
      </c>
      <c r="BE48" s="395"/>
      <c r="BF48" s="395"/>
      <c r="BG48" s="396"/>
      <c r="BH48" s="395" t="s">
        <v>125</v>
      </c>
      <c r="BI48" s="395"/>
      <c r="BJ48" s="395"/>
      <c r="BK48" s="396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3"/>
        <v/>
      </c>
      <c r="J49" s="23"/>
      <c r="K49" s="24" t="str">
        <f t="shared" si="2"/>
        <v/>
      </c>
      <c r="L49" s="25" t="str">
        <f t="shared" si="14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5"/>
        <v/>
      </c>
      <c r="Q49" s="25" t="str">
        <f t="shared" si="16"/>
        <v/>
      </c>
      <c r="R49" s="23"/>
      <c r="S49" s="24" t="str">
        <f t="shared" si="5"/>
        <v/>
      </c>
      <c r="T49" s="25" t="str">
        <f t="shared" si="17"/>
        <v/>
      </c>
      <c r="U49" s="25" t="str">
        <f t="shared" si="18"/>
        <v/>
      </c>
      <c r="V49" s="23"/>
      <c r="W49" s="24" t="str">
        <f t="shared" si="6"/>
        <v/>
      </c>
      <c r="X49" s="25" t="str">
        <f t="shared" si="19"/>
        <v/>
      </c>
      <c r="Y49" s="25" t="str">
        <f t="shared" si="20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1"/>
        <v/>
      </c>
      <c r="AE49" s="25" t="str">
        <f t="shared" si="22"/>
        <v/>
      </c>
      <c r="AF49" s="23"/>
      <c r="AG49" s="24" t="str">
        <f t="shared" si="9"/>
        <v/>
      </c>
      <c r="AH49" s="25" t="str">
        <f t="shared" si="23"/>
        <v/>
      </c>
      <c r="AI49" s="25" t="str">
        <f t="shared" si="24"/>
        <v/>
      </c>
      <c r="AJ49" s="23"/>
      <c r="AK49" s="24" t="str">
        <f t="shared" si="10"/>
        <v/>
      </c>
      <c r="AL49" s="25" t="str">
        <f t="shared" si="25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6"/>
        <v/>
      </c>
      <c r="AR49" s="23"/>
      <c r="AS49" s="24" t="str">
        <f t="shared" si="12"/>
        <v/>
      </c>
      <c r="AT49" s="25" t="str">
        <f t="shared" si="27"/>
        <v/>
      </c>
      <c r="AU49" s="25" t="str">
        <f t="shared" si="28"/>
        <v/>
      </c>
      <c r="AV49" s="26">
        <f t="shared" si="29"/>
        <v>0</v>
      </c>
      <c r="AW49" s="351" t="str">
        <f t="shared" si="30"/>
        <v/>
      </c>
      <c r="AX49" s="351"/>
      <c r="AZ49" s="391"/>
      <c r="BA49" s="392"/>
      <c r="BB49" s="392"/>
      <c r="BC49" s="393"/>
      <c r="BD49" s="264" t="s">
        <v>126</v>
      </c>
      <c r="BE49" s="265" t="s">
        <v>127</v>
      </c>
      <c r="BF49" s="266" t="s">
        <v>128</v>
      </c>
      <c r="BG49" s="267" t="s">
        <v>129</v>
      </c>
      <c r="BH49" s="268" t="s">
        <v>126</v>
      </c>
      <c r="BI49" s="265" t="s">
        <v>127</v>
      </c>
      <c r="BJ49" s="265" t="s">
        <v>128</v>
      </c>
      <c r="BK49" s="267" t="s">
        <v>129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3"/>
        <v/>
      </c>
      <c r="J50" s="23"/>
      <c r="K50" s="24" t="str">
        <f t="shared" si="2"/>
        <v/>
      </c>
      <c r="L50" s="25" t="str">
        <f t="shared" si="14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5"/>
        <v/>
      </c>
      <c r="Q50" s="25" t="str">
        <f t="shared" si="16"/>
        <v/>
      </c>
      <c r="R50" s="23"/>
      <c r="S50" s="24" t="str">
        <f t="shared" si="5"/>
        <v/>
      </c>
      <c r="T50" s="25" t="str">
        <f t="shared" si="17"/>
        <v/>
      </c>
      <c r="U50" s="25" t="str">
        <f t="shared" si="18"/>
        <v/>
      </c>
      <c r="V50" s="23"/>
      <c r="W50" s="24" t="str">
        <f t="shared" si="6"/>
        <v/>
      </c>
      <c r="X50" s="25" t="str">
        <f t="shared" si="19"/>
        <v/>
      </c>
      <c r="Y50" s="25" t="str">
        <f t="shared" si="20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1"/>
        <v/>
      </c>
      <c r="AE50" s="25" t="str">
        <f t="shared" si="22"/>
        <v/>
      </c>
      <c r="AF50" s="23"/>
      <c r="AG50" s="24" t="str">
        <f t="shared" si="9"/>
        <v/>
      </c>
      <c r="AH50" s="25" t="str">
        <f t="shared" si="23"/>
        <v/>
      </c>
      <c r="AI50" s="25" t="str">
        <f t="shared" si="24"/>
        <v/>
      </c>
      <c r="AJ50" s="23"/>
      <c r="AK50" s="24" t="str">
        <f t="shared" si="10"/>
        <v/>
      </c>
      <c r="AL50" s="25" t="str">
        <f t="shared" si="25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6"/>
        <v/>
      </c>
      <c r="AR50" s="23"/>
      <c r="AS50" s="24" t="str">
        <f t="shared" si="12"/>
        <v/>
      </c>
      <c r="AT50" s="25" t="str">
        <f t="shared" si="27"/>
        <v/>
      </c>
      <c r="AU50" s="25" t="str">
        <f t="shared" si="28"/>
        <v/>
      </c>
      <c r="AV50" s="26">
        <f t="shared" si="29"/>
        <v>0</v>
      </c>
      <c r="AW50" s="351" t="str">
        <f t="shared" si="30"/>
        <v/>
      </c>
      <c r="AX50" s="351"/>
      <c r="AZ50" s="397" t="s">
        <v>130</v>
      </c>
      <c r="BA50" s="400" t="s">
        <v>131</v>
      </c>
      <c r="BB50" s="269" t="s">
        <v>132</v>
      </c>
      <c r="BC50" s="270" t="s">
        <v>133</v>
      </c>
      <c r="BD50" s="271">
        <v>116.8</v>
      </c>
      <c r="BE50" s="272">
        <v>116.6</v>
      </c>
      <c r="BF50" s="273">
        <v>0.20000000000000284</v>
      </c>
      <c r="BG50" s="274">
        <v>15</v>
      </c>
      <c r="BH50" s="271">
        <v>21.7</v>
      </c>
      <c r="BI50" s="272">
        <v>21.4</v>
      </c>
      <c r="BJ50" s="272">
        <v>0.30000000000000071</v>
      </c>
      <c r="BK50" s="275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3"/>
        <v/>
      </c>
      <c r="J51" s="23"/>
      <c r="K51" s="24" t="str">
        <f t="shared" si="2"/>
        <v/>
      </c>
      <c r="L51" s="25" t="str">
        <f t="shared" si="14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5"/>
        <v/>
      </c>
      <c r="Q51" s="25" t="str">
        <f t="shared" si="16"/>
        <v/>
      </c>
      <c r="R51" s="23"/>
      <c r="S51" s="24" t="str">
        <f t="shared" si="5"/>
        <v/>
      </c>
      <c r="T51" s="25" t="str">
        <f t="shared" si="17"/>
        <v/>
      </c>
      <c r="U51" s="25" t="str">
        <f t="shared" si="18"/>
        <v/>
      </c>
      <c r="V51" s="23"/>
      <c r="W51" s="24" t="str">
        <f t="shared" si="6"/>
        <v/>
      </c>
      <c r="X51" s="25" t="str">
        <f t="shared" si="19"/>
        <v/>
      </c>
      <c r="Y51" s="25" t="str">
        <f t="shared" si="20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1"/>
        <v/>
      </c>
      <c r="AE51" s="25" t="str">
        <f t="shared" si="22"/>
        <v/>
      </c>
      <c r="AF51" s="23"/>
      <c r="AG51" s="24" t="str">
        <f t="shared" si="9"/>
        <v/>
      </c>
      <c r="AH51" s="25" t="str">
        <f t="shared" si="23"/>
        <v/>
      </c>
      <c r="AI51" s="25" t="str">
        <f t="shared" si="24"/>
        <v/>
      </c>
      <c r="AJ51" s="23"/>
      <c r="AK51" s="24" t="str">
        <f t="shared" si="10"/>
        <v/>
      </c>
      <c r="AL51" s="25" t="str">
        <f t="shared" si="25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6"/>
        <v/>
      </c>
      <c r="AR51" s="23"/>
      <c r="AS51" s="24" t="str">
        <f t="shared" si="12"/>
        <v/>
      </c>
      <c r="AT51" s="25" t="str">
        <f t="shared" si="27"/>
        <v/>
      </c>
      <c r="AU51" s="25" t="str">
        <f t="shared" si="28"/>
        <v/>
      </c>
      <c r="AV51" s="26">
        <f t="shared" si="29"/>
        <v>0</v>
      </c>
      <c r="AW51" s="351" t="str">
        <f t="shared" si="30"/>
        <v/>
      </c>
      <c r="AX51" s="351"/>
      <c r="AZ51" s="398"/>
      <c r="BA51" s="401"/>
      <c r="BB51" s="276" t="s">
        <v>134</v>
      </c>
      <c r="BC51" s="277" t="s">
        <v>135</v>
      </c>
      <c r="BD51" s="278">
        <v>122.7</v>
      </c>
      <c r="BE51" s="279">
        <v>122.7</v>
      </c>
      <c r="BF51" s="280">
        <v>0</v>
      </c>
      <c r="BG51" s="281">
        <v>17</v>
      </c>
      <c r="BH51" s="278">
        <v>24.5</v>
      </c>
      <c r="BI51" s="279">
        <v>24.2</v>
      </c>
      <c r="BJ51" s="279">
        <v>0.30000000000000071</v>
      </c>
      <c r="BK51" s="282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3"/>
        <v/>
      </c>
      <c r="J52" s="23"/>
      <c r="K52" s="24" t="str">
        <f t="shared" si="2"/>
        <v/>
      </c>
      <c r="L52" s="25" t="str">
        <f t="shared" si="14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5"/>
        <v/>
      </c>
      <c r="Q52" s="25" t="str">
        <f t="shared" si="16"/>
        <v/>
      </c>
      <c r="R52" s="23"/>
      <c r="S52" s="24" t="str">
        <f t="shared" si="5"/>
        <v/>
      </c>
      <c r="T52" s="25" t="str">
        <f t="shared" si="17"/>
        <v/>
      </c>
      <c r="U52" s="25" t="str">
        <f t="shared" si="18"/>
        <v/>
      </c>
      <c r="V52" s="23"/>
      <c r="W52" s="24" t="str">
        <f t="shared" si="6"/>
        <v/>
      </c>
      <c r="X52" s="25" t="str">
        <f t="shared" si="19"/>
        <v/>
      </c>
      <c r="Y52" s="25" t="str">
        <f t="shared" si="20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1"/>
        <v/>
      </c>
      <c r="AE52" s="25" t="str">
        <f t="shared" si="22"/>
        <v/>
      </c>
      <c r="AF52" s="23"/>
      <c r="AG52" s="24" t="str">
        <f t="shared" si="9"/>
        <v/>
      </c>
      <c r="AH52" s="25" t="str">
        <f t="shared" si="23"/>
        <v/>
      </c>
      <c r="AI52" s="25" t="str">
        <f t="shared" si="24"/>
        <v/>
      </c>
      <c r="AJ52" s="23"/>
      <c r="AK52" s="24" t="str">
        <f t="shared" si="10"/>
        <v/>
      </c>
      <c r="AL52" s="25" t="str">
        <f t="shared" si="25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6"/>
        <v/>
      </c>
      <c r="AR52" s="23"/>
      <c r="AS52" s="24" t="str">
        <f t="shared" si="12"/>
        <v/>
      </c>
      <c r="AT52" s="25" t="str">
        <f t="shared" si="27"/>
        <v/>
      </c>
      <c r="AU52" s="25" t="str">
        <f t="shared" si="28"/>
        <v/>
      </c>
      <c r="AV52" s="26">
        <f t="shared" si="29"/>
        <v>0</v>
      </c>
      <c r="AW52" s="351" t="str">
        <f t="shared" si="30"/>
        <v/>
      </c>
      <c r="AX52" s="351"/>
      <c r="AZ52" s="398"/>
      <c r="BA52" s="401"/>
      <c r="BB52" s="276" t="s">
        <v>136</v>
      </c>
      <c r="BC52" s="277" t="s">
        <v>137</v>
      </c>
      <c r="BD52" s="278">
        <v>129</v>
      </c>
      <c r="BE52" s="279">
        <v>128.30000000000001</v>
      </c>
      <c r="BF52" s="280">
        <v>0.69999999999998863</v>
      </c>
      <c r="BG52" s="281">
        <v>3</v>
      </c>
      <c r="BH52" s="278">
        <v>28</v>
      </c>
      <c r="BI52" s="279">
        <v>27.4</v>
      </c>
      <c r="BJ52" s="279">
        <v>0.60000000000000142</v>
      </c>
      <c r="BK52" s="282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3"/>
        <v/>
      </c>
      <c r="J53" s="23"/>
      <c r="K53" s="24" t="str">
        <f t="shared" si="2"/>
        <v/>
      </c>
      <c r="L53" s="25" t="str">
        <f t="shared" si="14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5"/>
        <v/>
      </c>
      <c r="Q53" s="25" t="str">
        <f t="shared" si="16"/>
        <v/>
      </c>
      <c r="R53" s="23"/>
      <c r="S53" s="24" t="str">
        <f t="shared" si="5"/>
        <v/>
      </c>
      <c r="T53" s="25" t="str">
        <f t="shared" si="17"/>
        <v/>
      </c>
      <c r="U53" s="25" t="str">
        <f t="shared" si="18"/>
        <v/>
      </c>
      <c r="V53" s="23"/>
      <c r="W53" s="24" t="str">
        <f t="shared" si="6"/>
        <v/>
      </c>
      <c r="X53" s="25" t="str">
        <f t="shared" si="19"/>
        <v/>
      </c>
      <c r="Y53" s="25" t="str">
        <f t="shared" si="20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1"/>
        <v/>
      </c>
      <c r="AE53" s="25" t="str">
        <f t="shared" si="22"/>
        <v/>
      </c>
      <c r="AF53" s="23"/>
      <c r="AG53" s="24" t="str">
        <f t="shared" si="9"/>
        <v/>
      </c>
      <c r="AH53" s="25" t="str">
        <f t="shared" si="23"/>
        <v/>
      </c>
      <c r="AI53" s="25" t="str">
        <f t="shared" si="24"/>
        <v/>
      </c>
      <c r="AJ53" s="23"/>
      <c r="AK53" s="24" t="str">
        <f t="shared" si="10"/>
        <v/>
      </c>
      <c r="AL53" s="25" t="str">
        <f t="shared" si="25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6"/>
        <v/>
      </c>
      <c r="AR53" s="23"/>
      <c r="AS53" s="24" t="str">
        <f t="shared" si="12"/>
        <v/>
      </c>
      <c r="AT53" s="25" t="str">
        <f t="shared" si="27"/>
        <v/>
      </c>
      <c r="AU53" s="25" t="str">
        <f t="shared" si="28"/>
        <v/>
      </c>
      <c r="AV53" s="26">
        <f t="shared" si="29"/>
        <v>0</v>
      </c>
      <c r="AW53" s="351" t="str">
        <f t="shared" si="30"/>
        <v/>
      </c>
      <c r="AX53" s="351"/>
      <c r="AZ53" s="398"/>
      <c r="BA53" s="401"/>
      <c r="BB53" s="276" t="s">
        <v>138</v>
      </c>
      <c r="BC53" s="277" t="s">
        <v>139</v>
      </c>
      <c r="BD53" s="278">
        <v>134.9</v>
      </c>
      <c r="BE53" s="279">
        <v>134</v>
      </c>
      <c r="BF53" s="280">
        <v>0.90000000000000568</v>
      </c>
      <c r="BG53" s="281">
        <v>2</v>
      </c>
      <c r="BH53" s="278">
        <v>32.700000000000003</v>
      </c>
      <c r="BI53" s="279">
        <v>31.2</v>
      </c>
      <c r="BJ53" s="279">
        <v>1.5000000000000036</v>
      </c>
      <c r="BK53" s="282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3"/>
        <v/>
      </c>
      <c r="J54" s="23"/>
      <c r="K54" s="24" t="str">
        <f t="shared" si="2"/>
        <v/>
      </c>
      <c r="L54" s="25" t="str">
        <f t="shared" si="14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5"/>
        <v/>
      </c>
      <c r="Q54" s="25" t="str">
        <f t="shared" si="16"/>
        <v/>
      </c>
      <c r="R54" s="23"/>
      <c r="S54" s="24" t="str">
        <f t="shared" si="5"/>
        <v/>
      </c>
      <c r="T54" s="25" t="str">
        <f t="shared" si="17"/>
        <v/>
      </c>
      <c r="U54" s="25" t="str">
        <f t="shared" si="18"/>
        <v/>
      </c>
      <c r="V54" s="23"/>
      <c r="W54" s="24" t="str">
        <f t="shared" si="6"/>
        <v/>
      </c>
      <c r="X54" s="25" t="str">
        <f t="shared" si="19"/>
        <v/>
      </c>
      <c r="Y54" s="25" t="str">
        <f t="shared" si="20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1"/>
        <v/>
      </c>
      <c r="AE54" s="25" t="str">
        <f t="shared" si="22"/>
        <v/>
      </c>
      <c r="AF54" s="23"/>
      <c r="AG54" s="24" t="str">
        <f t="shared" si="9"/>
        <v/>
      </c>
      <c r="AH54" s="25" t="str">
        <f t="shared" si="23"/>
        <v/>
      </c>
      <c r="AI54" s="25" t="str">
        <f t="shared" si="24"/>
        <v/>
      </c>
      <c r="AJ54" s="23"/>
      <c r="AK54" s="24" t="str">
        <f t="shared" si="10"/>
        <v/>
      </c>
      <c r="AL54" s="25" t="str">
        <f t="shared" si="25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6"/>
        <v/>
      </c>
      <c r="AR54" s="23"/>
      <c r="AS54" s="24" t="str">
        <f t="shared" si="12"/>
        <v/>
      </c>
      <c r="AT54" s="25" t="str">
        <f t="shared" si="27"/>
        <v/>
      </c>
      <c r="AU54" s="25" t="str">
        <f t="shared" si="28"/>
        <v/>
      </c>
      <c r="AV54" s="26">
        <f t="shared" si="29"/>
        <v>0</v>
      </c>
      <c r="AW54" s="351" t="str">
        <f t="shared" si="30"/>
        <v/>
      </c>
      <c r="AX54" s="351"/>
      <c r="AZ54" s="398"/>
      <c r="BA54" s="401"/>
      <c r="BB54" s="276" t="s">
        <v>140</v>
      </c>
      <c r="BC54" s="277" t="s">
        <v>141</v>
      </c>
      <c r="BD54" s="278">
        <v>140.19999999999999</v>
      </c>
      <c r="BE54" s="279">
        <v>139.5</v>
      </c>
      <c r="BF54" s="280">
        <v>0.69999999999998863</v>
      </c>
      <c r="BG54" s="281">
        <v>4</v>
      </c>
      <c r="BH54" s="278">
        <v>36.6</v>
      </c>
      <c r="BI54" s="279">
        <v>35.1</v>
      </c>
      <c r="BJ54" s="279">
        <v>1.5</v>
      </c>
      <c r="BK54" s="282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3"/>
        <v/>
      </c>
      <c r="J55" s="23"/>
      <c r="K55" s="24" t="str">
        <f t="shared" si="2"/>
        <v/>
      </c>
      <c r="L55" s="25" t="str">
        <f t="shared" si="14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5"/>
        <v/>
      </c>
      <c r="Q55" s="25" t="str">
        <f t="shared" si="16"/>
        <v/>
      </c>
      <c r="R55" s="23"/>
      <c r="S55" s="24" t="str">
        <f t="shared" si="5"/>
        <v/>
      </c>
      <c r="T55" s="25" t="str">
        <f t="shared" si="17"/>
        <v/>
      </c>
      <c r="U55" s="25" t="str">
        <f t="shared" si="18"/>
        <v/>
      </c>
      <c r="V55" s="23"/>
      <c r="W55" s="24" t="str">
        <f t="shared" si="6"/>
        <v/>
      </c>
      <c r="X55" s="25" t="str">
        <f t="shared" si="19"/>
        <v/>
      </c>
      <c r="Y55" s="25" t="str">
        <f t="shared" si="20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1"/>
        <v/>
      </c>
      <c r="AE55" s="25" t="str">
        <f t="shared" si="22"/>
        <v/>
      </c>
      <c r="AF55" s="23"/>
      <c r="AG55" s="24" t="str">
        <f t="shared" si="9"/>
        <v/>
      </c>
      <c r="AH55" s="25" t="str">
        <f t="shared" si="23"/>
        <v/>
      </c>
      <c r="AI55" s="25" t="str">
        <f t="shared" si="24"/>
        <v/>
      </c>
      <c r="AJ55" s="23"/>
      <c r="AK55" s="24" t="str">
        <f t="shared" si="10"/>
        <v/>
      </c>
      <c r="AL55" s="25" t="str">
        <f t="shared" si="25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6"/>
        <v/>
      </c>
      <c r="AR55" s="23"/>
      <c r="AS55" s="24" t="str">
        <f t="shared" si="12"/>
        <v/>
      </c>
      <c r="AT55" s="25" t="str">
        <f t="shared" si="27"/>
        <v/>
      </c>
      <c r="AU55" s="25" t="str">
        <f t="shared" si="28"/>
        <v/>
      </c>
      <c r="AV55" s="26">
        <f t="shared" si="29"/>
        <v>0</v>
      </c>
      <c r="AW55" s="351" t="str">
        <f t="shared" si="30"/>
        <v/>
      </c>
      <c r="AX55" s="351"/>
      <c r="AZ55" s="398"/>
      <c r="BA55" s="402"/>
      <c r="BB55" s="283" t="s">
        <v>142</v>
      </c>
      <c r="BC55" s="284" t="s">
        <v>143</v>
      </c>
      <c r="BD55" s="285">
        <v>147.1</v>
      </c>
      <c r="BE55" s="286">
        <v>146.1</v>
      </c>
      <c r="BF55" s="287">
        <v>1</v>
      </c>
      <c r="BG55" s="288">
        <v>4</v>
      </c>
      <c r="BH55" s="285">
        <v>41.5</v>
      </c>
      <c r="BI55" s="286">
        <v>39.6</v>
      </c>
      <c r="BJ55" s="286">
        <v>1.8999999999999986</v>
      </c>
      <c r="BK55" s="289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3"/>
        <v/>
      </c>
      <c r="J56" s="23"/>
      <c r="K56" s="24" t="str">
        <f t="shared" si="2"/>
        <v/>
      </c>
      <c r="L56" s="25" t="str">
        <f t="shared" si="14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5"/>
        <v/>
      </c>
      <c r="Q56" s="25" t="str">
        <f t="shared" si="16"/>
        <v/>
      </c>
      <c r="R56" s="23"/>
      <c r="S56" s="24" t="str">
        <f t="shared" si="5"/>
        <v/>
      </c>
      <c r="T56" s="25" t="str">
        <f t="shared" si="17"/>
        <v/>
      </c>
      <c r="U56" s="25" t="str">
        <f t="shared" si="18"/>
        <v/>
      </c>
      <c r="V56" s="23"/>
      <c r="W56" s="24" t="str">
        <f t="shared" si="6"/>
        <v/>
      </c>
      <c r="X56" s="25" t="str">
        <f t="shared" si="19"/>
        <v/>
      </c>
      <c r="Y56" s="25" t="str">
        <f t="shared" si="20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1"/>
        <v/>
      </c>
      <c r="AE56" s="25" t="str">
        <f t="shared" si="22"/>
        <v/>
      </c>
      <c r="AF56" s="23"/>
      <c r="AG56" s="24" t="str">
        <f t="shared" si="9"/>
        <v/>
      </c>
      <c r="AH56" s="25" t="str">
        <f t="shared" si="23"/>
        <v/>
      </c>
      <c r="AI56" s="25" t="str">
        <f t="shared" si="24"/>
        <v/>
      </c>
      <c r="AJ56" s="23"/>
      <c r="AK56" s="24" t="str">
        <f t="shared" si="10"/>
        <v/>
      </c>
      <c r="AL56" s="25" t="str">
        <f t="shared" si="25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6"/>
        <v/>
      </c>
      <c r="AR56" s="23"/>
      <c r="AS56" s="24" t="str">
        <f t="shared" si="12"/>
        <v/>
      </c>
      <c r="AT56" s="25" t="str">
        <f t="shared" si="27"/>
        <v/>
      </c>
      <c r="AU56" s="25" t="str">
        <f t="shared" si="28"/>
        <v/>
      </c>
      <c r="AV56" s="26">
        <f t="shared" si="29"/>
        <v>0</v>
      </c>
      <c r="AW56" s="351" t="str">
        <f t="shared" si="30"/>
        <v/>
      </c>
      <c r="AX56" s="351"/>
      <c r="AZ56" s="398"/>
      <c r="BA56" s="400" t="s">
        <v>144</v>
      </c>
      <c r="BB56" s="269" t="s">
        <v>132</v>
      </c>
      <c r="BC56" s="270" t="s">
        <v>145</v>
      </c>
      <c r="BD56" s="271">
        <v>154.5</v>
      </c>
      <c r="BE56" s="272">
        <v>153.80000000000001</v>
      </c>
      <c r="BF56" s="272">
        <v>0.69999999999998863</v>
      </c>
      <c r="BG56" s="274">
        <v>6</v>
      </c>
      <c r="BH56" s="271">
        <v>46.9</v>
      </c>
      <c r="BI56" s="272">
        <v>45.2</v>
      </c>
      <c r="BJ56" s="272">
        <v>1.6999999999999957</v>
      </c>
      <c r="BK56" s="275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3"/>
        <v/>
      </c>
      <c r="J57" s="23"/>
      <c r="K57" s="24" t="str">
        <f t="shared" si="2"/>
        <v/>
      </c>
      <c r="L57" s="25" t="str">
        <f t="shared" si="14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5"/>
        <v/>
      </c>
      <c r="Q57" s="25" t="str">
        <f t="shared" si="16"/>
        <v/>
      </c>
      <c r="R57" s="23"/>
      <c r="S57" s="24" t="str">
        <f t="shared" si="5"/>
        <v/>
      </c>
      <c r="T57" s="25" t="str">
        <f t="shared" si="17"/>
        <v/>
      </c>
      <c r="U57" s="25" t="str">
        <f t="shared" si="18"/>
        <v/>
      </c>
      <c r="V57" s="23"/>
      <c r="W57" s="24" t="str">
        <f t="shared" si="6"/>
        <v/>
      </c>
      <c r="X57" s="25" t="str">
        <f t="shared" si="19"/>
        <v/>
      </c>
      <c r="Y57" s="25" t="str">
        <f t="shared" si="20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1"/>
        <v/>
      </c>
      <c r="AE57" s="25" t="str">
        <f t="shared" si="22"/>
        <v/>
      </c>
      <c r="AF57" s="23"/>
      <c r="AG57" s="24" t="str">
        <f t="shared" si="9"/>
        <v/>
      </c>
      <c r="AH57" s="25" t="str">
        <f t="shared" si="23"/>
        <v/>
      </c>
      <c r="AI57" s="25" t="str">
        <f t="shared" si="24"/>
        <v/>
      </c>
      <c r="AJ57" s="23"/>
      <c r="AK57" s="24" t="str">
        <f t="shared" si="10"/>
        <v/>
      </c>
      <c r="AL57" s="25" t="str">
        <f t="shared" si="25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6"/>
        <v/>
      </c>
      <c r="AR57" s="23"/>
      <c r="AS57" s="24" t="str">
        <f t="shared" si="12"/>
        <v/>
      </c>
      <c r="AT57" s="25" t="str">
        <f t="shared" si="27"/>
        <v/>
      </c>
      <c r="AU57" s="25" t="str">
        <f t="shared" si="28"/>
        <v/>
      </c>
      <c r="AV57" s="26">
        <f t="shared" si="29"/>
        <v>0</v>
      </c>
      <c r="AW57" s="351" t="str">
        <f t="shared" si="30"/>
        <v/>
      </c>
      <c r="AX57" s="351"/>
      <c r="AZ57" s="398"/>
      <c r="BA57" s="401"/>
      <c r="BB57" s="276" t="s">
        <v>134</v>
      </c>
      <c r="BC57" s="277" t="s">
        <v>146</v>
      </c>
      <c r="BD57" s="278">
        <v>161.69999999999999</v>
      </c>
      <c r="BE57" s="279">
        <v>161.1</v>
      </c>
      <c r="BF57" s="279">
        <v>0.59999999999999432</v>
      </c>
      <c r="BG57" s="281">
        <v>8</v>
      </c>
      <c r="BH57" s="278">
        <v>51.9</v>
      </c>
      <c r="BI57" s="279">
        <v>50.4</v>
      </c>
      <c r="BJ57" s="279">
        <v>1.5</v>
      </c>
      <c r="BK57" s="282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3"/>
        <v/>
      </c>
      <c r="J58" s="23"/>
      <c r="K58" s="24" t="str">
        <f t="shared" si="2"/>
        <v/>
      </c>
      <c r="L58" s="25" t="str">
        <f t="shared" si="14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5"/>
        <v/>
      </c>
      <c r="Q58" s="25" t="str">
        <f t="shared" si="16"/>
        <v/>
      </c>
      <c r="R58" s="23"/>
      <c r="S58" s="24" t="str">
        <f t="shared" si="5"/>
        <v/>
      </c>
      <c r="T58" s="25" t="str">
        <f t="shared" si="17"/>
        <v/>
      </c>
      <c r="U58" s="25" t="str">
        <f t="shared" si="18"/>
        <v/>
      </c>
      <c r="V58" s="23"/>
      <c r="W58" s="24" t="str">
        <f t="shared" si="6"/>
        <v/>
      </c>
      <c r="X58" s="25" t="str">
        <f t="shared" si="19"/>
        <v/>
      </c>
      <c r="Y58" s="25" t="str">
        <f t="shared" si="20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1"/>
        <v/>
      </c>
      <c r="AE58" s="25" t="str">
        <f t="shared" si="22"/>
        <v/>
      </c>
      <c r="AF58" s="23"/>
      <c r="AG58" s="24" t="str">
        <f t="shared" si="9"/>
        <v/>
      </c>
      <c r="AH58" s="25" t="str">
        <f t="shared" si="23"/>
        <v/>
      </c>
      <c r="AI58" s="25" t="str">
        <f t="shared" si="24"/>
        <v/>
      </c>
      <c r="AJ58" s="23"/>
      <c r="AK58" s="24" t="str">
        <f t="shared" si="10"/>
        <v/>
      </c>
      <c r="AL58" s="25" t="str">
        <f t="shared" si="25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6"/>
        <v/>
      </c>
      <c r="AR58" s="23"/>
      <c r="AS58" s="24" t="str">
        <f t="shared" si="12"/>
        <v/>
      </c>
      <c r="AT58" s="25" t="str">
        <f t="shared" si="27"/>
        <v/>
      </c>
      <c r="AU58" s="25" t="str">
        <f t="shared" si="28"/>
        <v/>
      </c>
      <c r="AV58" s="26">
        <f t="shared" si="29"/>
        <v>0</v>
      </c>
      <c r="AW58" s="351" t="str">
        <f t="shared" si="30"/>
        <v/>
      </c>
      <c r="AX58" s="351"/>
      <c r="AZ58" s="398"/>
      <c r="BA58" s="402"/>
      <c r="BB58" s="283" t="s">
        <v>136</v>
      </c>
      <c r="BC58" s="284" t="s">
        <v>147</v>
      </c>
      <c r="BD58" s="285">
        <v>166.5</v>
      </c>
      <c r="BE58" s="286">
        <v>166.1</v>
      </c>
      <c r="BF58" s="290">
        <v>0.40000000000000568</v>
      </c>
      <c r="BG58" s="288">
        <v>11</v>
      </c>
      <c r="BH58" s="285">
        <v>56.6</v>
      </c>
      <c r="BI58" s="286">
        <v>55</v>
      </c>
      <c r="BJ58" s="286">
        <v>1.6000000000000014</v>
      </c>
      <c r="BK58" s="289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3"/>
        <v/>
      </c>
      <c r="J59" s="23"/>
      <c r="K59" s="24" t="str">
        <f t="shared" si="2"/>
        <v/>
      </c>
      <c r="L59" s="25" t="str">
        <f t="shared" si="14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5"/>
        <v/>
      </c>
      <c r="Q59" s="25" t="str">
        <f t="shared" si="16"/>
        <v/>
      </c>
      <c r="R59" s="23"/>
      <c r="S59" s="24" t="str">
        <f t="shared" si="5"/>
        <v/>
      </c>
      <c r="T59" s="25" t="str">
        <f t="shared" si="17"/>
        <v/>
      </c>
      <c r="U59" s="25" t="str">
        <f t="shared" si="18"/>
        <v/>
      </c>
      <c r="V59" s="23"/>
      <c r="W59" s="24" t="str">
        <f t="shared" si="6"/>
        <v/>
      </c>
      <c r="X59" s="25" t="str">
        <f t="shared" si="19"/>
        <v/>
      </c>
      <c r="Y59" s="25" t="str">
        <f t="shared" si="20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1"/>
        <v/>
      </c>
      <c r="AE59" s="25" t="str">
        <f t="shared" si="22"/>
        <v/>
      </c>
      <c r="AF59" s="23"/>
      <c r="AG59" s="24" t="str">
        <f t="shared" si="9"/>
        <v/>
      </c>
      <c r="AH59" s="25" t="str">
        <f t="shared" si="23"/>
        <v/>
      </c>
      <c r="AI59" s="25" t="str">
        <f t="shared" si="24"/>
        <v/>
      </c>
      <c r="AJ59" s="23"/>
      <c r="AK59" s="24" t="str">
        <f t="shared" si="10"/>
        <v/>
      </c>
      <c r="AL59" s="25" t="str">
        <f t="shared" si="25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6"/>
        <v/>
      </c>
      <c r="AR59" s="23"/>
      <c r="AS59" s="24" t="str">
        <f t="shared" si="12"/>
        <v/>
      </c>
      <c r="AT59" s="25" t="str">
        <f t="shared" si="27"/>
        <v/>
      </c>
      <c r="AU59" s="25" t="str">
        <f t="shared" si="28"/>
        <v/>
      </c>
      <c r="AV59" s="26">
        <f t="shared" si="29"/>
        <v>0</v>
      </c>
      <c r="AW59" s="351" t="str">
        <f t="shared" si="30"/>
        <v/>
      </c>
      <c r="AX59" s="351"/>
      <c r="AZ59" s="398"/>
      <c r="BA59" s="400" t="s">
        <v>148</v>
      </c>
      <c r="BB59" s="269" t="s">
        <v>132</v>
      </c>
      <c r="BC59" s="270" t="s">
        <v>149</v>
      </c>
      <c r="BD59" s="271">
        <v>169.1</v>
      </c>
      <c r="BE59" s="272">
        <v>168.6</v>
      </c>
      <c r="BF59" s="272">
        <v>0.5</v>
      </c>
      <c r="BG59" s="274">
        <v>7</v>
      </c>
      <c r="BH59" s="271">
        <v>61.6</v>
      </c>
      <c r="BI59" s="272">
        <v>59.1</v>
      </c>
      <c r="BJ59" s="272">
        <v>2.5</v>
      </c>
      <c r="BK59" s="275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3"/>
        <v/>
      </c>
      <c r="J60" s="23"/>
      <c r="K60" s="24" t="str">
        <f t="shared" si="2"/>
        <v/>
      </c>
      <c r="L60" s="25" t="str">
        <f t="shared" si="14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5"/>
        <v/>
      </c>
      <c r="Q60" s="25" t="str">
        <f t="shared" si="16"/>
        <v/>
      </c>
      <c r="R60" s="23"/>
      <c r="S60" s="24" t="str">
        <f t="shared" si="5"/>
        <v/>
      </c>
      <c r="T60" s="25" t="str">
        <f t="shared" si="17"/>
        <v/>
      </c>
      <c r="U60" s="25" t="str">
        <f t="shared" si="18"/>
        <v/>
      </c>
      <c r="V60" s="23"/>
      <c r="W60" s="24" t="str">
        <f t="shared" si="6"/>
        <v/>
      </c>
      <c r="X60" s="25" t="str">
        <f t="shared" si="19"/>
        <v/>
      </c>
      <c r="Y60" s="25" t="str">
        <f t="shared" si="20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1"/>
        <v/>
      </c>
      <c r="AE60" s="25" t="str">
        <f t="shared" si="22"/>
        <v/>
      </c>
      <c r="AF60" s="23"/>
      <c r="AG60" s="24" t="str">
        <f t="shared" si="9"/>
        <v/>
      </c>
      <c r="AH60" s="25" t="str">
        <f t="shared" si="23"/>
        <v/>
      </c>
      <c r="AI60" s="25" t="str">
        <f t="shared" si="24"/>
        <v/>
      </c>
      <c r="AJ60" s="23"/>
      <c r="AK60" s="24" t="str">
        <f t="shared" si="10"/>
        <v/>
      </c>
      <c r="AL60" s="25" t="str">
        <f t="shared" si="25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6"/>
        <v/>
      </c>
      <c r="AR60" s="23"/>
      <c r="AS60" s="24" t="str">
        <f t="shared" si="12"/>
        <v/>
      </c>
      <c r="AT60" s="25" t="str">
        <f t="shared" si="27"/>
        <v/>
      </c>
      <c r="AU60" s="25" t="str">
        <f t="shared" si="28"/>
        <v/>
      </c>
      <c r="AV60" s="26">
        <f t="shared" si="29"/>
        <v>0</v>
      </c>
      <c r="AW60" s="351" t="str">
        <f t="shared" si="30"/>
        <v/>
      </c>
      <c r="AX60" s="351"/>
      <c r="AZ60" s="398"/>
      <c r="BA60" s="401"/>
      <c r="BB60" s="276" t="s">
        <v>134</v>
      </c>
      <c r="BC60" s="277" t="s">
        <v>150</v>
      </c>
      <c r="BD60" s="278">
        <v>170.1</v>
      </c>
      <c r="BE60" s="279">
        <v>169.9</v>
      </c>
      <c r="BF60" s="279">
        <v>0.19999999999998863</v>
      </c>
      <c r="BG60" s="281">
        <v>16</v>
      </c>
      <c r="BH60" s="278">
        <v>61.6</v>
      </c>
      <c r="BI60" s="279">
        <v>60.3</v>
      </c>
      <c r="BJ60" s="279">
        <v>1.3000000000000043</v>
      </c>
      <c r="BK60" s="282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3"/>
        <v/>
      </c>
      <c r="J61" s="23"/>
      <c r="K61" s="24" t="str">
        <f t="shared" si="2"/>
        <v/>
      </c>
      <c r="L61" s="25" t="str">
        <f t="shared" si="14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5"/>
        <v/>
      </c>
      <c r="Q61" s="25" t="str">
        <f t="shared" si="16"/>
        <v/>
      </c>
      <c r="R61" s="23"/>
      <c r="S61" s="24" t="str">
        <f t="shared" si="5"/>
        <v/>
      </c>
      <c r="T61" s="25" t="str">
        <f t="shared" si="17"/>
        <v/>
      </c>
      <c r="U61" s="25" t="str">
        <f t="shared" si="18"/>
        <v/>
      </c>
      <c r="V61" s="23"/>
      <c r="W61" s="24" t="str">
        <f t="shared" si="6"/>
        <v/>
      </c>
      <c r="X61" s="25" t="str">
        <f t="shared" si="19"/>
        <v/>
      </c>
      <c r="Y61" s="25" t="str">
        <f t="shared" si="20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1"/>
        <v/>
      </c>
      <c r="AE61" s="25" t="str">
        <f t="shared" si="22"/>
        <v/>
      </c>
      <c r="AF61" s="23"/>
      <c r="AG61" s="24" t="str">
        <f t="shared" si="9"/>
        <v/>
      </c>
      <c r="AH61" s="25" t="str">
        <f t="shared" si="23"/>
        <v/>
      </c>
      <c r="AI61" s="25" t="str">
        <f t="shared" si="24"/>
        <v/>
      </c>
      <c r="AJ61" s="23"/>
      <c r="AK61" s="24" t="str">
        <f t="shared" si="10"/>
        <v/>
      </c>
      <c r="AL61" s="25" t="str">
        <f t="shared" si="25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6"/>
        <v/>
      </c>
      <c r="AR61" s="23"/>
      <c r="AS61" s="24" t="str">
        <f t="shared" si="12"/>
        <v/>
      </c>
      <c r="AT61" s="25" t="str">
        <f t="shared" si="27"/>
        <v/>
      </c>
      <c r="AU61" s="25" t="str">
        <f t="shared" si="28"/>
        <v/>
      </c>
      <c r="AV61" s="26">
        <f t="shared" si="29"/>
        <v>0</v>
      </c>
      <c r="AW61" s="351" t="str">
        <f t="shared" si="30"/>
        <v/>
      </c>
      <c r="AX61" s="351"/>
      <c r="AZ61" s="399"/>
      <c r="BA61" s="402"/>
      <c r="BB61" s="283" t="s">
        <v>136</v>
      </c>
      <c r="BC61" s="284" t="s">
        <v>151</v>
      </c>
      <c r="BD61" s="285">
        <v>170.4</v>
      </c>
      <c r="BE61" s="286">
        <v>170.6</v>
      </c>
      <c r="BF61" s="290">
        <v>-0.19999999999998863</v>
      </c>
      <c r="BG61" s="288">
        <v>28</v>
      </c>
      <c r="BH61" s="285">
        <v>62.9</v>
      </c>
      <c r="BI61" s="286">
        <v>62.2</v>
      </c>
      <c r="BJ61" s="286">
        <v>0.69999999999999574</v>
      </c>
      <c r="BK61" s="289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3"/>
        <v/>
      </c>
      <c r="J62" s="23"/>
      <c r="K62" s="24" t="str">
        <f t="shared" si="2"/>
        <v/>
      </c>
      <c r="L62" s="25" t="str">
        <f t="shared" si="14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5"/>
        <v/>
      </c>
      <c r="Q62" s="25" t="str">
        <f t="shared" si="16"/>
        <v/>
      </c>
      <c r="R62" s="23"/>
      <c r="S62" s="24" t="str">
        <f t="shared" si="5"/>
        <v/>
      </c>
      <c r="T62" s="25" t="str">
        <f t="shared" si="17"/>
        <v/>
      </c>
      <c r="U62" s="25" t="str">
        <f t="shared" si="18"/>
        <v/>
      </c>
      <c r="V62" s="23"/>
      <c r="W62" s="24" t="str">
        <f t="shared" si="6"/>
        <v/>
      </c>
      <c r="X62" s="25" t="str">
        <f t="shared" si="19"/>
        <v/>
      </c>
      <c r="Y62" s="25" t="str">
        <f t="shared" si="20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1"/>
        <v/>
      </c>
      <c r="AE62" s="25" t="str">
        <f t="shared" si="22"/>
        <v/>
      </c>
      <c r="AF62" s="23"/>
      <c r="AG62" s="24" t="str">
        <f t="shared" si="9"/>
        <v/>
      </c>
      <c r="AH62" s="25" t="str">
        <f t="shared" si="23"/>
        <v/>
      </c>
      <c r="AI62" s="25" t="str">
        <f t="shared" si="24"/>
        <v/>
      </c>
      <c r="AJ62" s="23"/>
      <c r="AK62" s="24" t="str">
        <f t="shared" si="10"/>
        <v/>
      </c>
      <c r="AL62" s="25" t="str">
        <f t="shared" si="25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6"/>
        <v/>
      </c>
      <c r="AR62" s="23"/>
      <c r="AS62" s="24" t="str">
        <f t="shared" si="12"/>
        <v/>
      </c>
      <c r="AT62" s="25" t="str">
        <f t="shared" si="27"/>
        <v/>
      </c>
      <c r="AU62" s="25" t="str">
        <f t="shared" si="28"/>
        <v/>
      </c>
      <c r="AV62" s="26">
        <f t="shared" si="29"/>
        <v>0</v>
      </c>
      <c r="AW62" s="351" t="str">
        <f t="shared" si="30"/>
        <v/>
      </c>
      <c r="AX62" s="351"/>
      <c r="AZ62" s="397" t="s">
        <v>152</v>
      </c>
      <c r="BA62" s="400" t="s">
        <v>131</v>
      </c>
      <c r="BB62" s="269" t="s">
        <v>132</v>
      </c>
      <c r="BC62" s="270" t="s">
        <v>133</v>
      </c>
      <c r="BD62" s="271">
        <v>116.1</v>
      </c>
      <c r="BE62" s="272">
        <v>115.6</v>
      </c>
      <c r="BF62" s="272">
        <v>0.5</v>
      </c>
      <c r="BG62" s="274">
        <v>7</v>
      </c>
      <c r="BH62" s="271">
        <v>21.2</v>
      </c>
      <c r="BI62" s="272">
        <v>21</v>
      </c>
      <c r="BJ62" s="272">
        <v>0.19999999999999929</v>
      </c>
      <c r="BK62" s="275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3"/>
        <v/>
      </c>
      <c r="J63" s="23"/>
      <c r="K63" s="24" t="str">
        <f t="shared" si="2"/>
        <v/>
      </c>
      <c r="L63" s="25" t="str">
        <f t="shared" si="14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5"/>
        <v/>
      </c>
      <c r="Q63" s="25" t="str">
        <f t="shared" si="16"/>
        <v/>
      </c>
      <c r="R63" s="23"/>
      <c r="S63" s="24" t="str">
        <f t="shared" si="5"/>
        <v/>
      </c>
      <c r="T63" s="25" t="str">
        <f t="shared" si="17"/>
        <v/>
      </c>
      <c r="U63" s="25" t="str">
        <f t="shared" si="18"/>
        <v/>
      </c>
      <c r="V63" s="23"/>
      <c r="W63" s="24" t="str">
        <f t="shared" si="6"/>
        <v/>
      </c>
      <c r="X63" s="25" t="str">
        <f t="shared" si="19"/>
        <v/>
      </c>
      <c r="Y63" s="25" t="str">
        <f t="shared" si="20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1"/>
        <v/>
      </c>
      <c r="AE63" s="25" t="str">
        <f t="shared" si="22"/>
        <v/>
      </c>
      <c r="AF63" s="23"/>
      <c r="AG63" s="24" t="str">
        <f t="shared" si="9"/>
        <v/>
      </c>
      <c r="AH63" s="25" t="str">
        <f t="shared" si="23"/>
        <v/>
      </c>
      <c r="AI63" s="25" t="str">
        <f t="shared" si="24"/>
        <v/>
      </c>
      <c r="AJ63" s="23"/>
      <c r="AK63" s="24" t="str">
        <f t="shared" si="10"/>
        <v/>
      </c>
      <c r="AL63" s="25" t="str">
        <f t="shared" si="25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6"/>
        <v/>
      </c>
      <c r="AR63" s="23"/>
      <c r="AS63" s="24" t="str">
        <f t="shared" si="12"/>
        <v/>
      </c>
      <c r="AT63" s="25" t="str">
        <f t="shared" si="27"/>
        <v/>
      </c>
      <c r="AU63" s="25" t="str">
        <f t="shared" si="28"/>
        <v/>
      </c>
      <c r="AV63" s="26">
        <f t="shared" si="29"/>
        <v>0</v>
      </c>
      <c r="AW63" s="351" t="str">
        <f t="shared" si="30"/>
        <v/>
      </c>
      <c r="AX63" s="351"/>
      <c r="AZ63" s="398"/>
      <c r="BA63" s="401"/>
      <c r="BB63" s="276" t="s">
        <v>134</v>
      </c>
      <c r="BC63" s="277" t="s">
        <v>135</v>
      </c>
      <c r="BD63" s="278">
        <v>122.5</v>
      </c>
      <c r="BE63" s="279">
        <v>121.6</v>
      </c>
      <c r="BF63" s="279">
        <v>0.90000000000000568</v>
      </c>
      <c r="BG63" s="281">
        <v>3</v>
      </c>
      <c r="BH63" s="278">
        <v>24.1</v>
      </c>
      <c r="BI63" s="279">
        <v>23.6</v>
      </c>
      <c r="BJ63" s="279">
        <v>0.5</v>
      </c>
      <c r="BK63" s="282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3"/>
        <v/>
      </c>
      <c r="J64" s="23"/>
      <c r="K64" s="24" t="str">
        <f t="shared" si="2"/>
        <v/>
      </c>
      <c r="L64" s="25" t="str">
        <f t="shared" si="14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5"/>
        <v/>
      </c>
      <c r="Q64" s="25" t="str">
        <f t="shared" si="16"/>
        <v/>
      </c>
      <c r="R64" s="23"/>
      <c r="S64" s="24" t="str">
        <f t="shared" si="5"/>
        <v/>
      </c>
      <c r="T64" s="25" t="str">
        <f t="shared" si="17"/>
        <v/>
      </c>
      <c r="U64" s="25" t="str">
        <f t="shared" si="18"/>
        <v/>
      </c>
      <c r="V64" s="23"/>
      <c r="W64" s="24" t="str">
        <f t="shared" si="6"/>
        <v/>
      </c>
      <c r="X64" s="25" t="str">
        <f t="shared" si="19"/>
        <v/>
      </c>
      <c r="Y64" s="25" t="str">
        <f t="shared" si="20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1"/>
        <v/>
      </c>
      <c r="AE64" s="25" t="str">
        <f t="shared" si="22"/>
        <v/>
      </c>
      <c r="AF64" s="23"/>
      <c r="AG64" s="24" t="str">
        <f t="shared" si="9"/>
        <v/>
      </c>
      <c r="AH64" s="25" t="str">
        <f t="shared" si="23"/>
        <v/>
      </c>
      <c r="AI64" s="25" t="str">
        <f t="shared" si="24"/>
        <v/>
      </c>
      <c r="AJ64" s="23"/>
      <c r="AK64" s="24" t="str">
        <f t="shared" si="10"/>
        <v/>
      </c>
      <c r="AL64" s="25" t="str">
        <f t="shared" si="25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6"/>
        <v/>
      </c>
      <c r="AR64" s="23"/>
      <c r="AS64" s="24" t="str">
        <f t="shared" si="12"/>
        <v/>
      </c>
      <c r="AT64" s="25" t="str">
        <f t="shared" si="27"/>
        <v/>
      </c>
      <c r="AU64" s="25" t="str">
        <f t="shared" si="28"/>
        <v/>
      </c>
      <c r="AV64" s="26">
        <f t="shared" si="29"/>
        <v>0</v>
      </c>
      <c r="AW64" s="351" t="str">
        <f t="shared" si="30"/>
        <v/>
      </c>
      <c r="AX64" s="351"/>
      <c r="AZ64" s="398"/>
      <c r="BA64" s="401"/>
      <c r="BB64" s="276" t="s">
        <v>136</v>
      </c>
      <c r="BC64" s="277" t="s">
        <v>137</v>
      </c>
      <c r="BD64" s="278">
        <v>127.9</v>
      </c>
      <c r="BE64" s="279">
        <v>127.5</v>
      </c>
      <c r="BF64" s="279">
        <v>0.40000000000000568</v>
      </c>
      <c r="BG64" s="281">
        <v>8</v>
      </c>
      <c r="BH64" s="278">
        <v>27.6</v>
      </c>
      <c r="BI64" s="279">
        <v>26.8</v>
      </c>
      <c r="BJ64" s="279">
        <v>0.80000000000000071</v>
      </c>
      <c r="BK64" s="282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3"/>
        <v/>
      </c>
      <c r="J65" s="23"/>
      <c r="K65" s="24" t="str">
        <f t="shared" si="2"/>
        <v/>
      </c>
      <c r="L65" s="25" t="str">
        <f t="shared" si="14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5"/>
        <v/>
      </c>
      <c r="Q65" s="25" t="str">
        <f t="shared" si="16"/>
        <v/>
      </c>
      <c r="R65" s="23"/>
      <c r="S65" s="24" t="str">
        <f t="shared" si="5"/>
        <v/>
      </c>
      <c r="T65" s="25" t="str">
        <f t="shared" si="17"/>
        <v/>
      </c>
      <c r="U65" s="25" t="str">
        <f t="shared" si="18"/>
        <v/>
      </c>
      <c r="V65" s="23"/>
      <c r="W65" s="24" t="str">
        <f t="shared" si="6"/>
        <v/>
      </c>
      <c r="X65" s="25" t="str">
        <f t="shared" si="19"/>
        <v/>
      </c>
      <c r="Y65" s="25" t="str">
        <f t="shared" si="20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1"/>
        <v/>
      </c>
      <c r="AE65" s="25" t="str">
        <f t="shared" si="22"/>
        <v/>
      </c>
      <c r="AF65" s="23"/>
      <c r="AG65" s="24" t="str">
        <f t="shared" si="9"/>
        <v/>
      </c>
      <c r="AH65" s="25" t="str">
        <f t="shared" si="23"/>
        <v/>
      </c>
      <c r="AI65" s="25" t="str">
        <f t="shared" si="24"/>
        <v/>
      </c>
      <c r="AJ65" s="23"/>
      <c r="AK65" s="24" t="str">
        <f t="shared" si="10"/>
        <v/>
      </c>
      <c r="AL65" s="25" t="str">
        <f t="shared" si="25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6"/>
        <v/>
      </c>
      <c r="AR65" s="23"/>
      <c r="AS65" s="24" t="str">
        <f t="shared" si="12"/>
        <v/>
      </c>
      <c r="AT65" s="25" t="str">
        <f t="shared" si="27"/>
        <v/>
      </c>
      <c r="AU65" s="25" t="str">
        <f t="shared" si="28"/>
        <v/>
      </c>
      <c r="AV65" s="26">
        <f t="shared" si="29"/>
        <v>0</v>
      </c>
      <c r="AW65" s="351" t="str">
        <f t="shared" si="30"/>
        <v/>
      </c>
      <c r="AX65" s="351"/>
      <c r="AZ65" s="398"/>
      <c r="BA65" s="401"/>
      <c r="BB65" s="276" t="s">
        <v>138</v>
      </c>
      <c r="BC65" s="277" t="s">
        <v>139</v>
      </c>
      <c r="BD65" s="278">
        <v>134.30000000000001</v>
      </c>
      <c r="BE65" s="279">
        <v>133.80000000000001</v>
      </c>
      <c r="BF65" s="279">
        <v>0.5</v>
      </c>
      <c r="BG65" s="281">
        <v>6</v>
      </c>
      <c r="BH65" s="278">
        <v>31.2</v>
      </c>
      <c r="BI65" s="279">
        <v>30.4</v>
      </c>
      <c r="BJ65" s="279">
        <v>0.80000000000000071</v>
      </c>
      <c r="BK65" s="282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3"/>
        <v/>
      </c>
      <c r="J66" s="23"/>
      <c r="K66" s="24" t="str">
        <f t="shared" si="2"/>
        <v/>
      </c>
      <c r="L66" s="25" t="str">
        <f t="shared" si="14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5"/>
        <v/>
      </c>
      <c r="Q66" s="25" t="str">
        <f t="shared" si="16"/>
        <v/>
      </c>
      <c r="R66" s="23"/>
      <c r="S66" s="24" t="str">
        <f t="shared" si="5"/>
        <v/>
      </c>
      <c r="T66" s="25" t="str">
        <f t="shared" si="17"/>
        <v/>
      </c>
      <c r="U66" s="25" t="str">
        <f t="shared" si="18"/>
        <v/>
      </c>
      <c r="V66" s="23"/>
      <c r="W66" s="24" t="str">
        <f t="shared" si="6"/>
        <v/>
      </c>
      <c r="X66" s="25" t="str">
        <f t="shared" si="19"/>
        <v/>
      </c>
      <c r="Y66" s="25" t="str">
        <f t="shared" si="20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1"/>
        <v/>
      </c>
      <c r="AE66" s="25" t="str">
        <f t="shared" si="22"/>
        <v/>
      </c>
      <c r="AF66" s="23"/>
      <c r="AG66" s="24" t="str">
        <f t="shared" si="9"/>
        <v/>
      </c>
      <c r="AH66" s="25" t="str">
        <f t="shared" si="23"/>
        <v/>
      </c>
      <c r="AI66" s="25" t="str">
        <f t="shared" si="24"/>
        <v/>
      </c>
      <c r="AJ66" s="23"/>
      <c r="AK66" s="24" t="str">
        <f t="shared" si="10"/>
        <v/>
      </c>
      <c r="AL66" s="25" t="str">
        <f t="shared" si="25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6"/>
        <v/>
      </c>
      <c r="AR66" s="23"/>
      <c r="AS66" s="24" t="str">
        <f t="shared" si="12"/>
        <v/>
      </c>
      <c r="AT66" s="25" t="str">
        <f t="shared" si="27"/>
        <v/>
      </c>
      <c r="AU66" s="25" t="str">
        <f t="shared" si="28"/>
        <v/>
      </c>
      <c r="AV66" s="26">
        <f t="shared" si="29"/>
        <v>0</v>
      </c>
      <c r="AW66" s="351" t="str">
        <f t="shared" si="30"/>
        <v/>
      </c>
      <c r="AX66" s="351"/>
      <c r="AZ66" s="398"/>
      <c r="BA66" s="401"/>
      <c r="BB66" s="276" t="s">
        <v>140</v>
      </c>
      <c r="BC66" s="277" t="s">
        <v>141</v>
      </c>
      <c r="BD66" s="278">
        <v>141.69999999999999</v>
      </c>
      <c r="BE66" s="279">
        <v>140.9</v>
      </c>
      <c r="BF66" s="291">
        <v>0.79999999999998295</v>
      </c>
      <c r="BG66" s="281">
        <v>3</v>
      </c>
      <c r="BH66" s="278">
        <v>36.200000000000003</v>
      </c>
      <c r="BI66" s="279">
        <v>34.9</v>
      </c>
      <c r="BJ66" s="279">
        <v>1.3000000000000043</v>
      </c>
      <c r="BK66" s="282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3"/>
        <v/>
      </c>
      <c r="J67" s="23"/>
      <c r="K67" s="24" t="str">
        <f t="shared" si="2"/>
        <v/>
      </c>
      <c r="L67" s="25" t="str">
        <f t="shared" si="14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5"/>
        <v/>
      </c>
      <c r="Q67" s="25" t="str">
        <f t="shared" si="16"/>
        <v/>
      </c>
      <c r="R67" s="23"/>
      <c r="S67" s="24" t="str">
        <f t="shared" si="5"/>
        <v/>
      </c>
      <c r="T67" s="25" t="str">
        <f t="shared" si="17"/>
        <v/>
      </c>
      <c r="U67" s="25" t="str">
        <f t="shared" si="18"/>
        <v/>
      </c>
      <c r="V67" s="23"/>
      <c r="W67" s="24" t="str">
        <f t="shared" si="6"/>
        <v/>
      </c>
      <c r="X67" s="25" t="str">
        <f t="shared" si="19"/>
        <v/>
      </c>
      <c r="Y67" s="25" t="str">
        <f t="shared" si="20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1"/>
        <v/>
      </c>
      <c r="AE67" s="25" t="str">
        <f t="shared" si="22"/>
        <v/>
      </c>
      <c r="AF67" s="23"/>
      <c r="AG67" s="24" t="str">
        <f t="shared" si="9"/>
        <v/>
      </c>
      <c r="AH67" s="25" t="str">
        <f t="shared" si="23"/>
        <v/>
      </c>
      <c r="AI67" s="25" t="str">
        <f t="shared" si="24"/>
        <v/>
      </c>
      <c r="AJ67" s="23"/>
      <c r="AK67" s="24" t="str">
        <f t="shared" si="10"/>
        <v/>
      </c>
      <c r="AL67" s="25" t="str">
        <f t="shared" si="25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6"/>
        <v/>
      </c>
      <c r="AR67" s="23"/>
      <c r="AS67" s="24" t="str">
        <f t="shared" si="12"/>
        <v/>
      </c>
      <c r="AT67" s="25" t="str">
        <f t="shared" si="27"/>
        <v/>
      </c>
      <c r="AU67" s="25" t="str">
        <f t="shared" si="28"/>
        <v/>
      </c>
      <c r="AV67" s="26">
        <f t="shared" si="29"/>
        <v>0</v>
      </c>
      <c r="AW67" s="351" t="str">
        <f t="shared" si="30"/>
        <v/>
      </c>
      <c r="AX67" s="351"/>
      <c r="AZ67" s="398"/>
      <c r="BA67" s="402"/>
      <c r="BB67" s="283" t="s">
        <v>142</v>
      </c>
      <c r="BC67" s="284" t="s">
        <v>143</v>
      </c>
      <c r="BD67" s="285">
        <v>147.6</v>
      </c>
      <c r="BE67" s="286">
        <v>147.4</v>
      </c>
      <c r="BF67" s="290">
        <v>0.19999999999998863</v>
      </c>
      <c r="BG67" s="288">
        <v>12</v>
      </c>
      <c r="BH67" s="285">
        <v>40.799999999999997</v>
      </c>
      <c r="BI67" s="286">
        <v>39.799999999999997</v>
      </c>
      <c r="BJ67" s="286">
        <v>1</v>
      </c>
      <c r="BK67" s="289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3"/>
        <v/>
      </c>
      <c r="J68" s="23"/>
      <c r="K68" s="24" t="str">
        <f t="shared" si="2"/>
        <v/>
      </c>
      <c r="L68" s="25" t="str">
        <f t="shared" si="14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5"/>
        <v/>
      </c>
      <c r="Q68" s="25" t="str">
        <f t="shared" si="16"/>
        <v/>
      </c>
      <c r="R68" s="23"/>
      <c r="S68" s="24" t="str">
        <f t="shared" si="5"/>
        <v/>
      </c>
      <c r="T68" s="25" t="str">
        <f t="shared" si="17"/>
        <v/>
      </c>
      <c r="U68" s="25" t="str">
        <f t="shared" si="18"/>
        <v/>
      </c>
      <c r="V68" s="23"/>
      <c r="W68" s="24" t="str">
        <f t="shared" si="6"/>
        <v/>
      </c>
      <c r="X68" s="25" t="str">
        <f t="shared" si="19"/>
        <v/>
      </c>
      <c r="Y68" s="25" t="str">
        <f t="shared" si="20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1"/>
        <v/>
      </c>
      <c r="AE68" s="25" t="str">
        <f t="shared" si="22"/>
        <v/>
      </c>
      <c r="AF68" s="23"/>
      <c r="AG68" s="24" t="str">
        <f t="shared" si="9"/>
        <v/>
      </c>
      <c r="AH68" s="25" t="str">
        <f t="shared" si="23"/>
        <v/>
      </c>
      <c r="AI68" s="25" t="str">
        <f t="shared" si="24"/>
        <v/>
      </c>
      <c r="AJ68" s="23"/>
      <c r="AK68" s="24" t="str">
        <f t="shared" si="10"/>
        <v/>
      </c>
      <c r="AL68" s="25" t="str">
        <f t="shared" si="25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6"/>
        <v/>
      </c>
      <c r="AR68" s="23"/>
      <c r="AS68" s="24" t="str">
        <f t="shared" si="12"/>
        <v/>
      </c>
      <c r="AT68" s="25" t="str">
        <f t="shared" si="27"/>
        <v/>
      </c>
      <c r="AU68" s="25" t="str">
        <f t="shared" si="28"/>
        <v/>
      </c>
      <c r="AV68" s="26">
        <f t="shared" si="29"/>
        <v>0</v>
      </c>
      <c r="AW68" s="351" t="str">
        <f t="shared" si="30"/>
        <v/>
      </c>
      <c r="AX68" s="351"/>
      <c r="AZ68" s="398"/>
      <c r="BA68" s="400" t="s">
        <v>144</v>
      </c>
      <c r="BB68" s="269" t="s">
        <v>132</v>
      </c>
      <c r="BC68" s="270" t="s">
        <v>145</v>
      </c>
      <c r="BD68" s="271">
        <v>152.6</v>
      </c>
      <c r="BE68" s="272">
        <v>152.4</v>
      </c>
      <c r="BF68" s="272">
        <v>0.19999999999998863</v>
      </c>
      <c r="BG68" s="274">
        <v>11</v>
      </c>
      <c r="BH68" s="271">
        <v>44.8</v>
      </c>
      <c r="BI68" s="272">
        <v>44.4</v>
      </c>
      <c r="BJ68" s="272">
        <v>0.39999999999999858</v>
      </c>
      <c r="BK68" s="275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3"/>
        <v/>
      </c>
      <c r="J69" s="23"/>
      <c r="K69" s="24" t="str">
        <f t="shared" si="2"/>
        <v/>
      </c>
      <c r="L69" s="25" t="str">
        <f t="shared" si="14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5"/>
        <v/>
      </c>
      <c r="Q69" s="25" t="str">
        <f t="shared" si="16"/>
        <v/>
      </c>
      <c r="R69" s="23"/>
      <c r="S69" s="24" t="str">
        <f t="shared" si="5"/>
        <v/>
      </c>
      <c r="T69" s="25" t="str">
        <f t="shared" si="17"/>
        <v/>
      </c>
      <c r="U69" s="25" t="str">
        <f t="shared" si="18"/>
        <v/>
      </c>
      <c r="V69" s="23"/>
      <c r="W69" s="24" t="str">
        <f t="shared" si="6"/>
        <v/>
      </c>
      <c r="X69" s="25" t="str">
        <f t="shared" si="19"/>
        <v/>
      </c>
      <c r="Y69" s="25" t="str">
        <f t="shared" si="20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1"/>
        <v/>
      </c>
      <c r="AE69" s="25" t="str">
        <f t="shared" si="22"/>
        <v/>
      </c>
      <c r="AF69" s="23"/>
      <c r="AG69" s="24" t="str">
        <f t="shared" si="9"/>
        <v/>
      </c>
      <c r="AH69" s="25" t="str">
        <f t="shared" si="23"/>
        <v/>
      </c>
      <c r="AI69" s="25" t="str">
        <f t="shared" si="24"/>
        <v/>
      </c>
      <c r="AJ69" s="23"/>
      <c r="AK69" s="24" t="str">
        <f t="shared" si="10"/>
        <v/>
      </c>
      <c r="AL69" s="25" t="str">
        <f t="shared" si="25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6"/>
        <v/>
      </c>
      <c r="AR69" s="23"/>
      <c r="AS69" s="24" t="str">
        <f t="shared" si="12"/>
        <v/>
      </c>
      <c r="AT69" s="25" t="str">
        <f t="shared" si="27"/>
        <v/>
      </c>
      <c r="AU69" s="25" t="str">
        <f t="shared" si="28"/>
        <v/>
      </c>
      <c r="AV69" s="26">
        <f t="shared" si="29"/>
        <v>0</v>
      </c>
      <c r="AW69" s="351" t="str">
        <f t="shared" si="30"/>
        <v/>
      </c>
      <c r="AX69" s="351"/>
      <c r="AZ69" s="398"/>
      <c r="BA69" s="401"/>
      <c r="BB69" s="276" t="s">
        <v>134</v>
      </c>
      <c r="BC69" s="277" t="s">
        <v>146</v>
      </c>
      <c r="BD69" s="278">
        <v>155.19999999999999</v>
      </c>
      <c r="BE69" s="279">
        <v>155</v>
      </c>
      <c r="BF69" s="291">
        <v>0.19999999999998863</v>
      </c>
      <c r="BG69" s="281">
        <v>10</v>
      </c>
      <c r="BH69" s="278">
        <v>48</v>
      </c>
      <c r="BI69" s="279">
        <v>47.5</v>
      </c>
      <c r="BJ69" s="279">
        <v>0.5</v>
      </c>
      <c r="BK69" s="282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3"/>
        <v/>
      </c>
      <c r="J70" s="23"/>
      <c r="K70" s="24" t="str">
        <f t="shared" si="2"/>
        <v/>
      </c>
      <c r="L70" s="25" t="str">
        <f t="shared" si="14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5"/>
        <v/>
      </c>
      <c r="Q70" s="25" t="str">
        <f t="shared" si="16"/>
        <v/>
      </c>
      <c r="R70" s="23"/>
      <c r="S70" s="24" t="str">
        <f t="shared" si="5"/>
        <v/>
      </c>
      <c r="T70" s="25" t="str">
        <f t="shared" si="17"/>
        <v/>
      </c>
      <c r="U70" s="25" t="str">
        <f t="shared" si="18"/>
        <v/>
      </c>
      <c r="V70" s="23"/>
      <c r="W70" s="24" t="str">
        <f t="shared" si="6"/>
        <v/>
      </c>
      <c r="X70" s="25" t="str">
        <f t="shared" si="19"/>
        <v/>
      </c>
      <c r="Y70" s="25" t="str">
        <f t="shared" si="20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1"/>
        <v/>
      </c>
      <c r="AE70" s="25" t="str">
        <f t="shared" si="22"/>
        <v/>
      </c>
      <c r="AF70" s="23"/>
      <c r="AG70" s="24" t="str">
        <f t="shared" si="9"/>
        <v/>
      </c>
      <c r="AH70" s="25" t="str">
        <f t="shared" si="23"/>
        <v/>
      </c>
      <c r="AI70" s="25" t="str">
        <f t="shared" si="24"/>
        <v/>
      </c>
      <c r="AJ70" s="23"/>
      <c r="AK70" s="24" t="str">
        <f t="shared" si="10"/>
        <v/>
      </c>
      <c r="AL70" s="25" t="str">
        <f t="shared" si="25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6"/>
        <v/>
      </c>
      <c r="AR70" s="23"/>
      <c r="AS70" s="24" t="str">
        <f t="shared" si="12"/>
        <v/>
      </c>
      <c r="AT70" s="25" t="str">
        <f t="shared" si="27"/>
        <v/>
      </c>
      <c r="AU70" s="25" t="str">
        <f t="shared" si="28"/>
        <v/>
      </c>
      <c r="AV70" s="26">
        <f t="shared" si="29"/>
        <v>0</v>
      </c>
      <c r="AW70" s="351" t="str">
        <f t="shared" si="30"/>
        <v/>
      </c>
      <c r="AX70" s="351"/>
      <c r="AZ70" s="398"/>
      <c r="BA70" s="402"/>
      <c r="BB70" s="283" t="s">
        <v>136</v>
      </c>
      <c r="BC70" s="284" t="s">
        <v>147</v>
      </c>
      <c r="BD70" s="285">
        <v>156.69999999999999</v>
      </c>
      <c r="BE70" s="286">
        <v>156.4</v>
      </c>
      <c r="BF70" s="290">
        <v>0.29999999999998295</v>
      </c>
      <c r="BG70" s="288">
        <v>8</v>
      </c>
      <c r="BH70" s="285">
        <v>50.2</v>
      </c>
      <c r="BI70" s="286">
        <v>49.7</v>
      </c>
      <c r="BJ70" s="286">
        <v>0.5</v>
      </c>
      <c r="BK70" s="289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3"/>
        <v/>
      </c>
      <c r="J71" s="23"/>
      <c r="K71" s="24" t="str">
        <f t="shared" si="2"/>
        <v/>
      </c>
      <c r="L71" s="25" t="str">
        <f t="shared" si="14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5"/>
        <v/>
      </c>
      <c r="Q71" s="25" t="str">
        <f t="shared" si="16"/>
        <v/>
      </c>
      <c r="R71" s="23"/>
      <c r="S71" s="24" t="str">
        <f t="shared" si="5"/>
        <v/>
      </c>
      <c r="T71" s="25" t="str">
        <f t="shared" si="17"/>
        <v/>
      </c>
      <c r="U71" s="25" t="str">
        <f t="shared" si="18"/>
        <v/>
      </c>
      <c r="V71" s="23"/>
      <c r="W71" s="24" t="str">
        <f t="shared" si="6"/>
        <v/>
      </c>
      <c r="X71" s="25" t="str">
        <f t="shared" si="19"/>
        <v/>
      </c>
      <c r="Y71" s="25" t="str">
        <f t="shared" si="20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1"/>
        <v/>
      </c>
      <c r="AE71" s="25" t="str">
        <f t="shared" si="22"/>
        <v/>
      </c>
      <c r="AF71" s="23"/>
      <c r="AG71" s="24" t="str">
        <f t="shared" si="9"/>
        <v/>
      </c>
      <c r="AH71" s="25" t="str">
        <f t="shared" si="23"/>
        <v/>
      </c>
      <c r="AI71" s="25" t="str">
        <f t="shared" si="24"/>
        <v/>
      </c>
      <c r="AJ71" s="23"/>
      <c r="AK71" s="24" t="str">
        <f t="shared" si="10"/>
        <v/>
      </c>
      <c r="AL71" s="25" t="str">
        <f t="shared" si="25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6"/>
        <v/>
      </c>
      <c r="AR71" s="23"/>
      <c r="AS71" s="24" t="str">
        <f t="shared" si="12"/>
        <v/>
      </c>
      <c r="AT71" s="25" t="str">
        <f t="shared" si="27"/>
        <v/>
      </c>
      <c r="AU71" s="25" t="str">
        <f t="shared" si="28"/>
        <v/>
      </c>
      <c r="AV71" s="26">
        <f t="shared" si="29"/>
        <v>0</v>
      </c>
      <c r="AW71" s="351" t="str">
        <f t="shared" si="30"/>
        <v/>
      </c>
      <c r="AX71" s="351"/>
      <c r="AZ71" s="398"/>
      <c r="BA71" s="400" t="s">
        <v>148</v>
      </c>
      <c r="BB71" s="269" t="s">
        <v>132</v>
      </c>
      <c r="BC71" s="270" t="s">
        <v>149</v>
      </c>
      <c r="BD71" s="271">
        <v>157.5</v>
      </c>
      <c r="BE71" s="272">
        <v>157</v>
      </c>
      <c r="BF71" s="272">
        <v>0.5</v>
      </c>
      <c r="BG71" s="274">
        <v>4</v>
      </c>
      <c r="BH71" s="271">
        <v>52.7</v>
      </c>
      <c r="BI71" s="272">
        <v>51</v>
      </c>
      <c r="BJ71" s="272">
        <v>1.7000000000000028</v>
      </c>
      <c r="BK71" s="275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3"/>
        <v/>
      </c>
      <c r="J72" s="23"/>
      <c r="K72" s="24" t="str">
        <f t="shared" si="2"/>
        <v/>
      </c>
      <c r="L72" s="25" t="str">
        <f t="shared" si="14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5"/>
        <v/>
      </c>
      <c r="Q72" s="25" t="str">
        <f t="shared" si="16"/>
        <v/>
      </c>
      <c r="R72" s="23"/>
      <c r="S72" s="24" t="str">
        <f t="shared" si="5"/>
        <v/>
      </c>
      <c r="T72" s="25" t="str">
        <f t="shared" si="17"/>
        <v/>
      </c>
      <c r="U72" s="25" t="str">
        <f t="shared" si="18"/>
        <v/>
      </c>
      <c r="V72" s="23"/>
      <c r="W72" s="24" t="str">
        <f t="shared" si="6"/>
        <v/>
      </c>
      <c r="X72" s="25" t="str">
        <f t="shared" si="19"/>
        <v/>
      </c>
      <c r="Y72" s="25" t="str">
        <f t="shared" si="20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1"/>
        <v/>
      </c>
      <c r="AE72" s="25" t="str">
        <f t="shared" si="22"/>
        <v/>
      </c>
      <c r="AF72" s="23"/>
      <c r="AG72" s="24" t="str">
        <f t="shared" si="9"/>
        <v/>
      </c>
      <c r="AH72" s="25" t="str">
        <f t="shared" si="23"/>
        <v/>
      </c>
      <c r="AI72" s="25" t="str">
        <f t="shared" si="24"/>
        <v/>
      </c>
      <c r="AJ72" s="23"/>
      <c r="AK72" s="24" t="str">
        <f t="shared" si="10"/>
        <v/>
      </c>
      <c r="AL72" s="25" t="str">
        <f t="shared" si="25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6"/>
        <v/>
      </c>
      <c r="AR72" s="23"/>
      <c r="AS72" s="24" t="str">
        <f t="shared" si="12"/>
        <v/>
      </c>
      <c r="AT72" s="25" t="str">
        <f t="shared" si="27"/>
        <v/>
      </c>
      <c r="AU72" s="25" t="str">
        <f t="shared" si="28"/>
        <v/>
      </c>
      <c r="AV72" s="26">
        <f t="shared" si="29"/>
        <v>0</v>
      </c>
      <c r="AW72" s="351" t="str">
        <f t="shared" si="30"/>
        <v/>
      </c>
      <c r="AX72" s="351"/>
      <c r="AZ72" s="398"/>
      <c r="BA72" s="401"/>
      <c r="BB72" s="276" t="s">
        <v>134</v>
      </c>
      <c r="BC72" s="277" t="s">
        <v>150</v>
      </c>
      <c r="BD72" s="278">
        <v>158</v>
      </c>
      <c r="BE72" s="279">
        <v>157.5</v>
      </c>
      <c r="BF72" s="291">
        <v>0.5</v>
      </c>
      <c r="BG72" s="281">
        <v>6</v>
      </c>
      <c r="BH72" s="278">
        <v>52.5</v>
      </c>
      <c r="BI72" s="279">
        <v>51.9</v>
      </c>
      <c r="BJ72" s="279">
        <v>0.60000000000000142</v>
      </c>
      <c r="BK72" s="282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3"/>
        <v/>
      </c>
      <c r="J73" s="23"/>
      <c r="K73" s="24" t="str">
        <f t="shared" si="2"/>
        <v/>
      </c>
      <c r="L73" s="25" t="str">
        <f t="shared" si="14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5"/>
        <v/>
      </c>
      <c r="Q73" s="25" t="str">
        <f t="shared" si="16"/>
        <v/>
      </c>
      <c r="R73" s="23"/>
      <c r="S73" s="24" t="str">
        <f t="shared" si="5"/>
        <v/>
      </c>
      <c r="T73" s="25" t="str">
        <f t="shared" si="17"/>
        <v/>
      </c>
      <c r="U73" s="25" t="str">
        <f t="shared" si="18"/>
        <v/>
      </c>
      <c r="V73" s="23"/>
      <c r="W73" s="24" t="str">
        <f t="shared" si="6"/>
        <v/>
      </c>
      <c r="X73" s="25" t="str">
        <f t="shared" si="19"/>
        <v/>
      </c>
      <c r="Y73" s="25" t="str">
        <f t="shared" si="20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1"/>
        <v/>
      </c>
      <c r="AE73" s="25" t="str">
        <f t="shared" si="22"/>
        <v/>
      </c>
      <c r="AF73" s="23"/>
      <c r="AG73" s="24" t="str">
        <f t="shared" si="9"/>
        <v/>
      </c>
      <c r="AH73" s="25" t="str">
        <f t="shared" si="23"/>
        <v/>
      </c>
      <c r="AI73" s="25" t="str">
        <f t="shared" si="24"/>
        <v/>
      </c>
      <c r="AJ73" s="23"/>
      <c r="AK73" s="24" t="str">
        <f t="shared" si="10"/>
        <v/>
      </c>
      <c r="AL73" s="25" t="str">
        <f t="shared" si="25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6"/>
        <v/>
      </c>
      <c r="AR73" s="23"/>
      <c r="AS73" s="24" t="str">
        <f t="shared" si="12"/>
        <v/>
      </c>
      <c r="AT73" s="25" t="str">
        <f t="shared" si="27"/>
        <v/>
      </c>
      <c r="AU73" s="25" t="str">
        <f t="shared" si="28"/>
        <v/>
      </c>
      <c r="AV73" s="26">
        <f t="shared" si="29"/>
        <v>0</v>
      </c>
      <c r="AW73" s="351" t="str">
        <f t="shared" si="30"/>
        <v/>
      </c>
      <c r="AX73" s="351"/>
      <c r="AZ73" s="399"/>
      <c r="BA73" s="402"/>
      <c r="BB73" s="283" t="s">
        <v>136</v>
      </c>
      <c r="BC73" s="284" t="s">
        <v>151</v>
      </c>
      <c r="BD73" s="285">
        <v>158.1</v>
      </c>
      <c r="BE73" s="286">
        <v>157.9</v>
      </c>
      <c r="BF73" s="290">
        <v>0.19999999999998863</v>
      </c>
      <c r="BG73" s="288">
        <v>13</v>
      </c>
      <c r="BH73" s="285">
        <v>53.6</v>
      </c>
      <c r="BI73" s="286">
        <v>52.5</v>
      </c>
      <c r="BJ73" s="286">
        <v>1.1000000000000014</v>
      </c>
      <c r="BK73" s="289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3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4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5"/>
        <v/>
      </c>
      <c r="Q74" s="25" t="str">
        <f t="shared" si="16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7"/>
        <v/>
      </c>
      <c r="U74" s="25" t="str">
        <f t="shared" si="18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19"/>
        <v/>
      </c>
      <c r="Y74" s="25" t="str">
        <f t="shared" si="20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1"/>
        <v/>
      </c>
      <c r="AE74" s="25" t="str">
        <f t="shared" si="22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3"/>
        <v/>
      </c>
      <c r="AI74" s="25" t="str">
        <f t="shared" si="24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5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6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7"/>
        <v/>
      </c>
      <c r="AU74" s="25" t="str">
        <f t="shared" si="28"/>
        <v/>
      </c>
      <c r="AV74" s="26">
        <f t="shared" si="29"/>
        <v>0</v>
      </c>
      <c r="AW74" s="351" t="str">
        <f t="shared" si="30"/>
        <v/>
      </c>
      <c r="AX74" s="351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6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7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48">IF((N75&lt;&gt;0),RANK(N75,$N$10:$N$309),"")</f>
        <v/>
      </c>
      <c r="Q75" s="25" t="str">
        <f t="shared" ref="Q75:Q138" si="49">IF((N75&lt;&gt;0),VLOOKUP(N75,$P$311:$Q$320,2),"")</f>
        <v/>
      </c>
      <c r="R75" s="23"/>
      <c r="S75" s="24" t="str">
        <f t="shared" si="38"/>
        <v/>
      </c>
      <c r="T75" s="25" t="str">
        <f t="shared" ref="T75:T138" si="50">IF((R75&lt;&gt;0),RANK(R75,$R$10:$R$309),"")</f>
        <v/>
      </c>
      <c r="U75" s="25" t="str">
        <f t="shared" ref="U75:U138" si="51">IF((R75&lt;&gt;0),VLOOKUP(R75,$T$311:$U$320,2),"")</f>
        <v/>
      </c>
      <c r="V75" s="23"/>
      <c r="W75" s="24" t="str">
        <f t="shared" si="39"/>
        <v/>
      </c>
      <c r="X75" s="25" t="str">
        <f t="shared" ref="X75:X138" si="52">IF((V75&lt;&gt;0),RANK(V75,$V$10:$V$309),"")</f>
        <v/>
      </c>
      <c r="Y75" s="25" t="str">
        <f t="shared" ref="Y75:Y138" si="53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4">IF((Z75&lt;&gt;0),RANK(AB75,$AB$10:$AB$309,1),"")</f>
        <v/>
      </c>
      <c r="AE75" s="25" t="str">
        <f t="shared" ref="AE75:AE138" si="55">IF((Z75&lt;&gt;0),VLOOKUP(AB75,$AD$311:$AE$320,2),"")</f>
        <v/>
      </c>
      <c r="AF75" s="23"/>
      <c r="AG75" s="24" t="str">
        <f t="shared" si="42"/>
        <v/>
      </c>
      <c r="AH75" s="25" t="str">
        <f t="shared" ref="AH75:AH138" si="56">IF((AF75&lt;&gt;0),RANK(AF75,$AF$10:$AF$309),"")</f>
        <v/>
      </c>
      <c r="AI75" s="25" t="str">
        <f t="shared" ref="AI75:AI138" si="57">IF((AF75&lt;&gt;0),VLOOKUP(AF75,$AH$311:$AI$320,2),"")</f>
        <v/>
      </c>
      <c r="AJ75" s="23"/>
      <c r="AK75" s="24" t="str">
        <f t="shared" si="43"/>
        <v/>
      </c>
      <c r="AL75" s="25" t="str">
        <f t="shared" ref="AL75:AL138" si="58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59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0">IF((AR75&lt;&gt;0),RANK(AR75,$AR$10:$AR$309),"")</f>
        <v/>
      </c>
      <c r="AU75" s="25" t="str">
        <f t="shared" ref="AU75:AU138" si="61">IF((AR75&lt;&gt;0),VLOOKUP(AR75,$AT$311:$AU$320,2),"")</f>
        <v/>
      </c>
      <c r="AV75" s="26">
        <f t="shared" ref="AV75:AV138" si="62">SUM(M75,Q75,U75,Y75,AE75,AI75,AM75,AQ75,AU75)</f>
        <v>0</v>
      </c>
      <c r="AW75" s="351" t="str">
        <f t="shared" ref="AW75:AW138" si="63">IF(AND(J75&lt;&gt;0,N75&lt;&gt;0,R75&lt;&gt;0,V75&lt;&gt;0,(OR(AB75&lt;&gt;0,AF75&lt;&gt;0)),AJ75&lt;&gt;0,AN75&lt;&gt;0,AR75&lt;&gt;0),VLOOKUP(AV75,$AV$311:$AW$315,2),"")</f>
        <v/>
      </c>
      <c r="AX75" s="351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6"/>
        <v/>
      </c>
      <c r="J76" s="23"/>
      <c r="K76" s="24" t="str">
        <f t="shared" si="35"/>
        <v/>
      </c>
      <c r="L76" s="25" t="str">
        <f t="shared" si="47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48"/>
        <v/>
      </c>
      <c r="Q76" s="25" t="str">
        <f t="shared" si="49"/>
        <v/>
      </c>
      <c r="R76" s="23"/>
      <c r="S76" s="24" t="str">
        <f t="shared" si="38"/>
        <v/>
      </c>
      <c r="T76" s="25" t="str">
        <f t="shared" si="50"/>
        <v/>
      </c>
      <c r="U76" s="25" t="str">
        <f t="shared" si="51"/>
        <v/>
      </c>
      <c r="V76" s="23"/>
      <c r="W76" s="24" t="str">
        <f t="shared" si="39"/>
        <v/>
      </c>
      <c r="X76" s="25" t="str">
        <f t="shared" si="52"/>
        <v/>
      </c>
      <c r="Y76" s="25" t="str">
        <f t="shared" si="53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4"/>
        <v/>
      </c>
      <c r="AE76" s="25" t="str">
        <f t="shared" si="55"/>
        <v/>
      </c>
      <c r="AF76" s="23"/>
      <c r="AG76" s="24" t="str">
        <f t="shared" si="42"/>
        <v/>
      </c>
      <c r="AH76" s="25" t="str">
        <f t="shared" si="56"/>
        <v/>
      </c>
      <c r="AI76" s="25" t="str">
        <f t="shared" si="57"/>
        <v/>
      </c>
      <c r="AJ76" s="23"/>
      <c r="AK76" s="24" t="str">
        <f t="shared" si="43"/>
        <v/>
      </c>
      <c r="AL76" s="25" t="str">
        <f t="shared" si="58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59"/>
        <v/>
      </c>
      <c r="AR76" s="23"/>
      <c r="AS76" s="24" t="str">
        <f t="shared" si="45"/>
        <v/>
      </c>
      <c r="AT76" s="25" t="str">
        <f t="shared" si="60"/>
        <v/>
      </c>
      <c r="AU76" s="25" t="str">
        <f t="shared" si="61"/>
        <v/>
      </c>
      <c r="AV76" s="26">
        <f t="shared" si="62"/>
        <v>0</v>
      </c>
      <c r="AW76" s="351" t="str">
        <f t="shared" si="63"/>
        <v/>
      </c>
      <c r="AX76" s="351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6"/>
        <v/>
      </c>
      <c r="J77" s="23"/>
      <c r="K77" s="24" t="str">
        <f t="shared" si="35"/>
        <v/>
      </c>
      <c r="L77" s="25" t="str">
        <f t="shared" si="47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48"/>
        <v/>
      </c>
      <c r="Q77" s="25" t="str">
        <f t="shared" si="49"/>
        <v/>
      </c>
      <c r="R77" s="23"/>
      <c r="S77" s="24" t="str">
        <f t="shared" si="38"/>
        <v/>
      </c>
      <c r="T77" s="25" t="str">
        <f t="shared" si="50"/>
        <v/>
      </c>
      <c r="U77" s="25" t="str">
        <f t="shared" si="51"/>
        <v/>
      </c>
      <c r="V77" s="23"/>
      <c r="W77" s="24" t="str">
        <f t="shared" si="39"/>
        <v/>
      </c>
      <c r="X77" s="25" t="str">
        <f t="shared" si="52"/>
        <v/>
      </c>
      <c r="Y77" s="25" t="str">
        <f t="shared" si="53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4"/>
        <v/>
      </c>
      <c r="AE77" s="25" t="str">
        <f t="shared" si="55"/>
        <v/>
      </c>
      <c r="AF77" s="23"/>
      <c r="AG77" s="24" t="str">
        <f t="shared" si="42"/>
        <v/>
      </c>
      <c r="AH77" s="25" t="str">
        <f t="shared" si="56"/>
        <v/>
      </c>
      <c r="AI77" s="25" t="str">
        <f t="shared" si="57"/>
        <v/>
      </c>
      <c r="AJ77" s="23"/>
      <c r="AK77" s="24" t="str">
        <f t="shared" si="43"/>
        <v/>
      </c>
      <c r="AL77" s="25" t="str">
        <f t="shared" si="58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59"/>
        <v/>
      </c>
      <c r="AR77" s="23"/>
      <c r="AS77" s="24" t="str">
        <f t="shared" si="45"/>
        <v/>
      </c>
      <c r="AT77" s="25" t="str">
        <f t="shared" si="60"/>
        <v/>
      </c>
      <c r="AU77" s="25" t="str">
        <f t="shared" si="61"/>
        <v/>
      </c>
      <c r="AV77" s="26">
        <f t="shared" si="62"/>
        <v>0</v>
      </c>
      <c r="AW77" s="351" t="str">
        <f t="shared" si="63"/>
        <v/>
      </c>
      <c r="AX77" s="351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6"/>
        <v/>
      </c>
      <c r="J78" s="23"/>
      <c r="K78" s="24" t="str">
        <f t="shared" si="35"/>
        <v/>
      </c>
      <c r="L78" s="25" t="str">
        <f t="shared" si="47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48"/>
        <v/>
      </c>
      <c r="Q78" s="25" t="str">
        <f t="shared" si="49"/>
        <v/>
      </c>
      <c r="R78" s="23"/>
      <c r="S78" s="24" t="str">
        <f t="shared" si="38"/>
        <v/>
      </c>
      <c r="T78" s="25" t="str">
        <f t="shared" si="50"/>
        <v/>
      </c>
      <c r="U78" s="25" t="str">
        <f t="shared" si="51"/>
        <v/>
      </c>
      <c r="V78" s="23"/>
      <c r="W78" s="24" t="str">
        <f t="shared" si="39"/>
        <v/>
      </c>
      <c r="X78" s="25" t="str">
        <f t="shared" si="52"/>
        <v/>
      </c>
      <c r="Y78" s="25" t="str">
        <f t="shared" si="53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4"/>
        <v/>
      </c>
      <c r="AE78" s="25" t="str">
        <f t="shared" si="55"/>
        <v/>
      </c>
      <c r="AF78" s="23"/>
      <c r="AG78" s="24" t="str">
        <f t="shared" si="42"/>
        <v/>
      </c>
      <c r="AH78" s="25" t="str">
        <f t="shared" si="56"/>
        <v/>
      </c>
      <c r="AI78" s="25" t="str">
        <f t="shared" si="57"/>
        <v/>
      </c>
      <c r="AJ78" s="23"/>
      <c r="AK78" s="24" t="str">
        <f t="shared" si="43"/>
        <v/>
      </c>
      <c r="AL78" s="25" t="str">
        <f t="shared" si="58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59"/>
        <v/>
      </c>
      <c r="AR78" s="23"/>
      <c r="AS78" s="24" t="str">
        <f t="shared" si="45"/>
        <v/>
      </c>
      <c r="AT78" s="25" t="str">
        <f t="shared" si="60"/>
        <v/>
      </c>
      <c r="AU78" s="25" t="str">
        <f t="shared" si="61"/>
        <v/>
      </c>
      <c r="AV78" s="26">
        <f t="shared" si="62"/>
        <v>0</v>
      </c>
      <c r="AW78" s="351" t="str">
        <f t="shared" si="63"/>
        <v/>
      </c>
      <c r="AX78" s="351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6"/>
        <v/>
      </c>
      <c r="J79" s="23"/>
      <c r="K79" s="24" t="str">
        <f t="shared" si="35"/>
        <v/>
      </c>
      <c r="L79" s="25" t="str">
        <f t="shared" si="47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48"/>
        <v/>
      </c>
      <c r="Q79" s="25" t="str">
        <f t="shared" si="49"/>
        <v/>
      </c>
      <c r="R79" s="23"/>
      <c r="S79" s="24" t="str">
        <f t="shared" si="38"/>
        <v/>
      </c>
      <c r="T79" s="25" t="str">
        <f t="shared" si="50"/>
        <v/>
      </c>
      <c r="U79" s="25" t="str">
        <f t="shared" si="51"/>
        <v/>
      </c>
      <c r="V79" s="23"/>
      <c r="W79" s="24" t="str">
        <f t="shared" si="39"/>
        <v/>
      </c>
      <c r="X79" s="25" t="str">
        <f t="shared" si="52"/>
        <v/>
      </c>
      <c r="Y79" s="25" t="str">
        <f t="shared" si="53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4"/>
        <v/>
      </c>
      <c r="AE79" s="25" t="str">
        <f t="shared" si="55"/>
        <v/>
      </c>
      <c r="AF79" s="23"/>
      <c r="AG79" s="24" t="str">
        <f t="shared" si="42"/>
        <v/>
      </c>
      <c r="AH79" s="25" t="str">
        <f t="shared" si="56"/>
        <v/>
      </c>
      <c r="AI79" s="25" t="str">
        <f t="shared" si="57"/>
        <v/>
      </c>
      <c r="AJ79" s="23"/>
      <c r="AK79" s="24" t="str">
        <f t="shared" si="43"/>
        <v/>
      </c>
      <c r="AL79" s="25" t="str">
        <f t="shared" si="58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59"/>
        <v/>
      </c>
      <c r="AR79" s="23"/>
      <c r="AS79" s="24" t="str">
        <f t="shared" si="45"/>
        <v/>
      </c>
      <c r="AT79" s="25" t="str">
        <f t="shared" si="60"/>
        <v/>
      </c>
      <c r="AU79" s="25" t="str">
        <f t="shared" si="61"/>
        <v/>
      </c>
      <c r="AV79" s="26">
        <f t="shared" si="62"/>
        <v>0</v>
      </c>
      <c r="AW79" s="351" t="str">
        <f t="shared" si="63"/>
        <v/>
      </c>
      <c r="AX79" s="351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6"/>
        <v/>
      </c>
      <c r="J80" s="23"/>
      <c r="K80" s="24" t="str">
        <f t="shared" si="35"/>
        <v/>
      </c>
      <c r="L80" s="25" t="str">
        <f t="shared" si="47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48"/>
        <v/>
      </c>
      <c r="Q80" s="25" t="str">
        <f t="shared" si="49"/>
        <v/>
      </c>
      <c r="R80" s="23"/>
      <c r="S80" s="24" t="str">
        <f t="shared" si="38"/>
        <v/>
      </c>
      <c r="T80" s="25" t="str">
        <f t="shared" si="50"/>
        <v/>
      </c>
      <c r="U80" s="25" t="str">
        <f t="shared" si="51"/>
        <v/>
      </c>
      <c r="V80" s="23"/>
      <c r="W80" s="24" t="str">
        <f t="shared" si="39"/>
        <v/>
      </c>
      <c r="X80" s="25" t="str">
        <f t="shared" si="52"/>
        <v/>
      </c>
      <c r="Y80" s="25" t="str">
        <f t="shared" si="53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4"/>
        <v/>
      </c>
      <c r="AE80" s="25" t="str">
        <f t="shared" si="55"/>
        <v/>
      </c>
      <c r="AF80" s="23"/>
      <c r="AG80" s="24" t="str">
        <f t="shared" si="42"/>
        <v/>
      </c>
      <c r="AH80" s="25" t="str">
        <f t="shared" si="56"/>
        <v/>
      </c>
      <c r="AI80" s="25" t="str">
        <f t="shared" si="57"/>
        <v/>
      </c>
      <c r="AJ80" s="23"/>
      <c r="AK80" s="24" t="str">
        <f t="shared" si="43"/>
        <v/>
      </c>
      <c r="AL80" s="25" t="str">
        <f t="shared" si="58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59"/>
        <v/>
      </c>
      <c r="AR80" s="23"/>
      <c r="AS80" s="24" t="str">
        <f t="shared" si="45"/>
        <v/>
      </c>
      <c r="AT80" s="25" t="str">
        <f t="shared" si="60"/>
        <v/>
      </c>
      <c r="AU80" s="25" t="str">
        <f t="shared" si="61"/>
        <v/>
      </c>
      <c r="AV80" s="26">
        <f t="shared" si="62"/>
        <v>0</v>
      </c>
      <c r="AW80" s="351" t="str">
        <f t="shared" si="63"/>
        <v/>
      </c>
      <c r="AX80" s="351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6"/>
        <v/>
      </c>
      <c r="J81" s="23"/>
      <c r="K81" s="24" t="str">
        <f t="shared" si="35"/>
        <v/>
      </c>
      <c r="L81" s="25" t="str">
        <f t="shared" si="47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48"/>
        <v/>
      </c>
      <c r="Q81" s="25" t="str">
        <f t="shared" si="49"/>
        <v/>
      </c>
      <c r="R81" s="23"/>
      <c r="S81" s="24" t="str">
        <f t="shared" si="38"/>
        <v/>
      </c>
      <c r="T81" s="25" t="str">
        <f t="shared" si="50"/>
        <v/>
      </c>
      <c r="U81" s="25" t="str">
        <f t="shared" si="51"/>
        <v/>
      </c>
      <c r="V81" s="23"/>
      <c r="W81" s="24" t="str">
        <f t="shared" si="39"/>
        <v/>
      </c>
      <c r="X81" s="25" t="str">
        <f t="shared" si="52"/>
        <v/>
      </c>
      <c r="Y81" s="25" t="str">
        <f t="shared" si="53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4"/>
        <v/>
      </c>
      <c r="AE81" s="25" t="str">
        <f t="shared" si="55"/>
        <v/>
      </c>
      <c r="AF81" s="23"/>
      <c r="AG81" s="24" t="str">
        <f t="shared" si="42"/>
        <v/>
      </c>
      <c r="AH81" s="25" t="str">
        <f t="shared" si="56"/>
        <v/>
      </c>
      <c r="AI81" s="25" t="str">
        <f t="shared" si="57"/>
        <v/>
      </c>
      <c r="AJ81" s="23"/>
      <c r="AK81" s="24" t="str">
        <f t="shared" si="43"/>
        <v/>
      </c>
      <c r="AL81" s="25" t="str">
        <f t="shared" si="58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59"/>
        <v/>
      </c>
      <c r="AR81" s="23"/>
      <c r="AS81" s="24" t="str">
        <f t="shared" si="45"/>
        <v/>
      </c>
      <c r="AT81" s="25" t="str">
        <f t="shared" si="60"/>
        <v/>
      </c>
      <c r="AU81" s="25" t="str">
        <f t="shared" si="61"/>
        <v/>
      </c>
      <c r="AV81" s="26">
        <f t="shared" si="62"/>
        <v>0</v>
      </c>
      <c r="AW81" s="351" t="str">
        <f t="shared" si="63"/>
        <v/>
      </c>
      <c r="AX81" s="351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6"/>
        <v/>
      </c>
      <c r="J82" s="23"/>
      <c r="K82" s="24" t="str">
        <f t="shared" si="35"/>
        <v/>
      </c>
      <c r="L82" s="25" t="str">
        <f t="shared" si="47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48"/>
        <v/>
      </c>
      <c r="Q82" s="25" t="str">
        <f t="shared" si="49"/>
        <v/>
      </c>
      <c r="R82" s="23"/>
      <c r="S82" s="24" t="str">
        <f t="shared" si="38"/>
        <v/>
      </c>
      <c r="T82" s="25" t="str">
        <f t="shared" si="50"/>
        <v/>
      </c>
      <c r="U82" s="25" t="str">
        <f t="shared" si="51"/>
        <v/>
      </c>
      <c r="V82" s="23"/>
      <c r="W82" s="24" t="str">
        <f t="shared" si="39"/>
        <v/>
      </c>
      <c r="X82" s="25" t="str">
        <f t="shared" si="52"/>
        <v/>
      </c>
      <c r="Y82" s="25" t="str">
        <f t="shared" si="53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4"/>
        <v/>
      </c>
      <c r="AE82" s="25" t="str">
        <f t="shared" si="55"/>
        <v/>
      </c>
      <c r="AF82" s="23"/>
      <c r="AG82" s="24" t="str">
        <f t="shared" si="42"/>
        <v/>
      </c>
      <c r="AH82" s="25" t="str">
        <f t="shared" si="56"/>
        <v/>
      </c>
      <c r="AI82" s="25" t="str">
        <f t="shared" si="57"/>
        <v/>
      </c>
      <c r="AJ82" s="23"/>
      <c r="AK82" s="24" t="str">
        <f t="shared" si="43"/>
        <v/>
      </c>
      <c r="AL82" s="25" t="str">
        <f t="shared" si="58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59"/>
        <v/>
      </c>
      <c r="AR82" s="23"/>
      <c r="AS82" s="24" t="str">
        <f t="shared" si="45"/>
        <v/>
      </c>
      <c r="AT82" s="25" t="str">
        <f t="shared" si="60"/>
        <v/>
      </c>
      <c r="AU82" s="25" t="str">
        <f t="shared" si="61"/>
        <v/>
      </c>
      <c r="AV82" s="26">
        <f t="shared" si="62"/>
        <v>0</v>
      </c>
      <c r="AW82" s="351" t="str">
        <f t="shared" si="63"/>
        <v/>
      </c>
      <c r="AX82" s="351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6"/>
        <v/>
      </c>
      <c r="J83" s="23"/>
      <c r="K83" s="24" t="str">
        <f t="shared" si="35"/>
        <v/>
      </c>
      <c r="L83" s="25" t="str">
        <f t="shared" si="47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48"/>
        <v/>
      </c>
      <c r="Q83" s="25" t="str">
        <f t="shared" si="49"/>
        <v/>
      </c>
      <c r="R83" s="23"/>
      <c r="S83" s="24" t="str">
        <f t="shared" si="38"/>
        <v/>
      </c>
      <c r="T83" s="25" t="str">
        <f t="shared" si="50"/>
        <v/>
      </c>
      <c r="U83" s="25" t="str">
        <f t="shared" si="51"/>
        <v/>
      </c>
      <c r="V83" s="23"/>
      <c r="W83" s="24" t="str">
        <f t="shared" si="39"/>
        <v/>
      </c>
      <c r="X83" s="25" t="str">
        <f t="shared" si="52"/>
        <v/>
      </c>
      <c r="Y83" s="25" t="str">
        <f t="shared" si="53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4"/>
        <v/>
      </c>
      <c r="AE83" s="25" t="str">
        <f t="shared" si="55"/>
        <v/>
      </c>
      <c r="AF83" s="23"/>
      <c r="AG83" s="24" t="str">
        <f t="shared" si="42"/>
        <v/>
      </c>
      <c r="AH83" s="25" t="str">
        <f t="shared" si="56"/>
        <v/>
      </c>
      <c r="AI83" s="25" t="str">
        <f t="shared" si="57"/>
        <v/>
      </c>
      <c r="AJ83" s="23"/>
      <c r="AK83" s="24" t="str">
        <f t="shared" si="43"/>
        <v/>
      </c>
      <c r="AL83" s="25" t="str">
        <f t="shared" si="58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59"/>
        <v/>
      </c>
      <c r="AR83" s="23"/>
      <c r="AS83" s="24" t="str">
        <f t="shared" si="45"/>
        <v/>
      </c>
      <c r="AT83" s="25" t="str">
        <f t="shared" si="60"/>
        <v/>
      </c>
      <c r="AU83" s="25" t="str">
        <f t="shared" si="61"/>
        <v/>
      </c>
      <c r="AV83" s="26">
        <f t="shared" si="62"/>
        <v>0</v>
      </c>
      <c r="AW83" s="351" t="str">
        <f t="shared" si="63"/>
        <v/>
      </c>
      <c r="AX83" s="351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6"/>
        <v/>
      </c>
      <c r="J84" s="23"/>
      <c r="K84" s="24" t="str">
        <f t="shared" si="35"/>
        <v/>
      </c>
      <c r="L84" s="25" t="str">
        <f t="shared" si="47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48"/>
        <v/>
      </c>
      <c r="Q84" s="25" t="str">
        <f t="shared" si="49"/>
        <v/>
      </c>
      <c r="R84" s="23"/>
      <c r="S84" s="24" t="str">
        <f t="shared" si="38"/>
        <v/>
      </c>
      <c r="T84" s="25" t="str">
        <f t="shared" si="50"/>
        <v/>
      </c>
      <c r="U84" s="25" t="str">
        <f t="shared" si="51"/>
        <v/>
      </c>
      <c r="V84" s="23"/>
      <c r="W84" s="24" t="str">
        <f t="shared" si="39"/>
        <v/>
      </c>
      <c r="X84" s="25" t="str">
        <f t="shared" si="52"/>
        <v/>
      </c>
      <c r="Y84" s="25" t="str">
        <f t="shared" si="53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4"/>
        <v/>
      </c>
      <c r="AE84" s="25" t="str">
        <f t="shared" si="55"/>
        <v/>
      </c>
      <c r="AF84" s="23"/>
      <c r="AG84" s="24" t="str">
        <f t="shared" si="42"/>
        <v/>
      </c>
      <c r="AH84" s="25" t="str">
        <f t="shared" si="56"/>
        <v/>
      </c>
      <c r="AI84" s="25" t="str">
        <f t="shared" si="57"/>
        <v/>
      </c>
      <c r="AJ84" s="23"/>
      <c r="AK84" s="24" t="str">
        <f t="shared" si="43"/>
        <v/>
      </c>
      <c r="AL84" s="25" t="str">
        <f t="shared" si="58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59"/>
        <v/>
      </c>
      <c r="AR84" s="23"/>
      <c r="AS84" s="24" t="str">
        <f t="shared" si="45"/>
        <v/>
      </c>
      <c r="AT84" s="25" t="str">
        <f t="shared" si="60"/>
        <v/>
      </c>
      <c r="AU84" s="25" t="str">
        <f t="shared" si="61"/>
        <v/>
      </c>
      <c r="AV84" s="26">
        <f t="shared" si="62"/>
        <v>0</v>
      </c>
      <c r="AW84" s="351" t="str">
        <f t="shared" si="63"/>
        <v/>
      </c>
      <c r="AX84" s="351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6"/>
        <v/>
      </c>
      <c r="J85" s="23"/>
      <c r="K85" s="24" t="str">
        <f t="shared" si="35"/>
        <v/>
      </c>
      <c r="L85" s="25" t="str">
        <f t="shared" si="47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48"/>
        <v/>
      </c>
      <c r="Q85" s="25" t="str">
        <f t="shared" si="49"/>
        <v/>
      </c>
      <c r="R85" s="23"/>
      <c r="S85" s="24" t="str">
        <f t="shared" si="38"/>
        <v/>
      </c>
      <c r="T85" s="25" t="str">
        <f t="shared" si="50"/>
        <v/>
      </c>
      <c r="U85" s="25" t="str">
        <f t="shared" si="51"/>
        <v/>
      </c>
      <c r="V85" s="23"/>
      <c r="W85" s="24" t="str">
        <f t="shared" si="39"/>
        <v/>
      </c>
      <c r="X85" s="25" t="str">
        <f t="shared" si="52"/>
        <v/>
      </c>
      <c r="Y85" s="25" t="str">
        <f t="shared" si="53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4"/>
        <v/>
      </c>
      <c r="AE85" s="25" t="str">
        <f t="shared" si="55"/>
        <v/>
      </c>
      <c r="AF85" s="23"/>
      <c r="AG85" s="24" t="str">
        <f t="shared" si="42"/>
        <v/>
      </c>
      <c r="AH85" s="25" t="str">
        <f t="shared" si="56"/>
        <v/>
      </c>
      <c r="AI85" s="25" t="str">
        <f t="shared" si="57"/>
        <v/>
      </c>
      <c r="AJ85" s="23"/>
      <c r="AK85" s="24" t="str">
        <f t="shared" si="43"/>
        <v/>
      </c>
      <c r="AL85" s="25" t="str">
        <f t="shared" si="58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59"/>
        <v/>
      </c>
      <c r="AR85" s="23"/>
      <c r="AS85" s="24" t="str">
        <f t="shared" si="45"/>
        <v/>
      </c>
      <c r="AT85" s="25" t="str">
        <f t="shared" si="60"/>
        <v/>
      </c>
      <c r="AU85" s="25" t="str">
        <f t="shared" si="61"/>
        <v/>
      </c>
      <c r="AV85" s="26">
        <f t="shared" si="62"/>
        <v>0</v>
      </c>
      <c r="AW85" s="351" t="str">
        <f t="shared" si="63"/>
        <v/>
      </c>
      <c r="AX85" s="351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6"/>
        <v/>
      </c>
      <c r="J86" s="23"/>
      <c r="K86" s="24" t="str">
        <f t="shared" si="35"/>
        <v/>
      </c>
      <c r="L86" s="25" t="str">
        <f t="shared" si="47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48"/>
        <v/>
      </c>
      <c r="Q86" s="25" t="str">
        <f t="shared" si="49"/>
        <v/>
      </c>
      <c r="R86" s="23"/>
      <c r="S86" s="24" t="str">
        <f t="shared" si="38"/>
        <v/>
      </c>
      <c r="T86" s="25" t="str">
        <f t="shared" si="50"/>
        <v/>
      </c>
      <c r="U86" s="25" t="str">
        <f t="shared" si="51"/>
        <v/>
      </c>
      <c r="V86" s="23"/>
      <c r="W86" s="24" t="str">
        <f t="shared" si="39"/>
        <v/>
      </c>
      <c r="X86" s="25" t="str">
        <f t="shared" si="52"/>
        <v/>
      </c>
      <c r="Y86" s="25" t="str">
        <f t="shared" si="53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4"/>
        <v/>
      </c>
      <c r="AE86" s="25" t="str">
        <f t="shared" si="55"/>
        <v/>
      </c>
      <c r="AF86" s="23"/>
      <c r="AG86" s="24" t="str">
        <f t="shared" si="42"/>
        <v/>
      </c>
      <c r="AH86" s="25" t="str">
        <f t="shared" si="56"/>
        <v/>
      </c>
      <c r="AI86" s="25" t="str">
        <f t="shared" si="57"/>
        <v/>
      </c>
      <c r="AJ86" s="23"/>
      <c r="AK86" s="24" t="str">
        <f t="shared" si="43"/>
        <v/>
      </c>
      <c r="AL86" s="25" t="str">
        <f t="shared" si="58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59"/>
        <v/>
      </c>
      <c r="AR86" s="23"/>
      <c r="AS86" s="24" t="str">
        <f t="shared" si="45"/>
        <v/>
      </c>
      <c r="AT86" s="25" t="str">
        <f t="shared" si="60"/>
        <v/>
      </c>
      <c r="AU86" s="25" t="str">
        <f t="shared" si="61"/>
        <v/>
      </c>
      <c r="AV86" s="26">
        <f t="shared" si="62"/>
        <v>0</v>
      </c>
      <c r="AW86" s="351" t="str">
        <f t="shared" si="63"/>
        <v/>
      </c>
      <c r="AX86" s="351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6"/>
        <v/>
      </c>
      <c r="J87" s="23"/>
      <c r="K87" s="24" t="str">
        <f t="shared" si="35"/>
        <v/>
      </c>
      <c r="L87" s="25" t="str">
        <f t="shared" si="47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48"/>
        <v/>
      </c>
      <c r="Q87" s="25" t="str">
        <f t="shared" si="49"/>
        <v/>
      </c>
      <c r="R87" s="23"/>
      <c r="S87" s="24" t="str">
        <f t="shared" si="38"/>
        <v/>
      </c>
      <c r="T87" s="25" t="str">
        <f t="shared" si="50"/>
        <v/>
      </c>
      <c r="U87" s="25" t="str">
        <f t="shared" si="51"/>
        <v/>
      </c>
      <c r="V87" s="23"/>
      <c r="W87" s="24" t="str">
        <f t="shared" si="39"/>
        <v/>
      </c>
      <c r="X87" s="25" t="str">
        <f t="shared" si="52"/>
        <v/>
      </c>
      <c r="Y87" s="25" t="str">
        <f t="shared" si="53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4"/>
        <v/>
      </c>
      <c r="AE87" s="25" t="str">
        <f t="shared" si="55"/>
        <v/>
      </c>
      <c r="AF87" s="23"/>
      <c r="AG87" s="24" t="str">
        <f t="shared" si="42"/>
        <v/>
      </c>
      <c r="AH87" s="25" t="str">
        <f t="shared" si="56"/>
        <v/>
      </c>
      <c r="AI87" s="25" t="str">
        <f t="shared" si="57"/>
        <v/>
      </c>
      <c r="AJ87" s="23"/>
      <c r="AK87" s="24" t="str">
        <f t="shared" si="43"/>
        <v/>
      </c>
      <c r="AL87" s="25" t="str">
        <f t="shared" si="58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59"/>
        <v/>
      </c>
      <c r="AR87" s="23"/>
      <c r="AS87" s="24" t="str">
        <f t="shared" si="45"/>
        <v/>
      </c>
      <c r="AT87" s="25" t="str">
        <f t="shared" si="60"/>
        <v/>
      </c>
      <c r="AU87" s="25" t="str">
        <f t="shared" si="61"/>
        <v/>
      </c>
      <c r="AV87" s="26">
        <f t="shared" si="62"/>
        <v>0</v>
      </c>
      <c r="AW87" s="351" t="str">
        <f t="shared" si="63"/>
        <v/>
      </c>
      <c r="AX87" s="351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6"/>
        <v/>
      </c>
      <c r="J88" s="23"/>
      <c r="K88" s="24" t="str">
        <f t="shared" si="35"/>
        <v/>
      </c>
      <c r="L88" s="25" t="str">
        <f t="shared" si="47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48"/>
        <v/>
      </c>
      <c r="Q88" s="25" t="str">
        <f t="shared" si="49"/>
        <v/>
      </c>
      <c r="R88" s="23"/>
      <c r="S88" s="24" t="str">
        <f t="shared" si="38"/>
        <v/>
      </c>
      <c r="T88" s="25" t="str">
        <f t="shared" si="50"/>
        <v/>
      </c>
      <c r="U88" s="25" t="str">
        <f t="shared" si="51"/>
        <v/>
      </c>
      <c r="V88" s="23"/>
      <c r="W88" s="24" t="str">
        <f t="shared" si="39"/>
        <v/>
      </c>
      <c r="X88" s="25" t="str">
        <f t="shared" si="52"/>
        <v/>
      </c>
      <c r="Y88" s="25" t="str">
        <f t="shared" si="53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4"/>
        <v/>
      </c>
      <c r="AE88" s="25" t="str">
        <f t="shared" si="55"/>
        <v/>
      </c>
      <c r="AF88" s="23"/>
      <c r="AG88" s="24" t="str">
        <f t="shared" si="42"/>
        <v/>
      </c>
      <c r="AH88" s="25" t="str">
        <f t="shared" si="56"/>
        <v/>
      </c>
      <c r="AI88" s="25" t="str">
        <f t="shared" si="57"/>
        <v/>
      </c>
      <c r="AJ88" s="23"/>
      <c r="AK88" s="24" t="str">
        <f t="shared" si="43"/>
        <v/>
      </c>
      <c r="AL88" s="25" t="str">
        <f t="shared" si="58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59"/>
        <v/>
      </c>
      <c r="AR88" s="23"/>
      <c r="AS88" s="24" t="str">
        <f t="shared" si="45"/>
        <v/>
      </c>
      <c r="AT88" s="25" t="str">
        <f t="shared" si="60"/>
        <v/>
      </c>
      <c r="AU88" s="25" t="str">
        <f t="shared" si="61"/>
        <v/>
      </c>
      <c r="AV88" s="26">
        <f t="shared" si="62"/>
        <v>0</v>
      </c>
      <c r="AW88" s="351" t="str">
        <f t="shared" si="63"/>
        <v/>
      </c>
      <c r="AX88" s="351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6"/>
        <v/>
      </c>
      <c r="J89" s="23"/>
      <c r="K89" s="24" t="str">
        <f t="shared" si="35"/>
        <v/>
      </c>
      <c r="L89" s="25" t="str">
        <f t="shared" si="47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48"/>
        <v/>
      </c>
      <c r="Q89" s="25" t="str">
        <f t="shared" si="49"/>
        <v/>
      </c>
      <c r="R89" s="23"/>
      <c r="S89" s="24" t="str">
        <f t="shared" si="38"/>
        <v/>
      </c>
      <c r="T89" s="25" t="str">
        <f t="shared" si="50"/>
        <v/>
      </c>
      <c r="U89" s="25" t="str">
        <f t="shared" si="51"/>
        <v/>
      </c>
      <c r="V89" s="23"/>
      <c r="W89" s="24" t="str">
        <f t="shared" si="39"/>
        <v/>
      </c>
      <c r="X89" s="25" t="str">
        <f t="shared" si="52"/>
        <v/>
      </c>
      <c r="Y89" s="25" t="str">
        <f t="shared" si="53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4"/>
        <v/>
      </c>
      <c r="AE89" s="25" t="str">
        <f t="shared" si="55"/>
        <v/>
      </c>
      <c r="AF89" s="23"/>
      <c r="AG89" s="24" t="str">
        <f t="shared" si="42"/>
        <v/>
      </c>
      <c r="AH89" s="25" t="str">
        <f t="shared" si="56"/>
        <v/>
      </c>
      <c r="AI89" s="25" t="str">
        <f t="shared" si="57"/>
        <v/>
      </c>
      <c r="AJ89" s="23"/>
      <c r="AK89" s="24" t="str">
        <f t="shared" si="43"/>
        <v/>
      </c>
      <c r="AL89" s="25" t="str">
        <f t="shared" si="58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59"/>
        <v/>
      </c>
      <c r="AR89" s="23"/>
      <c r="AS89" s="24" t="str">
        <f t="shared" si="45"/>
        <v/>
      </c>
      <c r="AT89" s="25" t="str">
        <f t="shared" si="60"/>
        <v/>
      </c>
      <c r="AU89" s="25" t="str">
        <f t="shared" si="61"/>
        <v/>
      </c>
      <c r="AV89" s="26">
        <f t="shared" si="62"/>
        <v>0</v>
      </c>
      <c r="AW89" s="351" t="str">
        <f t="shared" si="63"/>
        <v/>
      </c>
      <c r="AX89" s="351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6"/>
        <v/>
      </c>
      <c r="J90" s="23"/>
      <c r="K90" s="24" t="str">
        <f t="shared" si="35"/>
        <v/>
      </c>
      <c r="L90" s="25" t="str">
        <f t="shared" si="47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48"/>
        <v/>
      </c>
      <c r="Q90" s="25" t="str">
        <f t="shared" si="49"/>
        <v/>
      </c>
      <c r="R90" s="23"/>
      <c r="S90" s="24" t="str">
        <f t="shared" si="38"/>
        <v/>
      </c>
      <c r="T90" s="25" t="str">
        <f t="shared" si="50"/>
        <v/>
      </c>
      <c r="U90" s="25" t="str">
        <f t="shared" si="51"/>
        <v/>
      </c>
      <c r="V90" s="23"/>
      <c r="W90" s="24" t="str">
        <f t="shared" si="39"/>
        <v/>
      </c>
      <c r="X90" s="25" t="str">
        <f t="shared" si="52"/>
        <v/>
      </c>
      <c r="Y90" s="25" t="str">
        <f t="shared" si="53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4"/>
        <v/>
      </c>
      <c r="AE90" s="25" t="str">
        <f t="shared" si="55"/>
        <v/>
      </c>
      <c r="AF90" s="23"/>
      <c r="AG90" s="24" t="str">
        <f t="shared" si="42"/>
        <v/>
      </c>
      <c r="AH90" s="25" t="str">
        <f t="shared" si="56"/>
        <v/>
      </c>
      <c r="AI90" s="25" t="str">
        <f t="shared" si="57"/>
        <v/>
      </c>
      <c r="AJ90" s="23"/>
      <c r="AK90" s="24" t="str">
        <f t="shared" si="43"/>
        <v/>
      </c>
      <c r="AL90" s="25" t="str">
        <f t="shared" si="58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59"/>
        <v/>
      </c>
      <c r="AR90" s="23"/>
      <c r="AS90" s="24" t="str">
        <f t="shared" si="45"/>
        <v/>
      </c>
      <c r="AT90" s="25" t="str">
        <f t="shared" si="60"/>
        <v/>
      </c>
      <c r="AU90" s="25" t="str">
        <f t="shared" si="61"/>
        <v/>
      </c>
      <c r="AV90" s="26">
        <f t="shared" si="62"/>
        <v>0</v>
      </c>
      <c r="AW90" s="351" t="str">
        <f t="shared" si="63"/>
        <v/>
      </c>
      <c r="AX90" s="351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6"/>
        <v/>
      </c>
      <c r="J91" s="23"/>
      <c r="K91" s="24" t="str">
        <f t="shared" si="35"/>
        <v/>
      </c>
      <c r="L91" s="25" t="str">
        <f t="shared" si="47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48"/>
        <v/>
      </c>
      <c r="Q91" s="25" t="str">
        <f t="shared" si="49"/>
        <v/>
      </c>
      <c r="R91" s="23"/>
      <c r="S91" s="24" t="str">
        <f t="shared" si="38"/>
        <v/>
      </c>
      <c r="T91" s="25" t="str">
        <f t="shared" si="50"/>
        <v/>
      </c>
      <c r="U91" s="25" t="str">
        <f t="shared" si="51"/>
        <v/>
      </c>
      <c r="V91" s="23"/>
      <c r="W91" s="24" t="str">
        <f t="shared" si="39"/>
        <v/>
      </c>
      <c r="X91" s="25" t="str">
        <f t="shared" si="52"/>
        <v/>
      </c>
      <c r="Y91" s="25" t="str">
        <f t="shared" si="53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4"/>
        <v/>
      </c>
      <c r="AE91" s="25" t="str">
        <f t="shared" si="55"/>
        <v/>
      </c>
      <c r="AF91" s="23"/>
      <c r="AG91" s="24" t="str">
        <f t="shared" si="42"/>
        <v/>
      </c>
      <c r="AH91" s="25" t="str">
        <f t="shared" si="56"/>
        <v/>
      </c>
      <c r="AI91" s="25" t="str">
        <f t="shared" si="57"/>
        <v/>
      </c>
      <c r="AJ91" s="23"/>
      <c r="AK91" s="24" t="str">
        <f t="shared" si="43"/>
        <v/>
      </c>
      <c r="AL91" s="25" t="str">
        <f t="shared" si="58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59"/>
        <v/>
      </c>
      <c r="AR91" s="23"/>
      <c r="AS91" s="24" t="str">
        <f t="shared" si="45"/>
        <v/>
      </c>
      <c r="AT91" s="25" t="str">
        <f t="shared" si="60"/>
        <v/>
      </c>
      <c r="AU91" s="25" t="str">
        <f t="shared" si="61"/>
        <v/>
      </c>
      <c r="AV91" s="26">
        <f t="shared" si="62"/>
        <v>0</v>
      </c>
      <c r="AW91" s="351" t="str">
        <f t="shared" si="63"/>
        <v/>
      </c>
      <c r="AX91" s="351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6"/>
        <v/>
      </c>
      <c r="J92" s="23"/>
      <c r="K92" s="24" t="str">
        <f t="shared" si="35"/>
        <v/>
      </c>
      <c r="L92" s="25" t="str">
        <f t="shared" si="47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48"/>
        <v/>
      </c>
      <c r="Q92" s="25" t="str">
        <f t="shared" si="49"/>
        <v/>
      </c>
      <c r="R92" s="23"/>
      <c r="S92" s="24" t="str">
        <f t="shared" si="38"/>
        <v/>
      </c>
      <c r="T92" s="25" t="str">
        <f t="shared" si="50"/>
        <v/>
      </c>
      <c r="U92" s="25" t="str">
        <f t="shared" si="51"/>
        <v/>
      </c>
      <c r="V92" s="23"/>
      <c r="W92" s="24" t="str">
        <f t="shared" si="39"/>
        <v/>
      </c>
      <c r="X92" s="25" t="str">
        <f t="shared" si="52"/>
        <v/>
      </c>
      <c r="Y92" s="25" t="str">
        <f t="shared" si="53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4"/>
        <v/>
      </c>
      <c r="AE92" s="25" t="str">
        <f t="shared" si="55"/>
        <v/>
      </c>
      <c r="AF92" s="23"/>
      <c r="AG92" s="24" t="str">
        <f t="shared" si="42"/>
        <v/>
      </c>
      <c r="AH92" s="25" t="str">
        <f t="shared" si="56"/>
        <v/>
      </c>
      <c r="AI92" s="25" t="str">
        <f t="shared" si="57"/>
        <v/>
      </c>
      <c r="AJ92" s="23"/>
      <c r="AK92" s="24" t="str">
        <f t="shared" si="43"/>
        <v/>
      </c>
      <c r="AL92" s="25" t="str">
        <f t="shared" si="58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59"/>
        <v/>
      </c>
      <c r="AR92" s="23"/>
      <c r="AS92" s="24" t="str">
        <f t="shared" si="45"/>
        <v/>
      </c>
      <c r="AT92" s="25" t="str">
        <f t="shared" si="60"/>
        <v/>
      </c>
      <c r="AU92" s="25" t="str">
        <f t="shared" si="61"/>
        <v/>
      </c>
      <c r="AV92" s="26">
        <f t="shared" si="62"/>
        <v>0</v>
      </c>
      <c r="AW92" s="351" t="str">
        <f t="shared" si="63"/>
        <v/>
      </c>
      <c r="AX92" s="351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6"/>
        <v/>
      </c>
      <c r="J93" s="23"/>
      <c r="K93" s="24" t="str">
        <f t="shared" si="35"/>
        <v/>
      </c>
      <c r="L93" s="25" t="str">
        <f t="shared" si="47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48"/>
        <v/>
      </c>
      <c r="Q93" s="25" t="str">
        <f t="shared" si="49"/>
        <v/>
      </c>
      <c r="R93" s="23"/>
      <c r="S93" s="24" t="str">
        <f t="shared" si="38"/>
        <v/>
      </c>
      <c r="T93" s="25" t="str">
        <f t="shared" si="50"/>
        <v/>
      </c>
      <c r="U93" s="25" t="str">
        <f t="shared" si="51"/>
        <v/>
      </c>
      <c r="V93" s="23"/>
      <c r="W93" s="24" t="str">
        <f t="shared" si="39"/>
        <v/>
      </c>
      <c r="X93" s="25" t="str">
        <f t="shared" si="52"/>
        <v/>
      </c>
      <c r="Y93" s="25" t="str">
        <f t="shared" si="53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4"/>
        <v/>
      </c>
      <c r="AE93" s="25" t="str">
        <f t="shared" si="55"/>
        <v/>
      </c>
      <c r="AF93" s="23"/>
      <c r="AG93" s="24" t="str">
        <f t="shared" si="42"/>
        <v/>
      </c>
      <c r="AH93" s="25" t="str">
        <f t="shared" si="56"/>
        <v/>
      </c>
      <c r="AI93" s="25" t="str">
        <f t="shared" si="57"/>
        <v/>
      </c>
      <c r="AJ93" s="23"/>
      <c r="AK93" s="24" t="str">
        <f t="shared" si="43"/>
        <v/>
      </c>
      <c r="AL93" s="25" t="str">
        <f t="shared" si="58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59"/>
        <v/>
      </c>
      <c r="AR93" s="23"/>
      <c r="AS93" s="24" t="str">
        <f t="shared" si="45"/>
        <v/>
      </c>
      <c r="AT93" s="25" t="str">
        <f t="shared" si="60"/>
        <v/>
      </c>
      <c r="AU93" s="25" t="str">
        <f t="shared" si="61"/>
        <v/>
      </c>
      <c r="AV93" s="26">
        <f t="shared" si="62"/>
        <v>0</v>
      </c>
      <c r="AW93" s="351" t="str">
        <f t="shared" si="63"/>
        <v/>
      </c>
      <c r="AX93" s="351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6"/>
        <v/>
      </c>
      <c r="J94" s="23"/>
      <c r="K94" s="24" t="str">
        <f t="shared" si="35"/>
        <v/>
      </c>
      <c r="L94" s="25" t="str">
        <f t="shared" si="47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48"/>
        <v/>
      </c>
      <c r="Q94" s="25" t="str">
        <f t="shared" si="49"/>
        <v/>
      </c>
      <c r="R94" s="23"/>
      <c r="S94" s="24" t="str">
        <f t="shared" si="38"/>
        <v/>
      </c>
      <c r="T94" s="25" t="str">
        <f t="shared" si="50"/>
        <v/>
      </c>
      <c r="U94" s="25" t="str">
        <f t="shared" si="51"/>
        <v/>
      </c>
      <c r="V94" s="23"/>
      <c r="W94" s="24" t="str">
        <f t="shared" si="39"/>
        <v/>
      </c>
      <c r="X94" s="25" t="str">
        <f t="shared" si="52"/>
        <v/>
      </c>
      <c r="Y94" s="25" t="str">
        <f t="shared" si="53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4"/>
        <v/>
      </c>
      <c r="AE94" s="25" t="str">
        <f t="shared" si="55"/>
        <v/>
      </c>
      <c r="AF94" s="23"/>
      <c r="AG94" s="24" t="str">
        <f t="shared" si="42"/>
        <v/>
      </c>
      <c r="AH94" s="25" t="str">
        <f t="shared" si="56"/>
        <v/>
      </c>
      <c r="AI94" s="25" t="str">
        <f t="shared" si="57"/>
        <v/>
      </c>
      <c r="AJ94" s="23"/>
      <c r="AK94" s="24" t="str">
        <f t="shared" si="43"/>
        <v/>
      </c>
      <c r="AL94" s="25" t="str">
        <f t="shared" si="58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59"/>
        <v/>
      </c>
      <c r="AR94" s="23"/>
      <c r="AS94" s="24" t="str">
        <f t="shared" si="45"/>
        <v/>
      </c>
      <c r="AT94" s="25" t="str">
        <f t="shared" si="60"/>
        <v/>
      </c>
      <c r="AU94" s="25" t="str">
        <f t="shared" si="61"/>
        <v/>
      </c>
      <c r="AV94" s="26">
        <f t="shared" si="62"/>
        <v>0</v>
      </c>
      <c r="AW94" s="351" t="str">
        <f t="shared" si="63"/>
        <v/>
      </c>
      <c r="AX94" s="351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6"/>
        <v/>
      </c>
      <c r="J95" s="23"/>
      <c r="K95" s="24" t="str">
        <f t="shared" si="35"/>
        <v/>
      </c>
      <c r="L95" s="25" t="str">
        <f t="shared" si="47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48"/>
        <v/>
      </c>
      <c r="Q95" s="25" t="str">
        <f t="shared" si="49"/>
        <v/>
      </c>
      <c r="R95" s="23"/>
      <c r="S95" s="24" t="str">
        <f t="shared" si="38"/>
        <v/>
      </c>
      <c r="T95" s="25" t="str">
        <f t="shared" si="50"/>
        <v/>
      </c>
      <c r="U95" s="25" t="str">
        <f t="shared" si="51"/>
        <v/>
      </c>
      <c r="V95" s="23"/>
      <c r="W95" s="24" t="str">
        <f t="shared" si="39"/>
        <v/>
      </c>
      <c r="X95" s="25" t="str">
        <f t="shared" si="52"/>
        <v/>
      </c>
      <c r="Y95" s="25" t="str">
        <f t="shared" si="53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4"/>
        <v/>
      </c>
      <c r="AE95" s="25" t="str">
        <f t="shared" si="55"/>
        <v/>
      </c>
      <c r="AF95" s="23"/>
      <c r="AG95" s="24" t="str">
        <f t="shared" si="42"/>
        <v/>
      </c>
      <c r="AH95" s="25" t="str">
        <f t="shared" si="56"/>
        <v/>
      </c>
      <c r="AI95" s="25" t="str">
        <f t="shared" si="57"/>
        <v/>
      </c>
      <c r="AJ95" s="23"/>
      <c r="AK95" s="24" t="str">
        <f t="shared" si="43"/>
        <v/>
      </c>
      <c r="AL95" s="25" t="str">
        <f t="shared" si="58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59"/>
        <v/>
      </c>
      <c r="AR95" s="23"/>
      <c r="AS95" s="24" t="str">
        <f t="shared" si="45"/>
        <v/>
      </c>
      <c r="AT95" s="25" t="str">
        <f t="shared" si="60"/>
        <v/>
      </c>
      <c r="AU95" s="25" t="str">
        <f t="shared" si="61"/>
        <v/>
      </c>
      <c r="AV95" s="26">
        <f t="shared" si="62"/>
        <v>0</v>
      </c>
      <c r="AW95" s="351" t="str">
        <f t="shared" si="63"/>
        <v/>
      </c>
      <c r="AX95" s="351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6"/>
        <v/>
      </c>
      <c r="J96" s="23"/>
      <c r="K96" s="24" t="str">
        <f t="shared" si="35"/>
        <v/>
      </c>
      <c r="L96" s="25" t="str">
        <f t="shared" si="47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48"/>
        <v/>
      </c>
      <c r="Q96" s="25" t="str">
        <f t="shared" si="49"/>
        <v/>
      </c>
      <c r="R96" s="23"/>
      <c r="S96" s="24" t="str">
        <f t="shared" si="38"/>
        <v/>
      </c>
      <c r="T96" s="25" t="str">
        <f t="shared" si="50"/>
        <v/>
      </c>
      <c r="U96" s="25" t="str">
        <f t="shared" si="51"/>
        <v/>
      </c>
      <c r="V96" s="23"/>
      <c r="W96" s="24" t="str">
        <f t="shared" si="39"/>
        <v/>
      </c>
      <c r="X96" s="25" t="str">
        <f t="shared" si="52"/>
        <v/>
      </c>
      <c r="Y96" s="25" t="str">
        <f t="shared" si="53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4"/>
        <v/>
      </c>
      <c r="AE96" s="25" t="str">
        <f t="shared" si="55"/>
        <v/>
      </c>
      <c r="AF96" s="23"/>
      <c r="AG96" s="24" t="str">
        <f t="shared" si="42"/>
        <v/>
      </c>
      <c r="AH96" s="25" t="str">
        <f t="shared" si="56"/>
        <v/>
      </c>
      <c r="AI96" s="25" t="str">
        <f t="shared" si="57"/>
        <v/>
      </c>
      <c r="AJ96" s="23"/>
      <c r="AK96" s="24" t="str">
        <f t="shared" si="43"/>
        <v/>
      </c>
      <c r="AL96" s="25" t="str">
        <f t="shared" si="58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59"/>
        <v/>
      </c>
      <c r="AR96" s="23"/>
      <c r="AS96" s="24" t="str">
        <f t="shared" si="45"/>
        <v/>
      </c>
      <c r="AT96" s="25" t="str">
        <f t="shared" si="60"/>
        <v/>
      </c>
      <c r="AU96" s="25" t="str">
        <f t="shared" si="61"/>
        <v/>
      </c>
      <c r="AV96" s="26">
        <f t="shared" si="62"/>
        <v>0</v>
      </c>
      <c r="AW96" s="351" t="str">
        <f t="shared" si="63"/>
        <v/>
      </c>
      <c r="AX96" s="351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6"/>
        <v/>
      </c>
      <c r="J97" s="23"/>
      <c r="K97" s="24" t="str">
        <f t="shared" si="35"/>
        <v/>
      </c>
      <c r="L97" s="25" t="str">
        <f t="shared" si="47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48"/>
        <v/>
      </c>
      <c r="Q97" s="25" t="str">
        <f t="shared" si="49"/>
        <v/>
      </c>
      <c r="R97" s="23"/>
      <c r="S97" s="24" t="str">
        <f t="shared" si="38"/>
        <v/>
      </c>
      <c r="T97" s="25" t="str">
        <f t="shared" si="50"/>
        <v/>
      </c>
      <c r="U97" s="25" t="str">
        <f t="shared" si="51"/>
        <v/>
      </c>
      <c r="V97" s="23"/>
      <c r="W97" s="24" t="str">
        <f t="shared" si="39"/>
        <v/>
      </c>
      <c r="X97" s="25" t="str">
        <f t="shared" si="52"/>
        <v/>
      </c>
      <c r="Y97" s="25" t="str">
        <f t="shared" si="53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4"/>
        <v/>
      </c>
      <c r="AE97" s="25" t="str">
        <f t="shared" si="55"/>
        <v/>
      </c>
      <c r="AF97" s="23"/>
      <c r="AG97" s="24" t="str">
        <f t="shared" si="42"/>
        <v/>
      </c>
      <c r="AH97" s="25" t="str">
        <f t="shared" si="56"/>
        <v/>
      </c>
      <c r="AI97" s="25" t="str">
        <f t="shared" si="57"/>
        <v/>
      </c>
      <c r="AJ97" s="23"/>
      <c r="AK97" s="24" t="str">
        <f t="shared" si="43"/>
        <v/>
      </c>
      <c r="AL97" s="25" t="str">
        <f t="shared" si="58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59"/>
        <v/>
      </c>
      <c r="AR97" s="23"/>
      <c r="AS97" s="24" t="str">
        <f t="shared" si="45"/>
        <v/>
      </c>
      <c r="AT97" s="25" t="str">
        <f t="shared" si="60"/>
        <v/>
      </c>
      <c r="AU97" s="25" t="str">
        <f t="shared" si="61"/>
        <v/>
      </c>
      <c r="AV97" s="26">
        <f t="shared" si="62"/>
        <v>0</v>
      </c>
      <c r="AW97" s="351" t="str">
        <f t="shared" si="63"/>
        <v/>
      </c>
      <c r="AX97" s="351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6"/>
        <v/>
      </c>
      <c r="J98" s="23"/>
      <c r="K98" s="24" t="str">
        <f t="shared" si="35"/>
        <v/>
      </c>
      <c r="L98" s="25" t="str">
        <f t="shared" si="47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48"/>
        <v/>
      </c>
      <c r="Q98" s="25" t="str">
        <f t="shared" si="49"/>
        <v/>
      </c>
      <c r="R98" s="23"/>
      <c r="S98" s="24" t="str">
        <f t="shared" si="38"/>
        <v/>
      </c>
      <c r="T98" s="25" t="str">
        <f t="shared" si="50"/>
        <v/>
      </c>
      <c r="U98" s="25" t="str">
        <f t="shared" si="51"/>
        <v/>
      </c>
      <c r="V98" s="23"/>
      <c r="W98" s="24" t="str">
        <f t="shared" si="39"/>
        <v/>
      </c>
      <c r="X98" s="25" t="str">
        <f t="shared" si="52"/>
        <v/>
      </c>
      <c r="Y98" s="25" t="str">
        <f t="shared" si="53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4"/>
        <v/>
      </c>
      <c r="AE98" s="25" t="str">
        <f t="shared" si="55"/>
        <v/>
      </c>
      <c r="AF98" s="23"/>
      <c r="AG98" s="24" t="str">
        <f t="shared" si="42"/>
        <v/>
      </c>
      <c r="AH98" s="25" t="str">
        <f t="shared" si="56"/>
        <v/>
      </c>
      <c r="AI98" s="25" t="str">
        <f t="shared" si="57"/>
        <v/>
      </c>
      <c r="AJ98" s="23"/>
      <c r="AK98" s="24" t="str">
        <f t="shared" si="43"/>
        <v/>
      </c>
      <c r="AL98" s="25" t="str">
        <f t="shared" si="58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59"/>
        <v/>
      </c>
      <c r="AR98" s="23"/>
      <c r="AS98" s="24" t="str">
        <f t="shared" si="45"/>
        <v/>
      </c>
      <c r="AT98" s="25" t="str">
        <f t="shared" si="60"/>
        <v/>
      </c>
      <c r="AU98" s="25" t="str">
        <f t="shared" si="61"/>
        <v/>
      </c>
      <c r="AV98" s="26">
        <f t="shared" si="62"/>
        <v>0</v>
      </c>
      <c r="AW98" s="351" t="str">
        <f t="shared" si="63"/>
        <v/>
      </c>
      <c r="AX98" s="351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6"/>
        <v/>
      </c>
      <c r="J99" s="23"/>
      <c r="K99" s="24" t="str">
        <f t="shared" si="35"/>
        <v/>
      </c>
      <c r="L99" s="25" t="str">
        <f t="shared" si="47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48"/>
        <v/>
      </c>
      <c r="Q99" s="25" t="str">
        <f t="shared" si="49"/>
        <v/>
      </c>
      <c r="R99" s="23"/>
      <c r="S99" s="24" t="str">
        <f t="shared" si="38"/>
        <v/>
      </c>
      <c r="T99" s="25" t="str">
        <f t="shared" si="50"/>
        <v/>
      </c>
      <c r="U99" s="25" t="str">
        <f t="shared" si="51"/>
        <v/>
      </c>
      <c r="V99" s="23"/>
      <c r="W99" s="24" t="str">
        <f t="shared" si="39"/>
        <v/>
      </c>
      <c r="X99" s="25" t="str">
        <f t="shared" si="52"/>
        <v/>
      </c>
      <c r="Y99" s="25" t="str">
        <f t="shared" si="53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4"/>
        <v/>
      </c>
      <c r="AE99" s="25" t="str">
        <f t="shared" si="55"/>
        <v/>
      </c>
      <c r="AF99" s="23"/>
      <c r="AG99" s="24" t="str">
        <f t="shared" si="42"/>
        <v/>
      </c>
      <c r="AH99" s="25" t="str">
        <f t="shared" si="56"/>
        <v/>
      </c>
      <c r="AI99" s="25" t="str">
        <f t="shared" si="57"/>
        <v/>
      </c>
      <c r="AJ99" s="23"/>
      <c r="AK99" s="24" t="str">
        <f t="shared" si="43"/>
        <v/>
      </c>
      <c r="AL99" s="25" t="str">
        <f t="shared" si="58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59"/>
        <v/>
      </c>
      <c r="AR99" s="23"/>
      <c r="AS99" s="24" t="str">
        <f t="shared" si="45"/>
        <v/>
      </c>
      <c r="AT99" s="25" t="str">
        <f t="shared" si="60"/>
        <v/>
      </c>
      <c r="AU99" s="25" t="str">
        <f t="shared" si="61"/>
        <v/>
      </c>
      <c r="AV99" s="26">
        <f t="shared" si="62"/>
        <v>0</v>
      </c>
      <c r="AW99" s="351" t="str">
        <f t="shared" si="63"/>
        <v/>
      </c>
      <c r="AX99" s="351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6"/>
        <v/>
      </c>
      <c r="J100" s="23"/>
      <c r="K100" s="24" t="str">
        <f t="shared" si="35"/>
        <v/>
      </c>
      <c r="L100" s="25" t="str">
        <f t="shared" si="47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48"/>
        <v/>
      </c>
      <c r="Q100" s="25" t="str">
        <f t="shared" si="49"/>
        <v/>
      </c>
      <c r="R100" s="23"/>
      <c r="S100" s="24" t="str">
        <f t="shared" si="38"/>
        <v/>
      </c>
      <c r="T100" s="25" t="str">
        <f t="shared" si="50"/>
        <v/>
      </c>
      <c r="U100" s="25" t="str">
        <f t="shared" si="51"/>
        <v/>
      </c>
      <c r="V100" s="23"/>
      <c r="W100" s="24" t="str">
        <f t="shared" si="39"/>
        <v/>
      </c>
      <c r="X100" s="25" t="str">
        <f t="shared" si="52"/>
        <v/>
      </c>
      <c r="Y100" s="25" t="str">
        <f t="shared" si="53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4"/>
        <v/>
      </c>
      <c r="AE100" s="25" t="str">
        <f t="shared" si="55"/>
        <v/>
      </c>
      <c r="AF100" s="23"/>
      <c r="AG100" s="24" t="str">
        <f t="shared" si="42"/>
        <v/>
      </c>
      <c r="AH100" s="25" t="str">
        <f t="shared" si="56"/>
        <v/>
      </c>
      <c r="AI100" s="25" t="str">
        <f t="shared" si="57"/>
        <v/>
      </c>
      <c r="AJ100" s="23"/>
      <c r="AK100" s="24" t="str">
        <f t="shared" si="43"/>
        <v/>
      </c>
      <c r="AL100" s="25" t="str">
        <f t="shared" si="58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59"/>
        <v/>
      </c>
      <c r="AR100" s="23"/>
      <c r="AS100" s="24" t="str">
        <f t="shared" si="45"/>
        <v/>
      </c>
      <c r="AT100" s="25" t="str">
        <f t="shared" si="60"/>
        <v/>
      </c>
      <c r="AU100" s="25" t="str">
        <f t="shared" si="61"/>
        <v/>
      </c>
      <c r="AV100" s="26">
        <f t="shared" si="62"/>
        <v>0</v>
      </c>
      <c r="AW100" s="351" t="str">
        <f t="shared" si="63"/>
        <v/>
      </c>
      <c r="AX100" s="351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6"/>
        <v/>
      </c>
      <c r="J101" s="23"/>
      <c r="K101" s="24" t="str">
        <f t="shared" si="35"/>
        <v/>
      </c>
      <c r="L101" s="25" t="str">
        <f t="shared" si="47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48"/>
        <v/>
      </c>
      <c r="Q101" s="25" t="str">
        <f t="shared" si="49"/>
        <v/>
      </c>
      <c r="R101" s="23"/>
      <c r="S101" s="24" t="str">
        <f t="shared" si="38"/>
        <v/>
      </c>
      <c r="T101" s="25" t="str">
        <f t="shared" si="50"/>
        <v/>
      </c>
      <c r="U101" s="25" t="str">
        <f t="shared" si="51"/>
        <v/>
      </c>
      <c r="V101" s="23"/>
      <c r="W101" s="24" t="str">
        <f t="shared" si="39"/>
        <v/>
      </c>
      <c r="X101" s="25" t="str">
        <f t="shared" si="52"/>
        <v/>
      </c>
      <c r="Y101" s="25" t="str">
        <f t="shared" si="53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4"/>
        <v/>
      </c>
      <c r="AE101" s="25" t="str">
        <f t="shared" si="55"/>
        <v/>
      </c>
      <c r="AF101" s="23"/>
      <c r="AG101" s="24" t="str">
        <f t="shared" si="42"/>
        <v/>
      </c>
      <c r="AH101" s="25" t="str">
        <f t="shared" si="56"/>
        <v/>
      </c>
      <c r="AI101" s="25" t="str">
        <f t="shared" si="57"/>
        <v/>
      </c>
      <c r="AJ101" s="23"/>
      <c r="AK101" s="24" t="str">
        <f t="shared" si="43"/>
        <v/>
      </c>
      <c r="AL101" s="25" t="str">
        <f t="shared" si="58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59"/>
        <v/>
      </c>
      <c r="AR101" s="23"/>
      <c r="AS101" s="24" t="str">
        <f t="shared" si="45"/>
        <v/>
      </c>
      <c r="AT101" s="25" t="str">
        <f t="shared" si="60"/>
        <v/>
      </c>
      <c r="AU101" s="25" t="str">
        <f t="shared" si="61"/>
        <v/>
      </c>
      <c r="AV101" s="26">
        <f t="shared" si="62"/>
        <v>0</v>
      </c>
      <c r="AW101" s="351" t="str">
        <f t="shared" si="63"/>
        <v/>
      </c>
      <c r="AX101" s="351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6"/>
        <v/>
      </c>
      <c r="J102" s="23"/>
      <c r="K102" s="24" t="str">
        <f t="shared" si="35"/>
        <v/>
      </c>
      <c r="L102" s="25" t="str">
        <f t="shared" si="47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48"/>
        <v/>
      </c>
      <c r="Q102" s="25" t="str">
        <f t="shared" si="49"/>
        <v/>
      </c>
      <c r="R102" s="23"/>
      <c r="S102" s="24" t="str">
        <f t="shared" si="38"/>
        <v/>
      </c>
      <c r="T102" s="25" t="str">
        <f t="shared" si="50"/>
        <v/>
      </c>
      <c r="U102" s="25" t="str">
        <f t="shared" si="51"/>
        <v/>
      </c>
      <c r="V102" s="23"/>
      <c r="W102" s="24" t="str">
        <f t="shared" si="39"/>
        <v/>
      </c>
      <c r="X102" s="25" t="str">
        <f t="shared" si="52"/>
        <v/>
      </c>
      <c r="Y102" s="25" t="str">
        <f t="shared" si="53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4"/>
        <v/>
      </c>
      <c r="AE102" s="25" t="str">
        <f t="shared" si="55"/>
        <v/>
      </c>
      <c r="AF102" s="23"/>
      <c r="AG102" s="24" t="str">
        <f t="shared" si="42"/>
        <v/>
      </c>
      <c r="AH102" s="25" t="str">
        <f t="shared" si="56"/>
        <v/>
      </c>
      <c r="AI102" s="25" t="str">
        <f t="shared" si="57"/>
        <v/>
      </c>
      <c r="AJ102" s="23"/>
      <c r="AK102" s="24" t="str">
        <f t="shared" si="43"/>
        <v/>
      </c>
      <c r="AL102" s="25" t="str">
        <f t="shared" si="58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59"/>
        <v/>
      </c>
      <c r="AR102" s="23"/>
      <c r="AS102" s="24" t="str">
        <f t="shared" si="45"/>
        <v/>
      </c>
      <c r="AT102" s="25" t="str">
        <f t="shared" si="60"/>
        <v/>
      </c>
      <c r="AU102" s="25" t="str">
        <f t="shared" si="61"/>
        <v/>
      </c>
      <c r="AV102" s="26">
        <f t="shared" si="62"/>
        <v>0</v>
      </c>
      <c r="AW102" s="351" t="str">
        <f t="shared" si="63"/>
        <v/>
      </c>
      <c r="AX102" s="351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6"/>
        <v/>
      </c>
      <c r="J103" s="23"/>
      <c r="K103" s="24" t="str">
        <f t="shared" si="35"/>
        <v/>
      </c>
      <c r="L103" s="25" t="str">
        <f t="shared" si="47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48"/>
        <v/>
      </c>
      <c r="Q103" s="25" t="str">
        <f t="shared" si="49"/>
        <v/>
      </c>
      <c r="R103" s="23"/>
      <c r="S103" s="24" t="str">
        <f t="shared" si="38"/>
        <v/>
      </c>
      <c r="T103" s="25" t="str">
        <f t="shared" si="50"/>
        <v/>
      </c>
      <c r="U103" s="25" t="str">
        <f t="shared" si="51"/>
        <v/>
      </c>
      <c r="V103" s="23"/>
      <c r="W103" s="24" t="str">
        <f t="shared" si="39"/>
        <v/>
      </c>
      <c r="X103" s="25" t="str">
        <f t="shared" si="52"/>
        <v/>
      </c>
      <c r="Y103" s="25" t="str">
        <f t="shared" si="53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4"/>
        <v/>
      </c>
      <c r="AE103" s="25" t="str">
        <f t="shared" si="55"/>
        <v/>
      </c>
      <c r="AF103" s="23"/>
      <c r="AG103" s="24" t="str">
        <f t="shared" si="42"/>
        <v/>
      </c>
      <c r="AH103" s="25" t="str">
        <f t="shared" si="56"/>
        <v/>
      </c>
      <c r="AI103" s="25" t="str">
        <f t="shared" si="57"/>
        <v/>
      </c>
      <c r="AJ103" s="23"/>
      <c r="AK103" s="24" t="str">
        <f t="shared" si="43"/>
        <v/>
      </c>
      <c r="AL103" s="25" t="str">
        <f t="shared" si="58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59"/>
        <v/>
      </c>
      <c r="AR103" s="23"/>
      <c r="AS103" s="24" t="str">
        <f t="shared" si="45"/>
        <v/>
      </c>
      <c r="AT103" s="25" t="str">
        <f t="shared" si="60"/>
        <v/>
      </c>
      <c r="AU103" s="25" t="str">
        <f t="shared" si="61"/>
        <v/>
      </c>
      <c r="AV103" s="26">
        <f t="shared" si="62"/>
        <v>0</v>
      </c>
      <c r="AW103" s="351" t="str">
        <f t="shared" si="63"/>
        <v/>
      </c>
      <c r="AX103" s="351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6"/>
        <v/>
      </c>
      <c r="J104" s="23"/>
      <c r="K104" s="24" t="str">
        <f t="shared" si="35"/>
        <v/>
      </c>
      <c r="L104" s="25" t="str">
        <f t="shared" si="47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48"/>
        <v/>
      </c>
      <c r="Q104" s="25" t="str">
        <f t="shared" si="49"/>
        <v/>
      </c>
      <c r="R104" s="23"/>
      <c r="S104" s="24" t="str">
        <f t="shared" si="38"/>
        <v/>
      </c>
      <c r="T104" s="25" t="str">
        <f t="shared" si="50"/>
        <v/>
      </c>
      <c r="U104" s="25" t="str">
        <f t="shared" si="51"/>
        <v/>
      </c>
      <c r="V104" s="23"/>
      <c r="W104" s="24" t="str">
        <f t="shared" si="39"/>
        <v/>
      </c>
      <c r="X104" s="25" t="str">
        <f t="shared" si="52"/>
        <v/>
      </c>
      <c r="Y104" s="25" t="str">
        <f t="shared" si="53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4"/>
        <v/>
      </c>
      <c r="AE104" s="25" t="str">
        <f t="shared" si="55"/>
        <v/>
      </c>
      <c r="AF104" s="23"/>
      <c r="AG104" s="24" t="str">
        <f t="shared" si="42"/>
        <v/>
      </c>
      <c r="AH104" s="25" t="str">
        <f t="shared" si="56"/>
        <v/>
      </c>
      <c r="AI104" s="25" t="str">
        <f t="shared" si="57"/>
        <v/>
      </c>
      <c r="AJ104" s="23"/>
      <c r="AK104" s="24" t="str">
        <f t="shared" si="43"/>
        <v/>
      </c>
      <c r="AL104" s="25" t="str">
        <f t="shared" si="58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59"/>
        <v/>
      </c>
      <c r="AR104" s="23"/>
      <c r="AS104" s="24" t="str">
        <f t="shared" si="45"/>
        <v/>
      </c>
      <c r="AT104" s="25" t="str">
        <f t="shared" si="60"/>
        <v/>
      </c>
      <c r="AU104" s="25" t="str">
        <f t="shared" si="61"/>
        <v/>
      </c>
      <c r="AV104" s="26">
        <f t="shared" si="62"/>
        <v>0</v>
      </c>
      <c r="AW104" s="351" t="str">
        <f t="shared" si="63"/>
        <v/>
      </c>
      <c r="AX104" s="351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6"/>
        <v/>
      </c>
      <c r="J105" s="23"/>
      <c r="K105" s="24" t="str">
        <f t="shared" si="35"/>
        <v/>
      </c>
      <c r="L105" s="25" t="str">
        <f t="shared" si="47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48"/>
        <v/>
      </c>
      <c r="Q105" s="25" t="str">
        <f t="shared" si="49"/>
        <v/>
      </c>
      <c r="R105" s="23"/>
      <c r="S105" s="24" t="str">
        <f t="shared" si="38"/>
        <v/>
      </c>
      <c r="T105" s="25" t="str">
        <f t="shared" si="50"/>
        <v/>
      </c>
      <c r="U105" s="25" t="str">
        <f t="shared" si="51"/>
        <v/>
      </c>
      <c r="V105" s="23"/>
      <c r="W105" s="24" t="str">
        <f t="shared" si="39"/>
        <v/>
      </c>
      <c r="X105" s="25" t="str">
        <f t="shared" si="52"/>
        <v/>
      </c>
      <c r="Y105" s="25" t="str">
        <f t="shared" si="53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4"/>
        <v/>
      </c>
      <c r="AE105" s="25" t="str">
        <f t="shared" si="55"/>
        <v/>
      </c>
      <c r="AF105" s="23"/>
      <c r="AG105" s="24" t="str">
        <f t="shared" si="42"/>
        <v/>
      </c>
      <c r="AH105" s="25" t="str">
        <f t="shared" si="56"/>
        <v/>
      </c>
      <c r="AI105" s="25" t="str">
        <f t="shared" si="57"/>
        <v/>
      </c>
      <c r="AJ105" s="23"/>
      <c r="AK105" s="24" t="str">
        <f t="shared" si="43"/>
        <v/>
      </c>
      <c r="AL105" s="25" t="str">
        <f t="shared" si="58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59"/>
        <v/>
      </c>
      <c r="AR105" s="23"/>
      <c r="AS105" s="24" t="str">
        <f t="shared" si="45"/>
        <v/>
      </c>
      <c r="AT105" s="25" t="str">
        <f t="shared" si="60"/>
        <v/>
      </c>
      <c r="AU105" s="25" t="str">
        <f t="shared" si="61"/>
        <v/>
      </c>
      <c r="AV105" s="26">
        <f t="shared" si="62"/>
        <v>0</v>
      </c>
      <c r="AW105" s="351" t="str">
        <f t="shared" si="63"/>
        <v/>
      </c>
      <c r="AX105" s="351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6"/>
        <v/>
      </c>
      <c r="J106" s="23"/>
      <c r="K106" s="24" t="str">
        <f t="shared" si="35"/>
        <v/>
      </c>
      <c r="L106" s="25" t="str">
        <f t="shared" si="47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48"/>
        <v/>
      </c>
      <c r="Q106" s="25" t="str">
        <f t="shared" si="49"/>
        <v/>
      </c>
      <c r="R106" s="23"/>
      <c r="S106" s="24" t="str">
        <f t="shared" si="38"/>
        <v/>
      </c>
      <c r="T106" s="25" t="str">
        <f t="shared" si="50"/>
        <v/>
      </c>
      <c r="U106" s="25" t="str">
        <f t="shared" si="51"/>
        <v/>
      </c>
      <c r="V106" s="23"/>
      <c r="W106" s="24" t="str">
        <f t="shared" si="39"/>
        <v/>
      </c>
      <c r="X106" s="25" t="str">
        <f t="shared" si="52"/>
        <v/>
      </c>
      <c r="Y106" s="25" t="str">
        <f t="shared" si="53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4"/>
        <v/>
      </c>
      <c r="AE106" s="25" t="str">
        <f t="shared" si="55"/>
        <v/>
      </c>
      <c r="AF106" s="23"/>
      <c r="AG106" s="24" t="str">
        <f t="shared" si="42"/>
        <v/>
      </c>
      <c r="AH106" s="25" t="str">
        <f t="shared" si="56"/>
        <v/>
      </c>
      <c r="AI106" s="25" t="str">
        <f t="shared" si="57"/>
        <v/>
      </c>
      <c r="AJ106" s="23"/>
      <c r="AK106" s="24" t="str">
        <f t="shared" si="43"/>
        <v/>
      </c>
      <c r="AL106" s="25" t="str">
        <f t="shared" si="58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59"/>
        <v/>
      </c>
      <c r="AR106" s="23"/>
      <c r="AS106" s="24" t="str">
        <f t="shared" si="45"/>
        <v/>
      </c>
      <c r="AT106" s="25" t="str">
        <f t="shared" si="60"/>
        <v/>
      </c>
      <c r="AU106" s="25" t="str">
        <f t="shared" si="61"/>
        <v/>
      </c>
      <c r="AV106" s="26">
        <f t="shared" si="62"/>
        <v>0</v>
      </c>
      <c r="AW106" s="351" t="str">
        <f t="shared" si="63"/>
        <v/>
      </c>
      <c r="AX106" s="351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6"/>
        <v/>
      </c>
      <c r="J107" s="23"/>
      <c r="K107" s="24" t="str">
        <f t="shared" si="35"/>
        <v/>
      </c>
      <c r="L107" s="25" t="str">
        <f t="shared" si="47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48"/>
        <v/>
      </c>
      <c r="Q107" s="25" t="str">
        <f t="shared" si="49"/>
        <v/>
      </c>
      <c r="R107" s="23"/>
      <c r="S107" s="24" t="str">
        <f t="shared" si="38"/>
        <v/>
      </c>
      <c r="T107" s="25" t="str">
        <f t="shared" si="50"/>
        <v/>
      </c>
      <c r="U107" s="25" t="str">
        <f t="shared" si="51"/>
        <v/>
      </c>
      <c r="V107" s="23"/>
      <c r="W107" s="24" t="str">
        <f t="shared" si="39"/>
        <v/>
      </c>
      <c r="X107" s="25" t="str">
        <f t="shared" si="52"/>
        <v/>
      </c>
      <c r="Y107" s="25" t="str">
        <f t="shared" si="53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4"/>
        <v/>
      </c>
      <c r="AE107" s="25" t="str">
        <f t="shared" si="55"/>
        <v/>
      </c>
      <c r="AF107" s="23"/>
      <c r="AG107" s="24" t="str">
        <f t="shared" si="42"/>
        <v/>
      </c>
      <c r="AH107" s="25" t="str">
        <f t="shared" si="56"/>
        <v/>
      </c>
      <c r="AI107" s="25" t="str">
        <f t="shared" si="57"/>
        <v/>
      </c>
      <c r="AJ107" s="23"/>
      <c r="AK107" s="24" t="str">
        <f t="shared" si="43"/>
        <v/>
      </c>
      <c r="AL107" s="25" t="str">
        <f t="shared" si="58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59"/>
        <v/>
      </c>
      <c r="AR107" s="23"/>
      <c r="AS107" s="24" t="str">
        <f t="shared" si="45"/>
        <v/>
      </c>
      <c r="AT107" s="25" t="str">
        <f t="shared" si="60"/>
        <v/>
      </c>
      <c r="AU107" s="25" t="str">
        <f t="shared" si="61"/>
        <v/>
      </c>
      <c r="AV107" s="26">
        <f t="shared" si="62"/>
        <v>0</v>
      </c>
      <c r="AW107" s="351" t="str">
        <f t="shared" si="63"/>
        <v/>
      </c>
      <c r="AX107" s="351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6"/>
        <v/>
      </c>
      <c r="J108" s="23"/>
      <c r="K108" s="24" t="str">
        <f t="shared" si="35"/>
        <v/>
      </c>
      <c r="L108" s="25" t="str">
        <f t="shared" si="47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48"/>
        <v/>
      </c>
      <c r="Q108" s="25" t="str">
        <f t="shared" si="49"/>
        <v/>
      </c>
      <c r="R108" s="23"/>
      <c r="S108" s="24" t="str">
        <f t="shared" si="38"/>
        <v/>
      </c>
      <c r="T108" s="25" t="str">
        <f t="shared" si="50"/>
        <v/>
      </c>
      <c r="U108" s="25" t="str">
        <f t="shared" si="51"/>
        <v/>
      </c>
      <c r="V108" s="23"/>
      <c r="W108" s="24" t="str">
        <f t="shared" si="39"/>
        <v/>
      </c>
      <c r="X108" s="25" t="str">
        <f t="shared" si="52"/>
        <v/>
      </c>
      <c r="Y108" s="25" t="str">
        <f t="shared" si="53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4"/>
        <v/>
      </c>
      <c r="AE108" s="25" t="str">
        <f t="shared" si="55"/>
        <v/>
      </c>
      <c r="AF108" s="23"/>
      <c r="AG108" s="24" t="str">
        <f t="shared" si="42"/>
        <v/>
      </c>
      <c r="AH108" s="25" t="str">
        <f t="shared" si="56"/>
        <v/>
      </c>
      <c r="AI108" s="25" t="str">
        <f t="shared" si="57"/>
        <v/>
      </c>
      <c r="AJ108" s="23"/>
      <c r="AK108" s="24" t="str">
        <f t="shared" si="43"/>
        <v/>
      </c>
      <c r="AL108" s="25" t="str">
        <f t="shared" si="58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59"/>
        <v/>
      </c>
      <c r="AR108" s="23"/>
      <c r="AS108" s="24" t="str">
        <f t="shared" si="45"/>
        <v/>
      </c>
      <c r="AT108" s="25" t="str">
        <f t="shared" si="60"/>
        <v/>
      </c>
      <c r="AU108" s="25" t="str">
        <f t="shared" si="61"/>
        <v/>
      </c>
      <c r="AV108" s="26">
        <f t="shared" si="62"/>
        <v>0</v>
      </c>
      <c r="AW108" s="351" t="str">
        <f t="shared" si="63"/>
        <v/>
      </c>
      <c r="AX108" s="351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6"/>
        <v/>
      </c>
      <c r="J109" s="23"/>
      <c r="K109" s="24" t="str">
        <f t="shared" si="35"/>
        <v/>
      </c>
      <c r="L109" s="25" t="str">
        <f t="shared" si="47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48"/>
        <v/>
      </c>
      <c r="Q109" s="25" t="str">
        <f t="shared" si="49"/>
        <v/>
      </c>
      <c r="R109" s="23"/>
      <c r="S109" s="24" t="str">
        <f t="shared" si="38"/>
        <v/>
      </c>
      <c r="T109" s="25" t="str">
        <f t="shared" si="50"/>
        <v/>
      </c>
      <c r="U109" s="25" t="str">
        <f t="shared" si="51"/>
        <v/>
      </c>
      <c r="V109" s="23"/>
      <c r="W109" s="24" t="str">
        <f t="shared" si="39"/>
        <v/>
      </c>
      <c r="X109" s="25" t="str">
        <f t="shared" si="52"/>
        <v/>
      </c>
      <c r="Y109" s="25" t="str">
        <f t="shared" si="53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4"/>
        <v/>
      </c>
      <c r="AE109" s="25" t="str">
        <f t="shared" si="55"/>
        <v/>
      </c>
      <c r="AF109" s="23"/>
      <c r="AG109" s="24" t="str">
        <f t="shared" si="42"/>
        <v/>
      </c>
      <c r="AH109" s="25" t="str">
        <f t="shared" si="56"/>
        <v/>
      </c>
      <c r="AI109" s="25" t="str">
        <f t="shared" si="57"/>
        <v/>
      </c>
      <c r="AJ109" s="23"/>
      <c r="AK109" s="24" t="str">
        <f t="shared" si="43"/>
        <v/>
      </c>
      <c r="AL109" s="25" t="str">
        <f t="shared" si="58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59"/>
        <v/>
      </c>
      <c r="AR109" s="23"/>
      <c r="AS109" s="24" t="str">
        <f t="shared" si="45"/>
        <v/>
      </c>
      <c r="AT109" s="25" t="str">
        <f t="shared" si="60"/>
        <v/>
      </c>
      <c r="AU109" s="25" t="str">
        <f t="shared" si="61"/>
        <v/>
      </c>
      <c r="AV109" s="26">
        <f t="shared" si="62"/>
        <v>0</v>
      </c>
      <c r="AW109" s="351" t="str">
        <f t="shared" si="63"/>
        <v/>
      </c>
      <c r="AX109" s="351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6"/>
        <v/>
      </c>
      <c r="J110" s="23"/>
      <c r="K110" s="24" t="str">
        <f t="shared" si="35"/>
        <v/>
      </c>
      <c r="L110" s="25" t="str">
        <f t="shared" si="47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48"/>
        <v/>
      </c>
      <c r="Q110" s="25" t="str">
        <f t="shared" si="49"/>
        <v/>
      </c>
      <c r="R110" s="23"/>
      <c r="S110" s="24" t="str">
        <f t="shared" si="38"/>
        <v/>
      </c>
      <c r="T110" s="25" t="str">
        <f t="shared" si="50"/>
        <v/>
      </c>
      <c r="U110" s="25" t="str">
        <f t="shared" si="51"/>
        <v/>
      </c>
      <c r="V110" s="23"/>
      <c r="W110" s="24" t="str">
        <f t="shared" si="39"/>
        <v/>
      </c>
      <c r="X110" s="25" t="str">
        <f t="shared" si="52"/>
        <v/>
      </c>
      <c r="Y110" s="25" t="str">
        <f t="shared" si="53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4"/>
        <v/>
      </c>
      <c r="AE110" s="25" t="str">
        <f t="shared" si="55"/>
        <v/>
      </c>
      <c r="AF110" s="23"/>
      <c r="AG110" s="24" t="str">
        <f t="shared" si="42"/>
        <v/>
      </c>
      <c r="AH110" s="25" t="str">
        <f t="shared" si="56"/>
        <v/>
      </c>
      <c r="AI110" s="25" t="str">
        <f t="shared" si="57"/>
        <v/>
      </c>
      <c r="AJ110" s="23"/>
      <c r="AK110" s="24" t="str">
        <f t="shared" si="43"/>
        <v/>
      </c>
      <c r="AL110" s="25" t="str">
        <f t="shared" si="58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59"/>
        <v/>
      </c>
      <c r="AR110" s="23"/>
      <c r="AS110" s="24" t="str">
        <f t="shared" si="45"/>
        <v/>
      </c>
      <c r="AT110" s="25" t="str">
        <f t="shared" si="60"/>
        <v/>
      </c>
      <c r="AU110" s="25" t="str">
        <f t="shared" si="61"/>
        <v/>
      </c>
      <c r="AV110" s="26">
        <f t="shared" si="62"/>
        <v>0</v>
      </c>
      <c r="AW110" s="351" t="str">
        <f t="shared" si="63"/>
        <v/>
      </c>
      <c r="AX110" s="351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6"/>
        <v/>
      </c>
      <c r="J111" s="23"/>
      <c r="K111" s="24" t="str">
        <f t="shared" si="35"/>
        <v/>
      </c>
      <c r="L111" s="25" t="str">
        <f t="shared" si="47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48"/>
        <v/>
      </c>
      <c r="Q111" s="25" t="str">
        <f t="shared" si="49"/>
        <v/>
      </c>
      <c r="R111" s="23"/>
      <c r="S111" s="24" t="str">
        <f t="shared" si="38"/>
        <v/>
      </c>
      <c r="T111" s="25" t="str">
        <f t="shared" si="50"/>
        <v/>
      </c>
      <c r="U111" s="25" t="str">
        <f t="shared" si="51"/>
        <v/>
      </c>
      <c r="V111" s="23"/>
      <c r="W111" s="24" t="str">
        <f t="shared" si="39"/>
        <v/>
      </c>
      <c r="X111" s="25" t="str">
        <f t="shared" si="52"/>
        <v/>
      </c>
      <c r="Y111" s="25" t="str">
        <f t="shared" si="53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4"/>
        <v/>
      </c>
      <c r="AE111" s="25" t="str">
        <f t="shared" si="55"/>
        <v/>
      </c>
      <c r="AF111" s="23"/>
      <c r="AG111" s="24" t="str">
        <f t="shared" si="42"/>
        <v/>
      </c>
      <c r="AH111" s="25" t="str">
        <f t="shared" si="56"/>
        <v/>
      </c>
      <c r="AI111" s="25" t="str">
        <f t="shared" si="57"/>
        <v/>
      </c>
      <c r="AJ111" s="23"/>
      <c r="AK111" s="24" t="str">
        <f t="shared" si="43"/>
        <v/>
      </c>
      <c r="AL111" s="25" t="str">
        <f t="shared" si="58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59"/>
        <v/>
      </c>
      <c r="AR111" s="23"/>
      <c r="AS111" s="24" t="str">
        <f t="shared" si="45"/>
        <v/>
      </c>
      <c r="AT111" s="25" t="str">
        <f t="shared" si="60"/>
        <v/>
      </c>
      <c r="AU111" s="25" t="str">
        <f t="shared" si="61"/>
        <v/>
      </c>
      <c r="AV111" s="26">
        <f t="shared" si="62"/>
        <v>0</v>
      </c>
      <c r="AW111" s="351" t="str">
        <f t="shared" si="63"/>
        <v/>
      </c>
      <c r="AX111" s="351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6"/>
        <v/>
      </c>
      <c r="J112" s="23"/>
      <c r="K112" s="24" t="str">
        <f t="shared" si="35"/>
        <v/>
      </c>
      <c r="L112" s="25" t="str">
        <f t="shared" si="47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48"/>
        <v/>
      </c>
      <c r="Q112" s="25" t="str">
        <f t="shared" si="49"/>
        <v/>
      </c>
      <c r="R112" s="23"/>
      <c r="S112" s="24" t="str">
        <f t="shared" si="38"/>
        <v/>
      </c>
      <c r="T112" s="25" t="str">
        <f t="shared" si="50"/>
        <v/>
      </c>
      <c r="U112" s="25" t="str">
        <f t="shared" si="51"/>
        <v/>
      </c>
      <c r="V112" s="23"/>
      <c r="W112" s="24" t="str">
        <f t="shared" si="39"/>
        <v/>
      </c>
      <c r="X112" s="25" t="str">
        <f t="shared" si="52"/>
        <v/>
      </c>
      <c r="Y112" s="25" t="str">
        <f t="shared" si="53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4"/>
        <v/>
      </c>
      <c r="AE112" s="25" t="str">
        <f t="shared" si="55"/>
        <v/>
      </c>
      <c r="AF112" s="23"/>
      <c r="AG112" s="24" t="str">
        <f t="shared" si="42"/>
        <v/>
      </c>
      <c r="AH112" s="25" t="str">
        <f t="shared" si="56"/>
        <v/>
      </c>
      <c r="AI112" s="25" t="str">
        <f t="shared" si="57"/>
        <v/>
      </c>
      <c r="AJ112" s="23"/>
      <c r="AK112" s="24" t="str">
        <f t="shared" si="43"/>
        <v/>
      </c>
      <c r="AL112" s="25" t="str">
        <f t="shared" si="58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59"/>
        <v/>
      </c>
      <c r="AR112" s="23"/>
      <c r="AS112" s="24" t="str">
        <f t="shared" si="45"/>
        <v/>
      </c>
      <c r="AT112" s="25" t="str">
        <f t="shared" si="60"/>
        <v/>
      </c>
      <c r="AU112" s="25" t="str">
        <f t="shared" si="61"/>
        <v/>
      </c>
      <c r="AV112" s="26">
        <f t="shared" si="62"/>
        <v>0</v>
      </c>
      <c r="AW112" s="351" t="str">
        <f t="shared" si="63"/>
        <v/>
      </c>
      <c r="AX112" s="351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6"/>
        <v/>
      </c>
      <c r="J113" s="23"/>
      <c r="K113" s="24" t="str">
        <f t="shared" si="35"/>
        <v/>
      </c>
      <c r="L113" s="25" t="str">
        <f t="shared" si="47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48"/>
        <v/>
      </c>
      <c r="Q113" s="25" t="str">
        <f t="shared" si="49"/>
        <v/>
      </c>
      <c r="R113" s="23"/>
      <c r="S113" s="24" t="str">
        <f t="shared" si="38"/>
        <v/>
      </c>
      <c r="T113" s="25" t="str">
        <f t="shared" si="50"/>
        <v/>
      </c>
      <c r="U113" s="25" t="str">
        <f t="shared" si="51"/>
        <v/>
      </c>
      <c r="V113" s="23"/>
      <c r="W113" s="24" t="str">
        <f t="shared" si="39"/>
        <v/>
      </c>
      <c r="X113" s="25" t="str">
        <f t="shared" si="52"/>
        <v/>
      </c>
      <c r="Y113" s="25" t="str">
        <f t="shared" si="53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4"/>
        <v/>
      </c>
      <c r="AE113" s="25" t="str">
        <f t="shared" si="55"/>
        <v/>
      </c>
      <c r="AF113" s="23"/>
      <c r="AG113" s="24" t="str">
        <f t="shared" si="42"/>
        <v/>
      </c>
      <c r="AH113" s="25" t="str">
        <f t="shared" si="56"/>
        <v/>
      </c>
      <c r="AI113" s="25" t="str">
        <f t="shared" si="57"/>
        <v/>
      </c>
      <c r="AJ113" s="23"/>
      <c r="AK113" s="24" t="str">
        <f t="shared" si="43"/>
        <v/>
      </c>
      <c r="AL113" s="25" t="str">
        <f t="shared" si="58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59"/>
        <v/>
      </c>
      <c r="AR113" s="23"/>
      <c r="AS113" s="24" t="str">
        <f t="shared" si="45"/>
        <v/>
      </c>
      <c r="AT113" s="25" t="str">
        <f t="shared" si="60"/>
        <v/>
      </c>
      <c r="AU113" s="25" t="str">
        <f t="shared" si="61"/>
        <v/>
      </c>
      <c r="AV113" s="26">
        <f t="shared" si="62"/>
        <v>0</v>
      </c>
      <c r="AW113" s="351" t="str">
        <f t="shared" si="63"/>
        <v/>
      </c>
      <c r="AX113" s="351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6"/>
        <v/>
      </c>
      <c r="J114" s="23"/>
      <c r="K114" s="24" t="str">
        <f t="shared" si="35"/>
        <v/>
      </c>
      <c r="L114" s="25" t="str">
        <f t="shared" si="47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48"/>
        <v/>
      </c>
      <c r="Q114" s="25" t="str">
        <f t="shared" si="49"/>
        <v/>
      </c>
      <c r="R114" s="23"/>
      <c r="S114" s="24" t="str">
        <f t="shared" si="38"/>
        <v/>
      </c>
      <c r="T114" s="25" t="str">
        <f t="shared" si="50"/>
        <v/>
      </c>
      <c r="U114" s="25" t="str">
        <f t="shared" si="51"/>
        <v/>
      </c>
      <c r="V114" s="23"/>
      <c r="W114" s="24" t="str">
        <f t="shared" si="39"/>
        <v/>
      </c>
      <c r="X114" s="25" t="str">
        <f t="shared" si="52"/>
        <v/>
      </c>
      <c r="Y114" s="25" t="str">
        <f t="shared" si="53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4"/>
        <v/>
      </c>
      <c r="AE114" s="25" t="str">
        <f t="shared" si="55"/>
        <v/>
      </c>
      <c r="AF114" s="23"/>
      <c r="AG114" s="24" t="str">
        <f t="shared" si="42"/>
        <v/>
      </c>
      <c r="AH114" s="25" t="str">
        <f t="shared" si="56"/>
        <v/>
      </c>
      <c r="AI114" s="25" t="str">
        <f t="shared" si="57"/>
        <v/>
      </c>
      <c r="AJ114" s="23"/>
      <c r="AK114" s="24" t="str">
        <f t="shared" si="43"/>
        <v/>
      </c>
      <c r="AL114" s="25" t="str">
        <f t="shared" si="58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59"/>
        <v/>
      </c>
      <c r="AR114" s="23"/>
      <c r="AS114" s="24" t="str">
        <f t="shared" si="45"/>
        <v/>
      </c>
      <c r="AT114" s="25" t="str">
        <f t="shared" si="60"/>
        <v/>
      </c>
      <c r="AU114" s="25" t="str">
        <f t="shared" si="61"/>
        <v/>
      </c>
      <c r="AV114" s="26">
        <f t="shared" si="62"/>
        <v>0</v>
      </c>
      <c r="AW114" s="351" t="str">
        <f t="shared" si="63"/>
        <v/>
      </c>
      <c r="AX114" s="351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6"/>
        <v/>
      </c>
      <c r="J115" s="23"/>
      <c r="K115" s="24" t="str">
        <f t="shared" si="35"/>
        <v/>
      </c>
      <c r="L115" s="25" t="str">
        <f t="shared" si="47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48"/>
        <v/>
      </c>
      <c r="Q115" s="25" t="str">
        <f t="shared" si="49"/>
        <v/>
      </c>
      <c r="R115" s="23"/>
      <c r="S115" s="24" t="str">
        <f t="shared" si="38"/>
        <v/>
      </c>
      <c r="T115" s="25" t="str">
        <f t="shared" si="50"/>
        <v/>
      </c>
      <c r="U115" s="25" t="str">
        <f t="shared" si="51"/>
        <v/>
      </c>
      <c r="V115" s="23"/>
      <c r="W115" s="24" t="str">
        <f t="shared" si="39"/>
        <v/>
      </c>
      <c r="X115" s="25" t="str">
        <f t="shared" si="52"/>
        <v/>
      </c>
      <c r="Y115" s="25" t="str">
        <f t="shared" si="53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4"/>
        <v/>
      </c>
      <c r="AE115" s="25" t="str">
        <f t="shared" si="55"/>
        <v/>
      </c>
      <c r="AF115" s="23"/>
      <c r="AG115" s="24" t="str">
        <f t="shared" si="42"/>
        <v/>
      </c>
      <c r="AH115" s="25" t="str">
        <f t="shared" si="56"/>
        <v/>
      </c>
      <c r="AI115" s="25" t="str">
        <f t="shared" si="57"/>
        <v/>
      </c>
      <c r="AJ115" s="23"/>
      <c r="AK115" s="24" t="str">
        <f t="shared" si="43"/>
        <v/>
      </c>
      <c r="AL115" s="25" t="str">
        <f t="shared" si="58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59"/>
        <v/>
      </c>
      <c r="AR115" s="23"/>
      <c r="AS115" s="24" t="str">
        <f t="shared" si="45"/>
        <v/>
      </c>
      <c r="AT115" s="25" t="str">
        <f t="shared" si="60"/>
        <v/>
      </c>
      <c r="AU115" s="25" t="str">
        <f t="shared" si="61"/>
        <v/>
      </c>
      <c r="AV115" s="26">
        <f t="shared" si="62"/>
        <v>0</v>
      </c>
      <c r="AW115" s="351" t="str">
        <f t="shared" si="63"/>
        <v/>
      </c>
      <c r="AX115" s="351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6"/>
        <v/>
      </c>
      <c r="J116" s="23"/>
      <c r="K116" s="24" t="str">
        <f t="shared" si="35"/>
        <v/>
      </c>
      <c r="L116" s="25" t="str">
        <f t="shared" si="47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48"/>
        <v/>
      </c>
      <c r="Q116" s="25" t="str">
        <f t="shared" si="49"/>
        <v/>
      </c>
      <c r="R116" s="23"/>
      <c r="S116" s="24" t="str">
        <f t="shared" si="38"/>
        <v/>
      </c>
      <c r="T116" s="25" t="str">
        <f t="shared" si="50"/>
        <v/>
      </c>
      <c r="U116" s="25" t="str">
        <f t="shared" si="51"/>
        <v/>
      </c>
      <c r="V116" s="23"/>
      <c r="W116" s="24" t="str">
        <f t="shared" si="39"/>
        <v/>
      </c>
      <c r="X116" s="25" t="str">
        <f t="shared" si="52"/>
        <v/>
      </c>
      <c r="Y116" s="25" t="str">
        <f t="shared" si="53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4"/>
        <v/>
      </c>
      <c r="AE116" s="25" t="str">
        <f t="shared" si="55"/>
        <v/>
      </c>
      <c r="AF116" s="23"/>
      <c r="AG116" s="24" t="str">
        <f t="shared" si="42"/>
        <v/>
      </c>
      <c r="AH116" s="25" t="str">
        <f t="shared" si="56"/>
        <v/>
      </c>
      <c r="AI116" s="25" t="str">
        <f t="shared" si="57"/>
        <v/>
      </c>
      <c r="AJ116" s="23"/>
      <c r="AK116" s="24" t="str">
        <f t="shared" si="43"/>
        <v/>
      </c>
      <c r="AL116" s="25" t="str">
        <f t="shared" si="58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59"/>
        <v/>
      </c>
      <c r="AR116" s="23"/>
      <c r="AS116" s="24" t="str">
        <f t="shared" si="45"/>
        <v/>
      </c>
      <c r="AT116" s="25" t="str">
        <f t="shared" si="60"/>
        <v/>
      </c>
      <c r="AU116" s="25" t="str">
        <f t="shared" si="61"/>
        <v/>
      </c>
      <c r="AV116" s="26">
        <f t="shared" si="62"/>
        <v>0</v>
      </c>
      <c r="AW116" s="351" t="str">
        <f t="shared" si="63"/>
        <v/>
      </c>
      <c r="AX116" s="351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6"/>
        <v/>
      </c>
      <c r="J117" s="23"/>
      <c r="K117" s="24" t="str">
        <f t="shared" si="35"/>
        <v/>
      </c>
      <c r="L117" s="25" t="str">
        <f t="shared" si="47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48"/>
        <v/>
      </c>
      <c r="Q117" s="25" t="str">
        <f t="shared" si="49"/>
        <v/>
      </c>
      <c r="R117" s="23"/>
      <c r="S117" s="24" t="str">
        <f t="shared" si="38"/>
        <v/>
      </c>
      <c r="T117" s="25" t="str">
        <f t="shared" si="50"/>
        <v/>
      </c>
      <c r="U117" s="25" t="str">
        <f t="shared" si="51"/>
        <v/>
      </c>
      <c r="V117" s="23"/>
      <c r="W117" s="24" t="str">
        <f t="shared" si="39"/>
        <v/>
      </c>
      <c r="X117" s="25" t="str">
        <f t="shared" si="52"/>
        <v/>
      </c>
      <c r="Y117" s="25" t="str">
        <f t="shared" si="53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4"/>
        <v/>
      </c>
      <c r="AE117" s="25" t="str">
        <f t="shared" si="55"/>
        <v/>
      </c>
      <c r="AF117" s="23"/>
      <c r="AG117" s="24" t="str">
        <f t="shared" si="42"/>
        <v/>
      </c>
      <c r="AH117" s="25" t="str">
        <f t="shared" si="56"/>
        <v/>
      </c>
      <c r="AI117" s="25" t="str">
        <f t="shared" si="57"/>
        <v/>
      </c>
      <c r="AJ117" s="23"/>
      <c r="AK117" s="24" t="str">
        <f t="shared" si="43"/>
        <v/>
      </c>
      <c r="AL117" s="25" t="str">
        <f t="shared" si="58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59"/>
        <v/>
      </c>
      <c r="AR117" s="23"/>
      <c r="AS117" s="24" t="str">
        <f t="shared" si="45"/>
        <v/>
      </c>
      <c r="AT117" s="25" t="str">
        <f t="shared" si="60"/>
        <v/>
      </c>
      <c r="AU117" s="25" t="str">
        <f t="shared" si="61"/>
        <v/>
      </c>
      <c r="AV117" s="26">
        <f t="shared" si="62"/>
        <v>0</v>
      </c>
      <c r="AW117" s="351" t="str">
        <f t="shared" si="63"/>
        <v/>
      </c>
      <c r="AX117" s="351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6"/>
        <v/>
      </c>
      <c r="J118" s="23"/>
      <c r="K118" s="24" t="str">
        <f t="shared" si="35"/>
        <v/>
      </c>
      <c r="L118" s="25" t="str">
        <f t="shared" si="47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48"/>
        <v/>
      </c>
      <c r="Q118" s="25" t="str">
        <f t="shared" si="49"/>
        <v/>
      </c>
      <c r="R118" s="23"/>
      <c r="S118" s="24" t="str">
        <f t="shared" si="38"/>
        <v/>
      </c>
      <c r="T118" s="25" t="str">
        <f t="shared" si="50"/>
        <v/>
      </c>
      <c r="U118" s="25" t="str">
        <f t="shared" si="51"/>
        <v/>
      </c>
      <c r="V118" s="23"/>
      <c r="W118" s="24" t="str">
        <f t="shared" si="39"/>
        <v/>
      </c>
      <c r="X118" s="25" t="str">
        <f t="shared" si="52"/>
        <v/>
      </c>
      <c r="Y118" s="25" t="str">
        <f t="shared" si="53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4"/>
        <v/>
      </c>
      <c r="AE118" s="25" t="str">
        <f t="shared" si="55"/>
        <v/>
      </c>
      <c r="AF118" s="23"/>
      <c r="AG118" s="24" t="str">
        <f t="shared" si="42"/>
        <v/>
      </c>
      <c r="AH118" s="25" t="str">
        <f t="shared" si="56"/>
        <v/>
      </c>
      <c r="AI118" s="25" t="str">
        <f t="shared" si="57"/>
        <v/>
      </c>
      <c r="AJ118" s="23"/>
      <c r="AK118" s="24" t="str">
        <f t="shared" si="43"/>
        <v/>
      </c>
      <c r="AL118" s="25" t="str">
        <f t="shared" si="58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59"/>
        <v/>
      </c>
      <c r="AR118" s="23"/>
      <c r="AS118" s="24" t="str">
        <f t="shared" si="45"/>
        <v/>
      </c>
      <c r="AT118" s="25" t="str">
        <f t="shared" si="60"/>
        <v/>
      </c>
      <c r="AU118" s="25" t="str">
        <f t="shared" si="61"/>
        <v/>
      </c>
      <c r="AV118" s="26">
        <f t="shared" si="62"/>
        <v>0</v>
      </c>
      <c r="AW118" s="351" t="str">
        <f t="shared" si="63"/>
        <v/>
      </c>
      <c r="AX118" s="351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6"/>
        <v/>
      </c>
      <c r="J119" s="23"/>
      <c r="K119" s="24" t="str">
        <f t="shared" si="35"/>
        <v/>
      </c>
      <c r="L119" s="25" t="str">
        <f t="shared" si="47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48"/>
        <v/>
      </c>
      <c r="Q119" s="25" t="str">
        <f t="shared" si="49"/>
        <v/>
      </c>
      <c r="R119" s="23"/>
      <c r="S119" s="24" t="str">
        <f t="shared" si="38"/>
        <v/>
      </c>
      <c r="T119" s="25" t="str">
        <f t="shared" si="50"/>
        <v/>
      </c>
      <c r="U119" s="25" t="str">
        <f t="shared" si="51"/>
        <v/>
      </c>
      <c r="V119" s="23"/>
      <c r="W119" s="24" t="str">
        <f t="shared" si="39"/>
        <v/>
      </c>
      <c r="X119" s="25" t="str">
        <f t="shared" si="52"/>
        <v/>
      </c>
      <c r="Y119" s="25" t="str">
        <f t="shared" si="53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4"/>
        <v/>
      </c>
      <c r="AE119" s="25" t="str">
        <f t="shared" si="55"/>
        <v/>
      </c>
      <c r="AF119" s="23"/>
      <c r="AG119" s="24" t="str">
        <f t="shared" si="42"/>
        <v/>
      </c>
      <c r="AH119" s="25" t="str">
        <f t="shared" si="56"/>
        <v/>
      </c>
      <c r="AI119" s="25" t="str">
        <f t="shared" si="57"/>
        <v/>
      </c>
      <c r="AJ119" s="23"/>
      <c r="AK119" s="24" t="str">
        <f t="shared" si="43"/>
        <v/>
      </c>
      <c r="AL119" s="25" t="str">
        <f t="shared" si="58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59"/>
        <v/>
      </c>
      <c r="AR119" s="23"/>
      <c r="AS119" s="24" t="str">
        <f t="shared" si="45"/>
        <v/>
      </c>
      <c r="AT119" s="25" t="str">
        <f t="shared" si="60"/>
        <v/>
      </c>
      <c r="AU119" s="25" t="str">
        <f t="shared" si="61"/>
        <v/>
      </c>
      <c r="AV119" s="26">
        <f t="shared" si="62"/>
        <v>0</v>
      </c>
      <c r="AW119" s="351" t="str">
        <f t="shared" si="63"/>
        <v/>
      </c>
      <c r="AX119" s="351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6"/>
        <v/>
      </c>
      <c r="J120" s="23"/>
      <c r="K120" s="24" t="str">
        <f t="shared" si="35"/>
        <v/>
      </c>
      <c r="L120" s="25" t="str">
        <f t="shared" si="47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48"/>
        <v/>
      </c>
      <c r="Q120" s="25" t="str">
        <f t="shared" si="49"/>
        <v/>
      </c>
      <c r="R120" s="23"/>
      <c r="S120" s="24" t="str">
        <f t="shared" si="38"/>
        <v/>
      </c>
      <c r="T120" s="25" t="str">
        <f t="shared" si="50"/>
        <v/>
      </c>
      <c r="U120" s="25" t="str">
        <f t="shared" si="51"/>
        <v/>
      </c>
      <c r="V120" s="23"/>
      <c r="W120" s="24" t="str">
        <f t="shared" si="39"/>
        <v/>
      </c>
      <c r="X120" s="25" t="str">
        <f t="shared" si="52"/>
        <v/>
      </c>
      <c r="Y120" s="25" t="str">
        <f t="shared" si="53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4"/>
        <v/>
      </c>
      <c r="AE120" s="25" t="str">
        <f t="shared" si="55"/>
        <v/>
      </c>
      <c r="AF120" s="23"/>
      <c r="AG120" s="24" t="str">
        <f t="shared" si="42"/>
        <v/>
      </c>
      <c r="AH120" s="25" t="str">
        <f t="shared" si="56"/>
        <v/>
      </c>
      <c r="AI120" s="25" t="str">
        <f t="shared" si="57"/>
        <v/>
      </c>
      <c r="AJ120" s="23"/>
      <c r="AK120" s="24" t="str">
        <f t="shared" si="43"/>
        <v/>
      </c>
      <c r="AL120" s="25" t="str">
        <f t="shared" si="58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59"/>
        <v/>
      </c>
      <c r="AR120" s="23"/>
      <c r="AS120" s="24" t="str">
        <f t="shared" si="45"/>
        <v/>
      </c>
      <c r="AT120" s="25" t="str">
        <f t="shared" si="60"/>
        <v/>
      </c>
      <c r="AU120" s="25" t="str">
        <f t="shared" si="61"/>
        <v/>
      </c>
      <c r="AV120" s="26">
        <f t="shared" si="62"/>
        <v>0</v>
      </c>
      <c r="AW120" s="351" t="str">
        <f t="shared" si="63"/>
        <v/>
      </c>
      <c r="AX120" s="351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6"/>
        <v/>
      </c>
      <c r="J121" s="23"/>
      <c r="K121" s="24" t="str">
        <f t="shared" si="35"/>
        <v/>
      </c>
      <c r="L121" s="25" t="str">
        <f t="shared" si="47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48"/>
        <v/>
      </c>
      <c r="Q121" s="25" t="str">
        <f t="shared" si="49"/>
        <v/>
      </c>
      <c r="R121" s="23"/>
      <c r="S121" s="24" t="str">
        <f t="shared" si="38"/>
        <v/>
      </c>
      <c r="T121" s="25" t="str">
        <f t="shared" si="50"/>
        <v/>
      </c>
      <c r="U121" s="25" t="str">
        <f t="shared" si="51"/>
        <v/>
      </c>
      <c r="V121" s="23"/>
      <c r="W121" s="24" t="str">
        <f t="shared" si="39"/>
        <v/>
      </c>
      <c r="X121" s="25" t="str">
        <f t="shared" si="52"/>
        <v/>
      </c>
      <c r="Y121" s="25" t="str">
        <f t="shared" si="53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4"/>
        <v/>
      </c>
      <c r="AE121" s="25" t="str">
        <f t="shared" si="55"/>
        <v/>
      </c>
      <c r="AF121" s="23"/>
      <c r="AG121" s="24" t="str">
        <f t="shared" si="42"/>
        <v/>
      </c>
      <c r="AH121" s="25" t="str">
        <f t="shared" si="56"/>
        <v/>
      </c>
      <c r="AI121" s="25" t="str">
        <f t="shared" si="57"/>
        <v/>
      </c>
      <c r="AJ121" s="23"/>
      <c r="AK121" s="24" t="str">
        <f t="shared" si="43"/>
        <v/>
      </c>
      <c r="AL121" s="25" t="str">
        <f t="shared" si="58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59"/>
        <v/>
      </c>
      <c r="AR121" s="23"/>
      <c r="AS121" s="24" t="str">
        <f t="shared" si="45"/>
        <v/>
      </c>
      <c r="AT121" s="25" t="str">
        <f t="shared" si="60"/>
        <v/>
      </c>
      <c r="AU121" s="25" t="str">
        <f t="shared" si="61"/>
        <v/>
      </c>
      <c r="AV121" s="26">
        <f t="shared" si="62"/>
        <v>0</v>
      </c>
      <c r="AW121" s="351" t="str">
        <f t="shared" si="63"/>
        <v/>
      </c>
      <c r="AX121" s="351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6"/>
        <v/>
      </c>
      <c r="J122" s="23"/>
      <c r="K122" s="24" t="str">
        <f t="shared" si="35"/>
        <v/>
      </c>
      <c r="L122" s="25" t="str">
        <f t="shared" si="47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48"/>
        <v/>
      </c>
      <c r="Q122" s="25" t="str">
        <f t="shared" si="49"/>
        <v/>
      </c>
      <c r="R122" s="23"/>
      <c r="S122" s="24" t="str">
        <f t="shared" si="38"/>
        <v/>
      </c>
      <c r="T122" s="25" t="str">
        <f t="shared" si="50"/>
        <v/>
      </c>
      <c r="U122" s="25" t="str">
        <f t="shared" si="51"/>
        <v/>
      </c>
      <c r="V122" s="23"/>
      <c r="W122" s="24" t="str">
        <f t="shared" si="39"/>
        <v/>
      </c>
      <c r="X122" s="25" t="str">
        <f t="shared" si="52"/>
        <v/>
      </c>
      <c r="Y122" s="25" t="str">
        <f t="shared" si="53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4"/>
        <v/>
      </c>
      <c r="AE122" s="25" t="str">
        <f t="shared" si="55"/>
        <v/>
      </c>
      <c r="AF122" s="23"/>
      <c r="AG122" s="24" t="str">
        <f t="shared" si="42"/>
        <v/>
      </c>
      <c r="AH122" s="25" t="str">
        <f t="shared" si="56"/>
        <v/>
      </c>
      <c r="AI122" s="25" t="str">
        <f t="shared" si="57"/>
        <v/>
      </c>
      <c r="AJ122" s="23"/>
      <c r="AK122" s="24" t="str">
        <f t="shared" si="43"/>
        <v/>
      </c>
      <c r="AL122" s="25" t="str">
        <f t="shared" si="58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59"/>
        <v/>
      </c>
      <c r="AR122" s="23"/>
      <c r="AS122" s="24" t="str">
        <f t="shared" si="45"/>
        <v/>
      </c>
      <c r="AT122" s="25" t="str">
        <f t="shared" si="60"/>
        <v/>
      </c>
      <c r="AU122" s="25" t="str">
        <f t="shared" si="61"/>
        <v/>
      </c>
      <c r="AV122" s="26">
        <f t="shared" si="62"/>
        <v>0</v>
      </c>
      <c r="AW122" s="351" t="str">
        <f t="shared" si="63"/>
        <v/>
      </c>
      <c r="AX122" s="351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6"/>
        <v/>
      </c>
      <c r="J123" s="23"/>
      <c r="K123" s="24" t="str">
        <f t="shared" si="35"/>
        <v/>
      </c>
      <c r="L123" s="25" t="str">
        <f t="shared" si="47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48"/>
        <v/>
      </c>
      <c r="Q123" s="25" t="str">
        <f t="shared" si="49"/>
        <v/>
      </c>
      <c r="R123" s="23"/>
      <c r="S123" s="24" t="str">
        <f t="shared" si="38"/>
        <v/>
      </c>
      <c r="T123" s="25" t="str">
        <f t="shared" si="50"/>
        <v/>
      </c>
      <c r="U123" s="25" t="str">
        <f t="shared" si="51"/>
        <v/>
      </c>
      <c r="V123" s="23"/>
      <c r="W123" s="24" t="str">
        <f t="shared" si="39"/>
        <v/>
      </c>
      <c r="X123" s="25" t="str">
        <f t="shared" si="52"/>
        <v/>
      </c>
      <c r="Y123" s="25" t="str">
        <f t="shared" si="53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4"/>
        <v/>
      </c>
      <c r="AE123" s="25" t="str">
        <f t="shared" si="55"/>
        <v/>
      </c>
      <c r="AF123" s="23"/>
      <c r="AG123" s="24" t="str">
        <f t="shared" si="42"/>
        <v/>
      </c>
      <c r="AH123" s="25" t="str">
        <f t="shared" si="56"/>
        <v/>
      </c>
      <c r="AI123" s="25" t="str">
        <f t="shared" si="57"/>
        <v/>
      </c>
      <c r="AJ123" s="23"/>
      <c r="AK123" s="24" t="str">
        <f t="shared" si="43"/>
        <v/>
      </c>
      <c r="AL123" s="25" t="str">
        <f t="shared" si="58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59"/>
        <v/>
      </c>
      <c r="AR123" s="23"/>
      <c r="AS123" s="24" t="str">
        <f t="shared" si="45"/>
        <v/>
      </c>
      <c r="AT123" s="25" t="str">
        <f t="shared" si="60"/>
        <v/>
      </c>
      <c r="AU123" s="25" t="str">
        <f t="shared" si="61"/>
        <v/>
      </c>
      <c r="AV123" s="26">
        <f t="shared" si="62"/>
        <v>0</v>
      </c>
      <c r="AW123" s="351" t="str">
        <f t="shared" si="63"/>
        <v/>
      </c>
      <c r="AX123" s="351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6"/>
        <v/>
      </c>
      <c r="J124" s="23"/>
      <c r="K124" s="24" t="str">
        <f t="shared" si="35"/>
        <v/>
      </c>
      <c r="L124" s="25" t="str">
        <f t="shared" si="47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48"/>
        <v/>
      </c>
      <c r="Q124" s="25" t="str">
        <f t="shared" si="49"/>
        <v/>
      </c>
      <c r="R124" s="23"/>
      <c r="S124" s="24" t="str">
        <f t="shared" si="38"/>
        <v/>
      </c>
      <c r="T124" s="25" t="str">
        <f t="shared" si="50"/>
        <v/>
      </c>
      <c r="U124" s="25" t="str">
        <f t="shared" si="51"/>
        <v/>
      </c>
      <c r="V124" s="23"/>
      <c r="W124" s="24" t="str">
        <f t="shared" si="39"/>
        <v/>
      </c>
      <c r="X124" s="25" t="str">
        <f t="shared" si="52"/>
        <v/>
      </c>
      <c r="Y124" s="25" t="str">
        <f t="shared" si="53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4"/>
        <v/>
      </c>
      <c r="AE124" s="25" t="str">
        <f t="shared" si="55"/>
        <v/>
      </c>
      <c r="AF124" s="23"/>
      <c r="AG124" s="24" t="str">
        <f t="shared" si="42"/>
        <v/>
      </c>
      <c r="AH124" s="25" t="str">
        <f t="shared" si="56"/>
        <v/>
      </c>
      <c r="AI124" s="25" t="str">
        <f t="shared" si="57"/>
        <v/>
      </c>
      <c r="AJ124" s="23"/>
      <c r="AK124" s="24" t="str">
        <f t="shared" si="43"/>
        <v/>
      </c>
      <c r="AL124" s="25" t="str">
        <f t="shared" si="58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59"/>
        <v/>
      </c>
      <c r="AR124" s="23"/>
      <c r="AS124" s="24" t="str">
        <f t="shared" si="45"/>
        <v/>
      </c>
      <c r="AT124" s="25" t="str">
        <f t="shared" si="60"/>
        <v/>
      </c>
      <c r="AU124" s="25" t="str">
        <f t="shared" si="61"/>
        <v/>
      </c>
      <c r="AV124" s="26">
        <f t="shared" si="62"/>
        <v>0</v>
      </c>
      <c r="AW124" s="351" t="str">
        <f t="shared" si="63"/>
        <v/>
      </c>
      <c r="AX124" s="351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6"/>
        <v/>
      </c>
      <c r="J125" s="23"/>
      <c r="K125" s="24" t="str">
        <f t="shared" si="35"/>
        <v/>
      </c>
      <c r="L125" s="25" t="str">
        <f t="shared" si="47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48"/>
        <v/>
      </c>
      <c r="Q125" s="25" t="str">
        <f t="shared" si="49"/>
        <v/>
      </c>
      <c r="R125" s="23"/>
      <c r="S125" s="24" t="str">
        <f t="shared" si="38"/>
        <v/>
      </c>
      <c r="T125" s="25" t="str">
        <f t="shared" si="50"/>
        <v/>
      </c>
      <c r="U125" s="25" t="str">
        <f t="shared" si="51"/>
        <v/>
      </c>
      <c r="V125" s="23"/>
      <c r="W125" s="24" t="str">
        <f t="shared" si="39"/>
        <v/>
      </c>
      <c r="X125" s="25" t="str">
        <f t="shared" si="52"/>
        <v/>
      </c>
      <c r="Y125" s="25" t="str">
        <f t="shared" si="53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4"/>
        <v/>
      </c>
      <c r="AE125" s="25" t="str">
        <f t="shared" si="55"/>
        <v/>
      </c>
      <c r="AF125" s="23"/>
      <c r="AG125" s="24" t="str">
        <f t="shared" si="42"/>
        <v/>
      </c>
      <c r="AH125" s="25" t="str">
        <f t="shared" si="56"/>
        <v/>
      </c>
      <c r="AI125" s="25" t="str">
        <f t="shared" si="57"/>
        <v/>
      </c>
      <c r="AJ125" s="23"/>
      <c r="AK125" s="24" t="str">
        <f t="shared" si="43"/>
        <v/>
      </c>
      <c r="AL125" s="25" t="str">
        <f t="shared" si="58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59"/>
        <v/>
      </c>
      <c r="AR125" s="23"/>
      <c r="AS125" s="24" t="str">
        <f t="shared" si="45"/>
        <v/>
      </c>
      <c r="AT125" s="25" t="str">
        <f t="shared" si="60"/>
        <v/>
      </c>
      <c r="AU125" s="25" t="str">
        <f t="shared" si="61"/>
        <v/>
      </c>
      <c r="AV125" s="26">
        <f t="shared" si="62"/>
        <v>0</v>
      </c>
      <c r="AW125" s="351" t="str">
        <f t="shared" si="63"/>
        <v/>
      </c>
      <c r="AX125" s="351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6"/>
        <v/>
      </c>
      <c r="J126" s="23"/>
      <c r="K126" s="24" t="str">
        <f t="shared" si="35"/>
        <v/>
      </c>
      <c r="L126" s="25" t="str">
        <f t="shared" si="47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48"/>
        <v/>
      </c>
      <c r="Q126" s="25" t="str">
        <f t="shared" si="49"/>
        <v/>
      </c>
      <c r="R126" s="23"/>
      <c r="S126" s="24" t="str">
        <f t="shared" si="38"/>
        <v/>
      </c>
      <c r="T126" s="25" t="str">
        <f t="shared" si="50"/>
        <v/>
      </c>
      <c r="U126" s="25" t="str">
        <f t="shared" si="51"/>
        <v/>
      </c>
      <c r="V126" s="23"/>
      <c r="W126" s="24" t="str">
        <f t="shared" si="39"/>
        <v/>
      </c>
      <c r="X126" s="25" t="str">
        <f t="shared" si="52"/>
        <v/>
      </c>
      <c r="Y126" s="25" t="str">
        <f t="shared" si="53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4"/>
        <v/>
      </c>
      <c r="AE126" s="25" t="str">
        <f t="shared" si="55"/>
        <v/>
      </c>
      <c r="AF126" s="23"/>
      <c r="AG126" s="24" t="str">
        <f t="shared" si="42"/>
        <v/>
      </c>
      <c r="AH126" s="25" t="str">
        <f t="shared" si="56"/>
        <v/>
      </c>
      <c r="AI126" s="25" t="str">
        <f t="shared" si="57"/>
        <v/>
      </c>
      <c r="AJ126" s="23"/>
      <c r="AK126" s="24" t="str">
        <f t="shared" si="43"/>
        <v/>
      </c>
      <c r="AL126" s="25" t="str">
        <f t="shared" si="58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59"/>
        <v/>
      </c>
      <c r="AR126" s="23"/>
      <c r="AS126" s="24" t="str">
        <f t="shared" si="45"/>
        <v/>
      </c>
      <c r="AT126" s="25" t="str">
        <f t="shared" si="60"/>
        <v/>
      </c>
      <c r="AU126" s="25" t="str">
        <f t="shared" si="61"/>
        <v/>
      </c>
      <c r="AV126" s="26">
        <f t="shared" si="62"/>
        <v>0</v>
      </c>
      <c r="AW126" s="351" t="str">
        <f t="shared" si="63"/>
        <v/>
      </c>
      <c r="AX126" s="351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6"/>
        <v/>
      </c>
      <c r="J127" s="23"/>
      <c r="K127" s="24" t="str">
        <f t="shared" si="35"/>
        <v/>
      </c>
      <c r="L127" s="25" t="str">
        <f t="shared" si="47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48"/>
        <v/>
      </c>
      <c r="Q127" s="25" t="str">
        <f t="shared" si="49"/>
        <v/>
      </c>
      <c r="R127" s="23"/>
      <c r="S127" s="24" t="str">
        <f t="shared" si="38"/>
        <v/>
      </c>
      <c r="T127" s="25" t="str">
        <f t="shared" si="50"/>
        <v/>
      </c>
      <c r="U127" s="25" t="str">
        <f t="shared" si="51"/>
        <v/>
      </c>
      <c r="V127" s="23"/>
      <c r="W127" s="24" t="str">
        <f t="shared" si="39"/>
        <v/>
      </c>
      <c r="X127" s="25" t="str">
        <f t="shared" si="52"/>
        <v/>
      </c>
      <c r="Y127" s="25" t="str">
        <f t="shared" si="53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4"/>
        <v/>
      </c>
      <c r="AE127" s="25" t="str">
        <f t="shared" si="55"/>
        <v/>
      </c>
      <c r="AF127" s="23"/>
      <c r="AG127" s="24" t="str">
        <f t="shared" si="42"/>
        <v/>
      </c>
      <c r="AH127" s="25" t="str">
        <f t="shared" si="56"/>
        <v/>
      </c>
      <c r="AI127" s="25" t="str">
        <f t="shared" si="57"/>
        <v/>
      </c>
      <c r="AJ127" s="23"/>
      <c r="AK127" s="24" t="str">
        <f t="shared" si="43"/>
        <v/>
      </c>
      <c r="AL127" s="25" t="str">
        <f t="shared" si="58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59"/>
        <v/>
      </c>
      <c r="AR127" s="23"/>
      <c r="AS127" s="24" t="str">
        <f t="shared" si="45"/>
        <v/>
      </c>
      <c r="AT127" s="25" t="str">
        <f t="shared" si="60"/>
        <v/>
      </c>
      <c r="AU127" s="25" t="str">
        <f t="shared" si="61"/>
        <v/>
      </c>
      <c r="AV127" s="26">
        <f t="shared" si="62"/>
        <v>0</v>
      </c>
      <c r="AW127" s="351" t="str">
        <f t="shared" si="63"/>
        <v/>
      </c>
      <c r="AX127" s="351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6"/>
        <v/>
      </c>
      <c r="J128" s="23"/>
      <c r="K128" s="24" t="str">
        <f t="shared" si="35"/>
        <v/>
      </c>
      <c r="L128" s="25" t="str">
        <f t="shared" si="47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48"/>
        <v/>
      </c>
      <c r="Q128" s="25" t="str">
        <f t="shared" si="49"/>
        <v/>
      </c>
      <c r="R128" s="23"/>
      <c r="S128" s="24" t="str">
        <f t="shared" si="38"/>
        <v/>
      </c>
      <c r="T128" s="25" t="str">
        <f t="shared" si="50"/>
        <v/>
      </c>
      <c r="U128" s="25" t="str">
        <f t="shared" si="51"/>
        <v/>
      </c>
      <c r="V128" s="23"/>
      <c r="W128" s="24" t="str">
        <f t="shared" si="39"/>
        <v/>
      </c>
      <c r="X128" s="25" t="str">
        <f t="shared" si="52"/>
        <v/>
      </c>
      <c r="Y128" s="25" t="str">
        <f t="shared" si="53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4"/>
        <v/>
      </c>
      <c r="AE128" s="25" t="str">
        <f t="shared" si="55"/>
        <v/>
      </c>
      <c r="AF128" s="23"/>
      <c r="AG128" s="24" t="str">
        <f t="shared" si="42"/>
        <v/>
      </c>
      <c r="AH128" s="25" t="str">
        <f t="shared" si="56"/>
        <v/>
      </c>
      <c r="AI128" s="25" t="str">
        <f t="shared" si="57"/>
        <v/>
      </c>
      <c r="AJ128" s="23"/>
      <c r="AK128" s="24" t="str">
        <f t="shared" si="43"/>
        <v/>
      </c>
      <c r="AL128" s="25" t="str">
        <f t="shared" si="58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59"/>
        <v/>
      </c>
      <c r="AR128" s="23"/>
      <c r="AS128" s="24" t="str">
        <f t="shared" si="45"/>
        <v/>
      </c>
      <c r="AT128" s="25" t="str">
        <f t="shared" si="60"/>
        <v/>
      </c>
      <c r="AU128" s="25" t="str">
        <f t="shared" si="61"/>
        <v/>
      </c>
      <c r="AV128" s="26">
        <f t="shared" si="62"/>
        <v>0</v>
      </c>
      <c r="AW128" s="351" t="str">
        <f t="shared" si="63"/>
        <v/>
      </c>
      <c r="AX128" s="351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6"/>
        <v/>
      </c>
      <c r="J129" s="23"/>
      <c r="K129" s="24" t="str">
        <f t="shared" si="35"/>
        <v/>
      </c>
      <c r="L129" s="25" t="str">
        <f t="shared" si="47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48"/>
        <v/>
      </c>
      <c r="Q129" s="25" t="str">
        <f t="shared" si="49"/>
        <v/>
      </c>
      <c r="R129" s="23"/>
      <c r="S129" s="24" t="str">
        <f t="shared" si="38"/>
        <v/>
      </c>
      <c r="T129" s="25" t="str">
        <f t="shared" si="50"/>
        <v/>
      </c>
      <c r="U129" s="25" t="str">
        <f t="shared" si="51"/>
        <v/>
      </c>
      <c r="V129" s="23"/>
      <c r="W129" s="24" t="str">
        <f t="shared" si="39"/>
        <v/>
      </c>
      <c r="X129" s="25" t="str">
        <f t="shared" si="52"/>
        <v/>
      </c>
      <c r="Y129" s="25" t="str">
        <f t="shared" si="53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4"/>
        <v/>
      </c>
      <c r="AE129" s="25" t="str">
        <f t="shared" si="55"/>
        <v/>
      </c>
      <c r="AF129" s="23"/>
      <c r="AG129" s="24" t="str">
        <f t="shared" si="42"/>
        <v/>
      </c>
      <c r="AH129" s="25" t="str">
        <f t="shared" si="56"/>
        <v/>
      </c>
      <c r="AI129" s="25" t="str">
        <f t="shared" si="57"/>
        <v/>
      </c>
      <c r="AJ129" s="23"/>
      <c r="AK129" s="24" t="str">
        <f t="shared" si="43"/>
        <v/>
      </c>
      <c r="AL129" s="25" t="str">
        <f t="shared" si="58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59"/>
        <v/>
      </c>
      <c r="AR129" s="23"/>
      <c r="AS129" s="24" t="str">
        <f t="shared" si="45"/>
        <v/>
      </c>
      <c r="AT129" s="25" t="str">
        <f t="shared" si="60"/>
        <v/>
      </c>
      <c r="AU129" s="25" t="str">
        <f t="shared" si="61"/>
        <v/>
      </c>
      <c r="AV129" s="26">
        <f t="shared" si="62"/>
        <v>0</v>
      </c>
      <c r="AW129" s="351" t="str">
        <f t="shared" si="63"/>
        <v/>
      </c>
      <c r="AX129" s="351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6"/>
        <v/>
      </c>
      <c r="J130" s="23"/>
      <c r="K130" s="24" t="str">
        <f t="shared" si="35"/>
        <v/>
      </c>
      <c r="L130" s="25" t="str">
        <f t="shared" si="47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48"/>
        <v/>
      </c>
      <c r="Q130" s="25" t="str">
        <f t="shared" si="49"/>
        <v/>
      </c>
      <c r="R130" s="23"/>
      <c r="S130" s="24" t="str">
        <f t="shared" si="38"/>
        <v/>
      </c>
      <c r="T130" s="25" t="str">
        <f t="shared" si="50"/>
        <v/>
      </c>
      <c r="U130" s="25" t="str">
        <f t="shared" si="51"/>
        <v/>
      </c>
      <c r="V130" s="23"/>
      <c r="W130" s="24" t="str">
        <f t="shared" si="39"/>
        <v/>
      </c>
      <c r="X130" s="25" t="str">
        <f t="shared" si="52"/>
        <v/>
      </c>
      <c r="Y130" s="25" t="str">
        <f t="shared" si="53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4"/>
        <v/>
      </c>
      <c r="AE130" s="25" t="str">
        <f t="shared" si="55"/>
        <v/>
      </c>
      <c r="AF130" s="23"/>
      <c r="AG130" s="24" t="str">
        <f t="shared" si="42"/>
        <v/>
      </c>
      <c r="AH130" s="25" t="str">
        <f t="shared" si="56"/>
        <v/>
      </c>
      <c r="AI130" s="25" t="str">
        <f t="shared" si="57"/>
        <v/>
      </c>
      <c r="AJ130" s="23"/>
      <c r="AK130" s="24" t="str">
        <f t="shared" si="43"/>
        <v/>
      </c>
      <c r="AL130" s="25" t="str">
        <f t="shared" si="58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59"/>
        <v/>
      </c>
      <c r="AR130" s="23"/>
      <c r="AS130" s="24" t="str">
        <f t="shared" si="45"/>
        <v/>
      </c>
      <c r="AT130" s="25" t="str">
        <f t="shared" si="60"/>
        <v/>
      </c>
      <c r="AU130" s="25" t="str">
        <f t="shared" si="61"/>
        <v/>
      </c>
      <c r="AV130" s="26">
        <f t="shared" si="62"/>
        <v>0</v>
      </c>
      <c r="AW130" s="351" t="str">
        <f t="shared" si="63"/>
        <v/>
      </c>
      <c r="AX130" s="351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6"/>
        <v/>
      </c>
      <c r="J131" s="23"/>
      <c r="K131" s="24" t="str">
        <f t="shared" si="35"/>
        <v/>
      </c>
      <c r="L131" s="25" t="str">
        <f t="shared" si="47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48"/>
        <v/>
      </c>
      <c r="Q131" s="25" t="str">
        <f t="shared" si="49"/>
        <v/>
      </c>
      <c r="R131" s="23"/>
      <c r="S131" s="24" t="str">
        <f t="shared" si="38"/>
        <v/>
      </c>
      <c r="T131" s="25" t="str">
        <f t="shared" si="50"/>
        <v/>
      </c>
      <c r="U131" s="25" t="str">
        <f t="shared" si="51"/>
        <v/>
      </c>
      <c r="V131" s="23"/>
      <c r="W131" s="24" t="str">
        <f t="shared" si="39"/>
        <v/>
      </c>
      <c r="X131" s="25" t="str">
        <f t="shared" si="52"/>
        <v/>
      </c>
      <c r="Y131" s="25" t="str">
        <f t="shared" si="53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4"/>
        <v/>
      </c>
      <c r="AE131" s="25" t="str">
        <f t="shared" si="55"/>
        <v/>
      </c>
      <c r="AF131" s="23"/>
      <c r="AG131" s="24" t="str">
        <f t="shared" si="42"/>
        <v/>
      </c>
      <c r="AH131" s="25" t="str">
        <f t="shared" si="56"/>
        <v/>
      </c>
      <c r="AI131" s="25" t="str">
        <f t="shared" si="57"/>
        <v/>
      </c>
      <c r="AJ131" s="23"/>
      <c r="AK131" s="24" t="str">
        <f t="shared" si="43"/>
        <v/>
      </c>
      <c r="AL131" s="25" t="str">
        <f t="shared" si="58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59"/>
        <v/>
      </c>
      <c r="AR131" s="23"/>
      <c r="AS131" s="24" t="str">
        <f t="shared" si="45"/>
        <v/>
      </c>
      <c r="AT131" s="25" t="str">
        <f t="shared" si="60"/>
        <v/>
      </c>
      <c r="AU131" s="25" t="str">
        <f t="shared" si="61"/>
        <v/>
      </c>
      <c r="AV131" s="26">
        <f t="shared" si="62"/>
        <v>0</v>
      </c>
      <c r="AW131" s="351" t="str">
        <f t="shared" si="63"/>
        <v/>
      </c>
      <c r="AX131" s="351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6"/>
        <v/>
      </c>
      <c r="J132" s="23"/>
      <c r="K132" s="24" t="str">
        <f t="shared" si="35"/>
        <v/>
      </c>
      <c r="L132" s="25" t="str">
        <f t="shared" si="47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48"/>
        <v/>
      </c>
      <c r="Q132" s="25" t="str">
        <f t="shared" si="49"/>
        <v/>
      </c>
      <c r="R132" s="23"/>
      <c r="S132" s="24" t="str">
        <f t="shared" si="38"/>
        <v/>
      </c>
      <c r="T132" s="25" t="str">
        <f t="shared" si="50"/>
        <v/>
      </c>
      <c r="U132" s="25" t="str">
        <f t="shared" si="51"/>
        <v/>
      </c>
      <c r="V132" s="23"/>
      <c r="W132" s="24" t="str">
        <f t="shared" si="39"/>
        <v/>
      </c>
      <c r="X132" s="25" t="str">
        <f t="shared" si="52"/>
        <v/>
      </c>
      <c r="Y132" s="25" t="str">
        <f t="shared" si="53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4"/>
        <v/>
      </c>
      <c r="AE132" s="25" t="str">
        <f t="shared" si="55"/>
        <v/>
      </c>
      <c r="AF132" s="23"/>
      <c r="AG132" s="24" t="str">
        <f t="shared" si="42"/>
        <v/>
      </c>
      <c r="AH132" s="25" t="str">
        <f t="shared" si="56"/>
        <v/>
      </c>
      <c r="AI132" s="25" t="str">
        <f t="shared" si="57"/>
        <v/>
      </c>
      <c r="AJ132" s="23"/>
      <c r="AK132" s="24" t="str">
        <f t="shared" si="43"/>
        <v/>
      </c>
      <c r="AL132" s="25" t="str">
        <f t="shared" si="58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59"/>
        <v/>
      </c>
      <c r="AR132" s="23"/>
      <c r="AS132" s="24" t="str">
        <f t="shared" si="45"/>
        <v/>
      </c>
      <c r="AT132" s="25" t="str">
        <f t="shared" si="60"/>
        <v/>
      </c>
      <c r="AU132" s="25" t="str">
        <f t="shared" si="61"/>
        <v/>
      </c>
      <c r="AV132" s="26">
        <f t="shared" si="62"/>
        <v>0</v>
      </c>
      <c r="AW132" s="351" t="str">
        <f t="shared" si="63"/>
        <v/>
      </c>
      <c r="AX132" s="351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6"/>
        <v/>
      </c>
      <c r="J133" s="23"/>
      <c r="K133" s="24" t="str">
        <f t="shared" si="35"/>
        <v/>
      </c>
      <c r="L133" s="25" t="str">
        <f t="shared" si="47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48"/>
        <v/>
      </c>
      <c r="Q133" s="25" t="str">
        <f t="shared" si="49"/>
        <v/>
      </c>
      <c r="R133" s="23"/>
      <c r="S133" s="24" t="str">
        <f t="shared" si="38"/>
        <v/>
      </c>
      <c r="T133" s="25" t="str">
        <f t="shared" si="50"/>
        <v/>
      </c>
      <c r="U133" s="25" t="str">
        <f t="shared" si="51"/>
        <v/>
      </c>
      <c r="V133" s="23"/>
      <c r="W133" s="24" t="str">
        <f t="shared" si="39"/>
        <v/>
      </c>
      <c r="X133" s="25" t="str">
        <f t="shared" si="52"/>
        <v/>
      </c>
      <c r="Y133" s="25" t="str">
        <f t="shared" si="53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4"/>
        <v/>
      </c>
      <c r="AE133" s="25" t="str">
        <f t="shared" si="55"/>
        <v/>
      </c>
      <c r="AF133" s="23"/>
      <c r="AG133" s="24" t="str">
        <f t="shared" si="42"/>
        <v/>
      </c>
      <c r="AH133" s="25" t="str">
        <f t="shared" si="56"/>
        <v/>
      </c>
      <c r="AI133" s="25" t="str">
        <f t="shared" si="57"/>
        <v/>
      </c>
      <c r="AJ133" s="23"/>
      <c r="AK133" s="24" t="str">
        <f t="shared" si="43"/>
        <v/>
      </c>
      <c r="AL133" s="25" t="str">
        <f t="shared" si="58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59"/>
        <v/>
      </c>
      <c r="AR133" s="23"/>
      <c r="AS133" s="24" t="str">
        <f t="shared" si="45"/>
        <v/>
      </c>
      <c r="AT133" s="25" t="str">
        <f t="shared" si="60"/>
        <v/>
      </c>
      <c r="AU133" s="25" t="str">
        <f t="shared" si="61"/>
        <v/>
      </c>
      <c r="AV133" s="26">
        <f t="shared" si="62"/>
        <v>0</v>
      </c>
      <c r="AW133" s="351" t="str">
        <f t="shared" si="63"/>
        <v/>
      </c>
      <c r="AX133" s="351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6"/>
        <v/>
      </c>
      <c r="J134" s="23"/>
      <c r="K134" s="24" t="str">
        <f t="shared" si="35"/>
        <v/>
      </c>
      <c r="L134" s="25" t="str">
        <f t="shared" si="47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48"/>
        <v/>
      </c>
      <c r="Q134" s="25" t="str">
        <f t="shared" si="49"/>
        <v/>
      </c>
      <c r="R134" s="23"/>
      <c r="S134" s="24" t="str">
        <f t="shared" si="38"/>
        <v/>
      </c>
      <c r="T134" s="25" t="str">
        <f t="shared" si="50"/>
        <v/>
      </c>
      <c r="U134" s="25" t="str">
        <f t="shared" si="51"/>
        <v/>
      </c>
      <c r="V134" s="23"/>
      <c r="W134" s="24" t="str">
        <f t="shared" si="39"/>
        <v/>
      </c>
      <c r="X134" s="25" t="str">
        <f t="shared" si="52"/>
        <v/>
      </c>
      <c r="Y134" s="25" t="str">
        <f t="shared" si="53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4"/>
        <v/>
      </c>
      <c r="AE134" s="25" t="str">
        <f t="shared" si="55"/>
        <v/>
      </c>
      <c r="AF134" s="23"/>
      <c r="AG134" s="24" t="str">
        <f t="shared" si="42"/>
        <v/>
      </c>
      <c r="AH134" s="25" t="str">
        <f t="shared" si="56"/>
        <v/>
      </c>
      <c r="AI134" s="25" t="str">
        <f t="shared" si="57"/>
        <v/>
      </c>
      <c r="AJ134" s="23"/>
      <c r="AK134" s="24" t="str">
        <f t="shared" si="43"/>
        <v/>
      </c>
      <c r="AL134" s="25" t="str">
        <f t="shared" si="58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59"/>
        <v/>
      </c>
      <c r="AR134" s="23"/>
      <c r="AS134" s="24" t="str">
        <f t="shared" si="45"/>
        <v/>
      </c>
      <c r="AT134" s="25" t="str">
        <f t="shared" si="60"/>
        <v/>
      </c>
      <c r="AU134" s="25" t="str">
        <f t="shared" si="61"/>
        <v/>
      </c>
      <c r="AV134" s="26">
        <f t="shared" si="62"/>
        <v>0</v>
      </c>
      <c r="AW134" s="351" t="str">
        <f t="shared" si="63"/>
        <v/>
      </c>
      <c r="AX134" s="351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6"/>
        <v/>
      </c>
      <c r="J135" s="23"/>
      <c r="K135" s="24" t="str">
        <f t="shared" si="35"/>
        <v/>
      </c>
      <c r="L135" s="25" t="str">
        <f t="shared" si="47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48"/>
        <v/>
      </c>
      <c r="Q135" s="25" t="str">
        <f t="shared" si="49"/>
        <v/>
      </c>
      <c r="R135" s="23"/>
      <c r="S135" s="24" t="str">
        <f t="shared" si="38"/>
        <v/>
      </c>
      <c r="T135" s="25" t="str">
        <f t="shared" si="50"/>
        <v/>
      </c>
      <c r="U135" s="25" t="str">
        <f t="shared" si="51"/>
        <v/>
      </c>
      <c r="V135" s="23"/>
      <c r="W135" s="24" t="str">
        <f t="shared" si="39"/>
        <v/>
      </c>
      <c r="X135" s="25" t="str">
        <f t="shared" si="52"/>
        <v/>
      </c>
      <c r="Y135" s="25" t="str">
        <f t="shared" si="53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4"/>
        <v/>
      </c>
      <c r="AE135" s="25" t="str">
        <f t="shared" si="55"/>
        <v/>
      </c>
      <c r="AF135" s="23"/>
      <c r="AG135" s="24" t="str">
        <f t="shared" si="42"/>
        <v/>
      </c>
      <c r="AH135" s="25" t="str">
        <f t="shared" si="56"/>
        <v/>
      </c>
      <c r="AI135" s="25" t="str">
        <f t="shared" si="57"/>
        <v/>
      </c>
      <c r="AJ135" s="23"/>
      <c r="AK135" s="24" t="str">
        <f t="shared" si="43"/>
        <v/>
      </c>
      <c r="AL135" s="25" t="str">
        <f t="shared" si="58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59"/>
        <v/>
      </c>
      <c r="AR135" s="23"/>
      <c r="AS135" s="24" t="str">
        <f t="shared" si="45"/>
        <v/>
      </c>
      <c r="AT135" s="25" t="str">
        <f t="shared" si="60"/>
        <v/>
      </c>
      <c r="AU135" s="25" t="str">
        <f t="shared" si="61"/>
        <v/>
      </c>
      <c r="AV135" s="26">
        <f t="shared" si="62"/>
        <v>0</v>
      </c>
      <c r="AW135" s="351" t="str">
        <f t="shared" si="63"/>
        <v/>
      </c>
      <c r="AX135" s="351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6"/>
        <v/>
      </c>
      <c r="J136" s="23"/>
      <c r="K136" s="24" t="str">
        <f t="shared" si="35"/>
        <v/>
      </c>
      <c r="L136" s="25" t="str">
        <f t="shared" si="47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48"/>
        <v/>
      </c>
      <c r="Q136" s="25" t="str">
        <f t="shared" si="49"/>
        <v/>
      </c>
      <c r="R136" s="23"/>
      <c r="S136" s="24" t="str">
        <f t="shared" si="38"/>
        <v/>
      </c>
      <c r="T136" s="25" t="str">
        <f t="shared" si="50"/>
        <v/>
      </c>
      <c r="U136" s="25" t="str">
        <f t="shared" si="51"/>
        <v/>
      </c>
      <c r="V136" s="23"/>
      <c r="W136" s="24" t="str">
        <f t="shared" si="39"/>
        <v/>
      </c>
      <c r="X136" s="25" t="str">
        <f t="shared" si="52"/>
        <v/>
      </c>
      <c r="Y136" s="25" t="str">
        <f t="shared" si="53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4"/>
        <v/>
      </c>
      <c r="AE136" s="25" t="str">
        <f t="shared" si="55"/>
        <v/>
      </c>
      <c r="AF136" s="23"/>
      <c r="AG136" s="24" t="str">
        <f t="shared" si="42"/>
        <v/>
      </c>
      <c r="AH136" s="25" t="str">
        <f t="shared" si="56"/>
        <v/>
      </c>
      <c r="AI136" s="25" t="str">
        <f t="shared" si="57"/>
        <v/>
      </c>
      <c r="AJ136" s="23"/>
      <c r="AK136" s="24" t="str">
        <f t="shared" si="43"/>
        <v/>
      </c>
      <c r="AL136" s="25" t="str">
        <f t="shared" si="58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59"/>
        <v/>
      </c>
      <c r="AR136" s="23"/>
      <c r="AS136" s="24" t="str">
        <f t="shared" si="45"/>
        <v/>
      </c>
      <c r="AT136" s="25" t="str">
        <f t="shared" si="60"/>
        <v/>
      </c>
      <c r="AU136" s="25" t="str">
        <f t="shared" si="61"/>
        <v/>
      </c>
      <c r="AV136" s="26">
        <f t="shared" si="62"/>
        <v>0</v>
      </c>
      <c r="AW136" s="351" t="str">
        <f t="shared" si="63"/>
        <v/>
      </c>
      <c r="AX136" s="351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6"/>
        <v/>
      </c>
      <c r="J137" s="23"/>
      <c r="K137" s="24" t="str">
        <f t="shared" si="35"/>
        <v/>
      </c>
      <c r="L137" s="25" t="str">
        <f t="shared" si="47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48"/>
        <v/>
      </c>
      <c r="Q137" s="25" t="str">
        <f t="shared" si="49"/>
        <v/>
      </c>
      <c r="R137" s="23"/>
      <c r="S137" s="24" t="str">
        <f t="shared" si="38"/>
        <v/>
      </c>
      <c r="T137" s="25" t="str">
        <f t="shared" si="50"/>
        <v/>
      </c>
      <c r="U137" s="25" t="str">
        <f t="shared" si="51"/>
        <v/>
      </c>
      <c r="V137" s="23"/>
      <c r="W137" s="24" t="str">
        <f t="shared" si="39"/>
        <v/>
      </c>
      <c r="X137" s="25" t="str">
        <f t="shared" si="52"/>
        <v/>
      </c>
      <c r="Y137" s="25" t="str">
        <f t="shared" si="53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4"/>
        <v/>
      </c>
      <c r="AE137" s="25" t="str">
        <f t="shared" si="55"/>
        <v/>
      </c>
      <c r="AF137" s="23"/>
      <c r="AG137" s="24" t="str">
        <f t="shared" si="42"/>
        <v/>
      </c>
      <c r="AH137" s="25" t="str">
        <f t="shared" si="56"/>
        <v/>
      </c>
      <c r="AI137" s="25" t="str">
        <f t="shared" si="57"/>
        <v/>
      </c>
      <c r="AJ137" s="23"/>
      <c r="AK137" s="24" t="str">
        <f t="shared" si="43"/>
        <v/>
      </c>
      <c r="AL137" s="25" t="str">
        <f t="shared" si="58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59"/>
        <v/>
      </c>
      <c r="AR137" s="23"/>
      <c r="AS137" s="24" t="str">
        <f t="shared" si="45"/>
        <v/>
      </c>
      <c r="AT137" s="25" t="str">
        <f t="shared" si="60"/>
        <v/>
      </c>
      <c r="AU137" s="25" t="str">
        <f t="shared" si="61"/>
        <v/>
      </c>
      <c r="AV137" s="26">
        <f t="shared" si="62"/>
        <v>0</v>
      </c>
      <c r="AW137" s="351" t="str">
        <f t="shared" si="63"/>
        <v/>
      </c>
      <c r="AX137" s="351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6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7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48"/>
        <v/>
      </c>
      <c r="Q138" s="25" t="str">
        <f t="shared" si="49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0"/>
        <v/>
      </c>
      <c r="U138" s="25" t="str">
        <f t="shared" si="51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2"/>
        <v/>
      </c>
      <c r="Y138" s="25" t="str">
        <f t="shared" si="53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4"/>
        <v/>
      </c>
      <c r="AE138" s="25" t="str">
        <f t="shared" si="55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6"/>
        <v/>
      </c>
      <c r="AI138" s="25" t="str">
        <f t="shared" si="57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58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59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0"/>
        <v/>
      </c>
      <c r="AU138" s="25" t="str">
        <f t="shared" si="61"/>
        <v/>
      </c>
      <c r="AV138" s="26">
        <f t="shared" si="62"/>
        <v>0</v>
      </c>
      <c r="AW138" s="351" t="str">
        <f t="shared" si="63"/>
        <v/>
      </c>
      <c r="AX138" s="351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79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0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1">IF((N139&lt;&gt;0),RANK(N139,$N$10:$N$309),"")</f>
        <v/>
      </c>
      <c r="Q139" s="25" t="str">
        <f t="shared" ref="Q139:Q202" si="82">IF((N139&lt;&gt;0),VLOOKUP(N139,$P$311:$Q$320,2),"")</f>
        <v/>
      </c>
      <c r="R139" s="23"/>
      <c r="S139" s="24" t="str">
        <f t="shared" si="71"/>
        <v/>
      </c>
      <c r="T139" s="25" t="str">
        <f t="shared" ref="T139:T202" si="83">IF((R139&lt;&gt;0),RANK(R139,$R$10:$R$309),"")</f>
        <v/>
      </c>
      <c r="U139" s="25" t="str">
        <f t="shared" ref="U139:U202" si="84">IF((R139&lt;&gt;0),VLOOKUP(R139,$T$311:$U$320,2),"")</f>
        <v/>
      </c>
      <c r="V139" s="23"/>
      <c r="W139" s="24" t="str">
        <f t="shared" si="72"/>
        <v/>
      </c>
      <c r="X139" s="25" t="str">
        <f t="shared" ref="X139:X202" si="85">IF((V139&lt;&gt;0),RANK(V139,$V$10:$V$309),"")</f>
        <v/>
      </c>
      <c r="Y139" s="25" t="str">
        <f t="shared" ref="Y139:Y202" si="86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7">IF((Z139&lt;&gt;0),RANK(AB139,$AB$10:$AB$309,1),"")</f>
        <v/>
      </c>
      <c r="AE139" s="25" t="str">
        <f t="shared" ref="AE139:AE202" si="88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89">IF((AF139&lt;&gt;0),RANK(AF139,$AF$10:$AF$309),"")</f>
        <v/>
      </c>
      <c r="AI139" s="25" t="str">
        <f t="shared" ref="AI139:AI202" si="90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1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2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3">IF((AR139&lt;&gt;0),RANK(AR139,$AR$10:$AR$309),"")</f>
        <v/>
      </c>
      <c r="AU139" s="25" t="str">
        <f t="shared" ref="AU139:AU202" si="94">IF((AR139&lt;&gt;0),VLOOKUP(AR139,$AT$311:$AU$320,2),"")</f>
        <v/>
      </c>
      <c r="AV139" s="26">
        <f t="shared" ref="AV139:AV202" si="95">SUM(M139,Q139,U139,Y139,AE139,AI139,AM139,AQ139,AU139)</f>
        <v>0</v>
      </c>
      <c r="AW139" s="351" t="str">
        <f t="shared" ref="AW139:AW202" si="96">IF(AND(J139&lt;&gt;0,N139&lt;&gt;0,R139&lt;&gt;0,V139&lt;&gt;0,(OR(AB139&lt;&gt;0,AF139&lt;&gt;0)),AJ139&lt;&gt;0,AN139&lt;&gt;0,AR139&lt;&gt;0),VLOOKUP(AV139,$AV$311:$AW$315,2),"")</f>
        <v/>
      </c>
      <c r="AX139" s="351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79"/>
        <v/>
      </c>
      <c r="J140" s="23"/>
      <c r="K140" s="24" t="str">
        <f t="shared" si="68"/>
        <v/>
      </c>
      <c r="L140" s="25" t="str">
        <f t="shared" si="80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1"/>
        <v/>
      </c>
      <c r="Q140" s="25" t="str">
        <f t="shared" si="82"/>
        <v/>
      </c>
      <c r="R140" s="23"/>
      <c r="S140" s="24" t="str">
        <f t="shared" si="71"/>
        <v/>
      </c>
      <c r="T140" s="25" t="str">
        <f t="shared" si="83"/>
        <v/>
      </c>
      <c r="U140" s="25" t="str">
        <f t="shared" si="84"/>
        <v/>
      </c>
      <c r="V140" s="23"/>
      <c r="W140" s="24" t="str">
        <f t="shared" si="72"/>
        <v/>
      </c>
      <c r="X140" s="25" t="str">
        <f t="shared" si="85"/>
        <v/>
      </c>
      <c r="Y140" s="25" t="str">
        <f t="shared" si="86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7"/>
        <v/>
      </c>
      <c r="AE140" s="25" t="str">
        <f t="shared" si="88"/>
        <v/>
      </c>
      <c r="AF140" s="23"/>
      <c r="AG140" s="24" t="str">
        <f t="shared" si="75"/>
        <v/>
      </c>
      <c r="AH140" s="25" t="str">
        <f t="shared" si="89"/>
        <v/>
      </c>
      <c r="AI140" s="25" t="str">
        <f t="shared" si="90"/>
        <v/>
      </c>
      <c r="AJ140" s="23"/>
      <c r="AK140" s="24" t="str">
        <f t="shared" si="76"/>
        <v/>
      </c>
      <c r="AL140" s="25" t="str">
        <f t="shared" si="91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2"/>
        <v/>
      </c>
      <c r="AR140" s="23"/>
      <c r="AS140" s="24" t="str">
        <f t="shared" si="78"/>
        <v/>
      </c>
      <c r="AT140" s="25" t="str">
        <f t="shared" si="93"/>
        <v/>
      </c>
      <c r="AU140" s="25" t="str">
        <f t="shared" si="94"/>
        <v/>
      </c>
      <c r="AV140" s="26">
        <f t="shared" si="95"/>
        <v>0</v>
      </c>
      <c r="AW140" s="351" t="str">
        <f t="shared" si="96"/>
        <v/>
      </c>
      <c r="AX140" s="351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79"/>
        <v/>
      </c>
      <c r="J141" s="23"/>
      <c r="K141" s="24" t="str">
        <f t="shared" si="68"/>
        <v/>
      </c>
      <c r="L141" s="25" t="str">
        <f t="shared" si="80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1"/>
        <v/>
      </c>
      <c r="Q141" s="25" t="str">
        <f t="shared" si="82"/>
        <v/>
      </c>
      <c r="R141" s="23"/>
      <c r="S141" s="24" t="str">
        <f t="shared" si="71"/>
        <v/>
      </c>
      <c r="T141" s="25" t="str">
        <f t="shared" si="83"/>
        <v/>
      </c>
      <c r="U141" s="25" t="str">
        <f t="shared" si="84"/>
        <v/>
      </c>
      <c r="V141" s="23"/>
      <c r="W141" s="24" t="str">
        <f t="shared" si="72"/>
        <v/>
      </c>
      <c r="X141" s="25" t="str">
        <f t="shared" si="85"/>
        <v/>
      </c>
      <c r="Y141" s="25" t="str">
        <f t="shared" si="86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7"/>
        <v/>
      </c>
      <c r="AE141" s="25" t="str">
        <f t="shared" si="88"/>
        <v/>
      </c>
      <c r="AF141" s="23"/>
      <c r="AG141" s="24" t="str">
        <f t="shared" si="75"/>
        <v/>
      </c>
      <c r="AH141" s="25" t="str">
        <f t="shared" si="89"/>
        <v/>
      </c>
      <c r="AI141" s="25" t="str">
        <f t="shared" si="90"/>
        <v/>
      </c>
      <c r="AJ141" s="23"/>
      <c r="AK141" s="24" t="str">
        <f t="shared" si="76"/>
        <v/>
      </c>
      <c r="AL141" s="25" t="str">
        <f t="shared" si="91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2"/>
        <v/>
      </c>
      <c r="AR141" s="23"/>
      <c r="AS141" s="24" t="str">
        <f t="shared" si="78"/>
        <v/>
      </c>
      <c r="AT141" s="25" t="str">
        <f t="shared" si="93"/>
        <v/>
      </c>
      <c r="AU141" s="25" t="str">
        <f t="shared" si="94"/>
        <v/>
      </c>
      <c r="AV141" s="26">
        <f t="shared" si="95"/>
        <v>0</v>
      </c>
      <c r="AW141" s="351" t="str">
        <f t="shared" si="96"/>
        <v/>
      </c>
      <c r="AX141" s="351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79"/>
        <v/>
      </c>
      <c r="J142" s="23"/>
      <c r="K142" s="24" t="str">
        <f t="shared" si="68"/>
        <v/>
      </c>
      <c r="L142" s="25" t="str">
        <f t="shared" si="80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1"/>
        <v/>
      </c>
      <c r="Q142" s="25" t="str">
        <f t="shared" si="82"/>
        <v/>
      </c>
      <c r="R142" s="23"/>
      <c r="S142" s="24" t="str">
        <f t="shared" si="71"/>
        <v/>
      </c>
      <c r="T142" s="25" t="str">
        <f t="shared" si="83"/>
        <v/>
      </c>
      <c r="U142" s="25" t="str">
        <f t="shared" si="84"/>
        <v/>
      </c>
      <c r="V142" s="23"/>
      <c r="W142" s="24" t="str">
        <f t="shared" si="72"/>
        <v/>
      </c>
      <c r="X142" s="25" t="str">
        <f t="shared" si="85"/>
        <v/>
      </c>
      <c r="Y142" s="25" t="str">
        <f t="shared" si="86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7"/>
        <v/>
      </c>
      <c r="AE142" s="25" t="str">
        <f t="shared" si="88"/>
        <v/>
      </c>
      <c r="AF142" s="23"/>
      <c r="AG142" s="24" t="str">
        <f t="shared" si="75"/>
        <v/>
      </c>
      <c r="AH142" s="25" t="str">
        <f t="shared" si="89"/>
        <v/>
      </c>
      <c r="AI142" s="25" t="str">
        <f t="shared" si="90"/>
        <v/>
      </c>
      <c r="AJ142" s="23"/>
      <c r="AK142" s="24" t="str">
        <f t="shared" si="76"/>
        <v/>
      </c>
      <c r="AL142" s="25" t="str">
        <f t="shared" si="91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2"/>
        <v/>
      </c>
      <c r="AR142" s="23"/>
      <c r="AS142" s="24" t="str">
        <f t="shared" si="78"/>
        <v/>
      </c>
      <c r="AT142" s="25" t="str">
        <f t="shared" si="93"/>
        <v/>
      </c>
      <c r="AU142" s="25" t="str">
        <f t="shared" si="94"/>
        <v/>
      </c>
      <c r="AV142" s="26">
        <f t="shared" si="95"/>
        <v>0</v>
      </c>
      <c r="AW142" s="351" t="str">
        <f t="shared" si="96"/>
        <v/>
      </c>
      <c r="AX142" s="351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79"/>
        <v/>
      </c>
      <c r="J143" s="23"/>
      <c r="K143" s="24" t="str">
        <f t="shared" si="68"/>
        <v/>
      </c>
      <c r="L143" s="25" t="str">
        <f t="shared" si="80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1"/>
        <v/>
      </c>
      <c r="Q143" s="25" t="str">
        <f t="shared" si="82"/>
        <v/>
      </c>
      <c r="R143" s="23"/>
      <c r="S143" s="24" t="str">
        <f t="shared" si="71"/>
        <v/>
      </c>
      <c r="T143" s="25" t="str">
        <f t="shared" si="83"/>
        <v/>
      </c>
      <c r="U143" s="25" t="str">
        <f t="shared" si="84"/>
        <v/>
      </c>
      <c r="V143" s="23"/>
      <c r="W143" s="24" t="str">
        <f t="shared" si="72"/>
        <v/>
      </c>
      <c r="X143" s="25" t="str">
        <f t="shared" si="85"/>
        <v/>
      </c>
      <c r="Y143" s="25" t="str">
        <f t="shared" si="86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7"/>
        <v/>
      </c>
      <c r="AE143" s="25" t="str">
        <f t="shared" si="88"/>
        <v/>
      </c>
      <c r="AF143" s="23"/>
      <c r="AG143" s="24" t="str">
        <f t="shared" si="75"/>
        <v/>
      </c>
      <c r="AH143" s="25" t="str">
        <f t="shared" si="89"/>
        <v/>
      </c>
      <c r="AI143" s="25" t="str">
        <f t="shared" si="90"/>
        <v/>
      </c>
      <c r="AJ143" s="23"/>
      <c r="AK143" s="24" t="str">
        <f t="shared" si="76"/>
        <v/>
      </c>
      <c r="AL143" s="25" t="str">
        <f t="shared" si="91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2"/>
        <v/>
      </c>
      <c r="AR143" s="23"/>
      <c r="AS143" s="24" t="str">
        <f t="shared" si="78"/>
        <v/>
      </c>
      <c r="AT143" s="25" t="str">
        <f t="shared" si="93"/>
        <v/>
      </c>
      <c r="AU143" s="25" t="str">
        <f t="shared" si="94"/>
        <v/>
      </c>
      <c r="AV143" s="26">
        <f t="shared" si="95"/>
        <v>0</v>
      </c>
      <c r="AW143" s="351" t="str">
        <f t="shared" si="96"/>
        <v/>
      </c>
      <c r="AX143" s="351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79"/>
        <v/>
      </c>
      <c r="J144" s="23"/>
      <c r="K144" s="24" t="str">
        <f t="shared" si="68"/>
        <v/>
      </c>
      <c r="L144" s="25" t="str">
        <f t="shared" si="80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1"/>
        <v/>
      </c>
      <c r="Q144" s="25" t="str">
        <f t="shared" si="82"/>
        <v/>
      </c>
      <c r="R144" s="23"/>
      <c r="S144" s="24" t="str">
        <f t="shared" si="71"/>
        <v/>
      </c>
      <c r="T144" s="25" t="str">
        <f t="shared" si="83"/>
        <v/>
      </c>
      <c r="U144" s="25" t="str">
        <f t="shared" si="84"/>
        <v/>
      </c>
      <c r="V144" s="23"/>
      <c r="W144" s="24" t="str">
        <f t="shared" si="72"/>
        <v/>
      </c>
      <c r="X144" s="25" t="str">
        <f t="shared" si="85"/>
        <v/>
      </c>
      <c r="Y144" s="25" t="str">
        <f t="shared" si="86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7"/>
        <v/>
      </c>
      <c r="AE144" s="25" t="str">
        <f t="shared" si="88"/>
        <v/>
      </c>
      <c r="AF144" s="23"/>
      <c r="AG144" s="24" t="str">
        <f t="shared" si="75"/>
        <v/>
      </c>
      <c r="AH144" s="25" t="str">
        <f t="shared" si="89"/>
        <v/>
      </c>
      <c r="AI144" s="25" t="str">
        <f t="shared" si="90"/>
        <v/>
      </c>
      <c r="AJ144" s="23"/>
      <c r="AK144" s="24" t="str">
        <f t="shared" si="76"/>
        <v/>
      </c>
      <c r="AL144" s="25" t="str">
        <f t="shared" si="91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2"/>
        <v/>
      </c>
      <c r="AR144" s="23"/>
      <c r="AS144" s="24" t="str">
        <f t="shared" si="78"/>
        <v/>
      </c>
      <c r="AT144" s="25" t="str">
        <f t="shared" si="93"/>
        <v/>
      </c>
      <c r="AU144" s="25" t="str">
        <f t="shared" si="94"/>
        <v/>
      </c>
      <c r="AV144" s="26">
        <f t="shared" si="95"/>
        <v>0</v>
      </c>
      <c r="AW144" s="351" t="str">
        <f t="shared" si="96"/>
        <v/>
      </c>
      <c r="AX144" s="351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79"/>
        <v/>
      </c>
      <c r="J145" s="23"/>
      <c r="K145" s="24" t="str">
        <f t="shared" si="68"/>
        <v/>
      </c>
      <c r="L145" s="25" t="str">
        <f t="shared" si="80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1"/>
        <v/>
      </c>
      <c r="Q145" s="25" t="str">
        <f t="shared" si="82"/>
        <v/>
      </c>
      <c r="R145" s="23"/>
      <c r="S145" s="24" t="str">
        <f t="shared" si="71"/>
        <v/>
      </c>
      <c r="T145" s="25" t="str">
        <f t="shared" si="83"/>
        <v/>
      </c>
      <c r="U145" s="25" t="str">
        <f t="shared" si="84"/>
        <v/>
      </c>
      <c r="V145" s="23"/>
      <c r="W145" s="24" t="str">
        <f t="shared" si="72"/>
        <v/>
      </c>
      <c r="X145" s="25" t="str">
        <f t="shared" si="85"/>
        <v/>
      </c>
      <c r="Y145" s="25" t="str">
        <f t="shared" si="86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7"/>
        <v/>
      </c>
      <c r="AE145" s="25" t="str">
        <f t="shared" si="88"/>
        <v/>
      </c>
      <c r="AF145" s="23"/>
      <c r="AG145" s="24" t="str">
        <f t="shared" si="75"/>
        <v/>
      </c>
      <c r="AH145" s="25" t="str">
        <f t="shared" si="89"/>
        <v/>
      </c>
      <c r="AI145" s="25" t="str">
        <f t="shared" si="90"/>
        <v/>
      </c>
      <c r="AJ145" s="23"/>
      <c r="AK145" s="24" t="str">
        <f t="shared" si="76"/>
        <v/>
      </c>
      <c r="AL145" s="25" t="str">
        <f t="shared" si="91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2"/>
        <v/>
      </c>
      <c r="AR145" s="23"/>
      <c r="AS145" s="24" t="str">
        <f t="shared" si="78"/>
        <v/>
      </c>
      <c r="AT145" s="25" t="str">
        <f t="shared" si="93"/>
        <v/>
      </c>
      <c r="AU145" s="25" t="str">
        <f t="shared" si="94"/>
        <v/>
      </c>
      <c r="AV145" s="26">
        <f t="shared" si="95"/>
        <v>0</v>
      </c>
      <c r="AW145" s="351" t="str">
        <f t="shared" si="96"/>
        <v/>
      </c>
      <c r="AX145" s="351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79"/>
        <v/>
      </c>
      <c r="J146" s="23"/>
      <c r="K146" s="24" t="str">
        <f t="shared" si="68"/>
        <v/>
      </c>
      <c r="L146" s="25" t="str">
        <f t="shared" si="80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1"/>
        <v/>
      </c>
      <c r="Q146" s="25" t="str">
        <f t="shared" si="82"/>
        <v/>
      </c>
      <c r="R146" s="23"/>
      <c r="S146" s="24" t="str">
        <f t="shared" si="71"/>
        <v/>
      </c>
      <c r="T146" s="25" t="str">
        <f t="shared" si="83"/>
        <v/>
      </c>
      <c r="U146" s="25" t="str">
        <f t="shared" si="84"/>
        <v/>
      </c>
      <c r="V146" s="23"/>
      <c r="W146" s="24" t="str">
        <f t="shared" si="72"/>
        <v/>
      </c>
      <c r="X146" s="25" t="str">
        <f t="shared" si="85"/>
        <v/>
      </c>
      <c r="Y146" s="25" t="str">
        <f t="shared" si="86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7"/>
        <v/>
      </c>
      <c r="AE146" s="25" t="str">
        <f t="shared" si="88"/>
        <v/>
      </c>
      <c r="AF146" s="23"/>
      <c r="AG146" s="24" t="str">
        <f t="shared" si="75"/>
        <v/>
      </c>
      <c r="AH146" s="25" t="str">
        <f t="shared" si="89"/>
        <v/>
      </c>
      <c r="AI146" s="25" t="str">
        <f t="shared" si="90"/>
        <v/>
      </c>
      <c r="AJ146" s="23"/>
      <c r="AK146" s="24" t="str">
        <f t="shared" si="76"/>
        <v/>
      </c>
      <c r="AL146" s="25" t="str">
        <f t="shared" si="91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2"/>
        <v/>
      </c>
      <c r="AR146" s="23"/>
      <c r="AS146" s="24" t="str">
        <f t="shared" si="78"/>
        <v/>
      </c>
      <c r="AT146" s="25" t="str">
        <f t="shared" si="93"/>
        <v/>
      </c>
      <c r="AU146" s="25" t="str">
        <f t="shared" si="94"/>
        <v/>
      </c>
      <c r="AV146" s="26">
        <f t="shared" si="95"/>
        <v>0</v>
      </c>
      <c r="AW146" s="351" t="str">
        <f t="shared" si="96"/>
        <v/>
      </c>
      <c r="AX146" s="351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79"/>
        <v/>
      </c>
      <c r="J147" s="23"/>
      <c r="K147" s="24" t="str">
        <f t="shared" si="68"/>
        <v/>
      </c>
      <c r="L147" s="25" t="str">
        <f t="shared" si="80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1"/>
        <v/>
      </c>
      <c r="Q147" s="25" t="str">
        <f t="shared" si="82"/>
        <v/>
      </c>
      <c r="R147" s="23"/>
      <c r="S147" s="24" t="str">
        <f t="shared" si="71"/>
        <v/>
      </c>
      <c r="T147" s="25" t="str">
        <f t="shared" si="83"/>
        <v/>
      </c>
      <c r="U147" s="25" t="str">
        <f t="shared" si="84"/>
        <v/>
      </c>
      <c r="V147" s="23"/>
      <c r="W147" s="24" t="str">
        <f t="shared" si="72"/>
        <v/>
      </c>
      <c r="X147" s="25" t="str">
        <f t="shared" si="85"/>
        <v/>
      </c>
      <c r="Y147" s="25" t="str">
        <f t="shared" si="86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7"/>
        <v/>
      </c>
      <c r="AE147" s="25" t="str">
        <f t="shared" si="88"/>
        <v/>
      </c>
      <c r="AF147" s="23"/>
      <c r="AG147" s="24" t="str">
        <f t="shared" si="75"/>
        <v/>
      </c>
      <c r="AH147" s="25" t="str">
        <f t="shared" si="89"/>
        <v/>
      </c>
      <c r="AI147" s="25" t="str">
        <f t="shared" si="90"/>
        <v/>
      </c>
      <c r="AJ147" s="23"/>
      <c r="AK147" s="24" t="str">
        <f t="shared" si="76"/>
        <v/>
      </c>
      <c r="AL147" s="25" t="str">
        <f t="shared" si="91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2"/>
        <v/>
      </c>
      <c r="AR147" s="23"/>
      <c r="AS147" s="24" t="str">
        <f t="shared" si="78"/>
        <v/>
      </c>
      <c r="AT147" s="25" t="str">
        <f t="shared" si="93"/>
        <v/>
      </c>
      <c r="AU147" s="25" t="str">
        <f t="shared" si="94"/>
        <v/>
      </c>
      <c r="AV147" s="26">
        <f t="shared" si="95"/>
        <v>0</v>
      </c>
      <c r="AW147" s="351" t="str">
        <f t="shared" si="96"/>
        <v/>
      </c>
      <c r="AX147" s="351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79"/>
        <v/>
      </c>
      <c r="J148" s="23"/>
      <c r="K148" s="24" t="str">
        <f t="shared" si="68"/>
        <v/>
      </c>
      <c r="L148" s="25" t="str">
        <f t="shared" si="80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1"/>
        <v/>
      </c>
      <c r="Q148" s="25" t="str">
        <f t="shared" si="82"/>
        <v/>
      </c>
      <c r="R148" s="23"/>
      <c r="S148" s="24" t="str">
        <f t="shared" si="71"/>
        <v/>
      </c>
      <c r="T148" s="25" t="str">
        <f t="shared" si="83"/>
        <v/>
      </c>
      <c r="U148" s="25" t="str">
        <f t="shared" si="84"/>
        <v/>
      </c>
      <c r="V148" s="23"/>
      <c r="W148" s="24" t="str">
        <f t="shared" si="72"/>
        <v/>
      </c>
      <c r="X148" s="25" t="str">
        <f t="shared" si="85"/>
        <v/>
      </c>
      <c r="Y148" s="25" t="str">
        <f t="shared" si="86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7"/>
        <v/>
      </c>
      <c r="AE148" s="25" t="str">
        <f t="shared" si="88"/>
        <v/>
      </c>
      <c r="AF148" s="23"/>
      <c r="AG148" s="24" t="str">
        <f t="shared" si="75"/>
        <v/>
      </c>
      <c r="AH148" s="25" t="str">
        <f t="shared" si="89"/>
        <v/>
      </c>
      <c r="AI148" s="25" t="str">
        <f t="shared" si="90"/>
        <v/>
      </c>
      <c r="AJ148" s="23"/>
      <c r="AK148" s="24" t="str">
        <f t="shared" si="76"/>
        <v/>
      </c>
      <c r="AL148" s="25" t="str">
        <f t="shared" si="91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2"/>
        <v/>
      </c>
      <c r="AR148" s="23"/>
      <c r="AS148" s="24" t="str">
        <f t="shared" si="78"/>
        <v/>
      </c>
      <c r="AT148" s="25" t="str">
        <f t="shared" si="93"/>
        <v/>
      </c>
      <c r="AU148" s="25" t="str">
        <f t="shared" si="94"/>
        <v/>
      </c>
      <c r="AV148" s="26">
        <f t="shared" si="95"/>
        <v>0</v>
      </c>
      <c r="AW148" s="351" t="str">
        <f t="shared" si="96"/>
        <v/>
      </c>
      <c r="AX148" s="351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79"/>
        <v/>
      </c>
      <c r="J149" s="23"/>
      <c r="K149" s="24" t="str">
        <f t="shared" si="68"/>
        <v/>
      </c>
      <c r="L149" s="25" t="str">
        <f t="shared" si="80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1"/>
        <v/>
      </c>
      <c r="Q149" s="25" t="str">
        <f t="shared" si="82"/>
        <v/>
      </c>
      <c r="R149" s="23"/>
      <c r="S149" s="24" t="str">
        <f t="shared" si="71"/>
        <v/>
      </c>
      <c r="T149" s="25" t="str">
        <f t="shared" si="83"/>
        <v/>
      </c>
      <c r="U149" s="25" t="str">
        <f t="shared" si="84"/>
        <v/>
      </c>
      <c r="V149" s="23"/>
      <c r="W149" s="24" t="str">
        <f t="shared" si="72"/>
        <v/>
      </c>
      <c r="X149" s="25" t="str">
        <f t="shared" si="85"/>
        <v/>
      </c>
      <c r="Y149" s="25" t="str">
        <f t="shared" si="86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7"/>
        <v/>
      </c>
      <c r="AE149" s="25" t="str">
        <f t="shared" si="88"/>
        <v/>
      </c>
      <c r="AF149" s="23"/>
      <c r="AG149" s="24" t="str">
        <f t="shared" si="75"/>
        <v/>
      </c>
      <c r="AH149" s="25" t="str">
        <f t="shared" si="89"/>
        <v/>
      </c>
      <c r="AI149" s="25" t="str">
        <f t="shared" si="90"/>
        <v/>
      </c>
      <c r="AJ149" s="23"/>
      <c r="AK149" s="24" t="str">
        <f t="shared" si="76"/>
        <v/>
      </c>
      <c r="AL149" s="25" t="str">
        <f t="shared" si="91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2"/>
        <v/>
      </c>
      <c r="AR149" s="23"/>
      <c r="AS149" s="24" t="str">
        <f t="shared" si="78"/>
        <v/>
      </c>
      <c r="AT149" s="25" t="str">
        <f t="shared" si="93"/>
        <v/>
      </c>
      <c r="AU149" s="25" t="str">
        <f t="shared" si="94"/>
        <v/>
      </c>
      <c r="AV149" s="26">
        <f t="shared" si="95"/>
        <v>0</v>
      </c>
      <c r="AW149" s="351" t="str">
        <f t="shared" si="96"/>
        <v/>
      </c>
      <c r="AX149" s="351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79"/>
        <v/>
      </c>
      <c r="J150" s="23"/>
      <c r="K150" s="24" t="str">
        <f t="shared" si="68"/>
        <v/>
      </c>
      <c r="L150" s="25" t="str">
        <f t="shared" si="80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1"/>
        <v/>
      </c>
      <c r="Q150" s="25" t="str">
        <f t="shared" si="82"/>
        <v/>
      </c>
      <c r="R150" s="23"/>
      <c r="S150" s="24" t="str">
        <f t="shared" si="71"/>
        <v/>
      </c>
      <c r="T150" s="25" t="str">
        <f t="shared" si="83"/>
        <v/>
      </c>
      <c r="U150" s="25" t="str">
        <f t="shared" si="84"/>
        <v/>
      </c>
      <c r="V150" s="23"/>
      <c r="W150" s="24" t="str">
        <f t="shared" si="72"/>
        <v/>
      </c>
      <c r="X150" s="25" t="str">
        <f t="shared" si="85"/>
        <v/>
      </c>
      <c r="Y150" s="25" t="str">
        <f t="shared" si="86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7"/>
        <v/>
      </c>
      <c r="AE150" s="25" t="str">
        <f t="shared" si="88"/>
        <v/>
      </c>
      <c r="AF150" s="23"/>
      <c r="AG150" s="24" t="str">
        <f t="shared" si="75"/>
        <v/>
      </c>
      <c r="AH150" s="25" t="str">
        <f t="shared" si="89"/>
        <v/>
      </c>
      <c r="AI150" s="25" t="str">
        <f t="shared" si="90"/>
        <v/>
      </c>
      <c r="AJ150" s="23"/>
      <c r="AK150" s="24" t="str">
        <f t="shared" si="76"/>
        <v/>
      </c>
      <c r="AL150" s="25" t="str">
        <f t="shared" si="91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2"/>
        <v/>
      </c>
      <c r="AR150" s="23"/>
      <c r="AS150" s="24" t="str">
        <f t="shared" si="78"/>
        <v/>
      </c>
      <c r="AT150" s="25" t="str">
        <f t="shared" si="93"/>
        <v/>
      </c>
      <c r="AU150" s="25" t="str">
        <f t="shared" si="94"/>
        <v/>
      </c>
      <c r="AV150" s="26">
        <f t="shared" si="95"/>
        <v>0</v>
      </c>
      <c r="AW150" s="351" t="str">
        <f t="shared" si="96"/>
        <v/>
      </c>
      <c r="AX150" s="351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79"/>
        <v/>
      </c>
      <c r="J151" s="23"/>
      <c r="K151" s="24" t="str">
        <f t="shared" si="68"/>
        <v/>
      </c>
      <c r="L151" s="25" t="str">
        <f t="shared" si="80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1"/>
        <v/>
      </c>
      <c r="Q151" s="25" t="str">
        <f t="shared" si="82"/>
        <v/>
      </c>
      <c r="R151" s="23"/>
      <c r="S151" s="24" t="str">
        <f t="shared" si="71"/>
        <v/>
      </c>
      <c r="T151" s="25" t="str">
        <f t="shared" si="83"/>
        <v/>
      </c>
      <c r="U151" s="25" t="str">
        <f t="shared" si="84"/>
        <v/>
      </c>
      <c r="V151" s="23"/>
      <c r="W151" s="24" t="str">
        <f t="shared" si="72"/>
        <v/>
      </c>
      <c r="X151" s="25" t="str">
        <f t="shared" si="85"/>
        <v/>
      </c>
      <c r="Y151" s="25" t="str">
        <f t="shared" si="86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7"/>
        <v/>
      </c>
      <c r="AE151" s="25" t="str">
        <f t="shared" si="88"/>
        <v/>
      </c>
      <c r="AF151" s="23"/>
      <c r="AG151" s="24" t="str">
        <f t="shared" si="75"/>
        <v/>
      </c>
      <c r="AH151" s="25" t="str">
        <f t="shared" si="89"/>
        <v/>
      </c>
      <c r="AI151" s="25" t="str">
        <f t="shared" si="90"/>
        <v/>
      </c>
      <c r="AJ151" s="23"/>
      <c r="AK151" s="24" t="str">
        <f t="shared" si="76"/>
        <v/>
      </c>
      <c r="AL151" s="25" t="str">
        <f t="shared" si="91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2"/>
        <v/>
      </c>
      <c r="AR151" s="23"/>
      <c r="AS151" s="24" t="str">
        <f t="shared" si="78"/>
        <v/>
      </c>
      <c r="AT151" s="25" t="str">
        <f t="shared" si="93"/>
        <v/>
      </c>
      <c r="AU151" s="25" t="str">
        <f t="shared" si="94"/>
        <v/>
      </c>
      <c r="AV151" s="26">
        <f t="shared" si="95"/>
        <v>0</v>
      </c>
      <c r="AW151" s="351" t="str">
        <f t="shared" si="96"/>
        <v/>
      </c>
      <c r="AX151" s="351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79"/>
        <v/>
      </c>
      <c r="J152" s="23"/>
      <c r="K152" s="24" t="str">
        <f t="shared" si="68"/>
        <v/>
      </c>
      <c r="L152" s="25" t="str">
        <f t="shared" si="80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1"/>
        <v/>
      </c>
      <c r="Q152" s="25" t="str">
        <f t="shared" si="82"/>
        <v/>
      </c>
      <c r="R152" s="23"/>
      <c r="S152" s="24" t="str">
        <f t="shared" si="71"/>
        <v/>
      </c>
      <c r="T152" s="25" t="str">
        <f t="shared" si="83"/>
        <v/>
      </c>
      <c r="U152" s="25" t="str">
        <f t="shared" si="84"/>
        <v/>
      </c>
      <c r="V152" s="23"/>
      <c r="W152" s="24" t="str">
        <f t="shared" si="72"/>
        <v/>
      </c>
      <c r="X152" s="25" t="str">
        <f t="shared" si="85"/>
        <v/>
      </c>
      <c r="Y152" s="25" t="str">
        <f t="shared" si="86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7"/>
        <v/>
      </c>
      <c r="AE152" s="25" t="str">
        <f t="shared" si="88"/>
        <v/>
      </c>
      <c r="AF152" s="23"/>
      <c r="AG152" s="24" t="str">
        <f t="shared" si="75"/>
        <v/>
      </c>
      <c r="AH152" s="25" t="str">
        <f t="shared" si="89"/>
        <v/>
      </c>
      <c r="AI152" s="25" t="str">
        <f t="shared" si="90"/>
        <v/>
      </c>
      <c r="AJ152" s="23"/>
      <c r="AK152" s="24" t="str">
        <f t="shared" si="76"/>
        <v/>
      </c>
      <c r="AL152" s="25" t="str">
        <f t="shared" si="91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2"/>
        <v/>
      </c>
      <c r="AR152" s="23"/>
      <c r="AS152" s="24" t="str">
        <f t="shared" si="78"/>
        <v/>
      </c>
      <c r="AT152" s="25" t="str">
        <f t="shared" si="93"/>
        <v/>
      </c>
      <c r="AU152" s="25" t="str">
        <f t="shared" si="94"/>
        <v/>
      </c>
      <c r="AV152" s="26">
        <f t="shared" si="95"/>
        <v>0</v>
      </c>
      <c r="AW152" s="351" t="str">
        <f t="shared" si="96"/>
        <v/>
      </c>
      <c r="AX152" s="351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79"/>
        <v/>
      </c>
      <c r="J153" s="23"/>
      <c r="K153" s="24" t="str">
        <f t="shared" si="68"/>
        <v/>
      </c>
      <c r="L153" s="25" t="str">
        <f t="shared" si="80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1"/>
        <v/>
      </c>
      <c r="Q153" s="25" t="str">
        <f t="shared" si="82"/>
        <v/>
      </c>
      <c r="R153" s="23"/>
      <c r="S153" s="24" t="str">
        <f t="shared" si="71"/>
        <v/>
      </c>
      <c r="T153" s="25" t="str">
        <f t="shared" si="83"/>
        <v/>
      </c>
      <c r="U153" s="25" t="str">
        <f t="shared" si="84"/>
        <v/>
      </c>
      <c r="V153" s="23"/>
      <c r="W153" s="24" t="str">
        <f t="shared" si="72"/>
        <v/>
      </c>
      <c r="X153" s="25" t="str">
        <f t="shared" si="85"/>
        <v/>
      </c>
      <c r="Y153" s="25" t="str">
        <f t="shared" si="86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7"/>
        <v/>
      </c>
      <c r="AE153" s="25" t="str">
        <f t="shared" si="88"/>
        <v/>
      </c>
      <c r="AF153" s="23"/>
      <c r="AG153" s="24" t="str">
        <f t="shared" si="75"/>
        <v/>
      </c>
      <c r="AH153" s="25" t="str">
        <f t="shared" si="89"/>
        <v/>
      </c>
      <c r="AI153" s="25" t="str">
        <f t="shared" si="90"/>
        <v/>
      </c>
      <c r="AJ153" s="23"/>
      <c r="AK153" s="24" t="str">
        <f t="shared" si="76"/>
        <v/>
      </c>
      <c r="AL153" s="25" t="str">
        <f t="shared" si="91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2"/>
        <v/>
      </c>
      <c r="AR153" s="23"/>
      <c r="AS153" s="24" t="str">
        <f t="shared" si="78"/>
        <v/>
      </c>
      <c r="AT153" s="25" t="str">
        <f t="shared" si="93"/>
        <v/>
      </c>
      <c r="AU153" s="25" t="str">
        <f t="shared" si="94"/>
        <v/>
      </c>
      <c r="AV153" s="26">
        <f t="shared" si="95"/>
        <v>0</v>
      </c>
      <c r="AW153" s="351" t="str">
        <f t="shared" si="96"/>
        <v/>
      </c>
      <c r="AX153" s="351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79"/>
        <v/>
      </c>
      <c r="J154" s="23"/>
      <c r="K154" s="24" t="str">
        <f t="shared" si="68"/>
        <v/>
      </c>
      <c r="L154" s="25" t="str">
        <f t="shared" si="80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1"/>
        <v/>
      </c>
      <c r="Q154" s="25" t="str">
        <f t="shared" si="82"/>
        <v/>
      </c>
      <c r="R154" s="23"/>
      <c r="S154" s="24" t="str">
        <f t="shared" si="71"/>
        <v/>
      </c>
      <c r="T154" s="25" t="str">
        <f t="shared" si="83"/>
        <v/>
      </c>
      <c r="U154" s="25" t="str">
        <f t="shared" si="84"/>
        <v/>
      </c>
      <c r="V154" s="23"/>
      <c r="W154" s="24" t="str">
        <f t="shared" si="72"/>
        <v/>
      </c>
      <c r="X154" s="25" t="str">
        <f t="shared" si="85"/>
        <v/>
      </c>
      <c r="Y154" s="25" t="str">
        <f t="shared" si="86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7"/>
        <v/>
      </c>
      <c r="AE154" s="25" t="str">
        <f t="shared" si="88"/>
        <v/>
      </c>
      <c r="AF154" s="23"/>
      <c r="AG154" s="24" t="str">
        <f t="shared" si="75"/>
        <v/>
      </c>
      <c r="AH154" s="25" t="str">
        <f t="shared" si="89"/>
        <v/>
      </c>
      <c r="AI154" s="25" t="str">
        <f t="shared" si="90"/>
        <v/>
      </c>
      <c r="AJ154" s="23"/>
      <c r="AK154" s="24" t="str">
        <f t="shared" si="76"/>
        <v/>
      </c>
      <c r="AL154" s="25" t="str">
        <f t="shared" si="91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2"/>
        <v/>
      </c>
      <c r="AR154" s="23"/>
      <c r="AS154" s="24" t="str">
        <f t="shared" si="78"/>
        <v/>
      </c>
      <c r="AT154" s="25" t="str">
        <f t="shared" si="93"/>
        <v/>
      </c>
      <c r="AU154" s="25" t="str">
        <f t="shared" si="94"/>
        <v/>
      </c>
      <c r="AV154" s="26">
        <f t="shared" si="95"/>
        <v>0</v>
      </c>
      <c r="AW154" s="351" t="str">
        <f t="shared" si="96"/>
        <v/>
      </c>
      <c r="AX154" s="351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79"/>
        <v/>
      </c>
      <c r="J155" s="23"/>
      <c r="K155" s="24" t="str">
        <f t="shared" si="68"/>
        <v/>
      </c>
      <c r="L155" s="25" t="str">
        <f t="shared" si="80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1"/>
        <v/>
      </c>
      <c r="Q155" s="25" t="str">
        <f t="shared" si="82"/>
        <v/>
      </c>
      <c r="R155" s="23"/>
      <c r="S155" s="24" t="str">
        <f t="shared" si="71"/>
        <v/>
      </c>
      <c r="T155" s="25" t="str">
        <f t="shared" si="83"/>
        <v/>
      </c>
      <c r="U155" s="25" t="str">
        <f t="shared" si="84"/>
        <v/>
      </c>
      <c r="V155" s="23"/>
      <c r="W155" s="24" t="str">
        <f t="shared" si="72"/>
        <v/>
      </c>
      <c r="X155" s="25" t="str">
        <f t="shared" si="85"/>
        <v/>
      </c>
      <c r="Y155" s="25" t="str">
        <f t="shared" si="86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7"/>
        <v/>
      </c>
      <c r="AE155" s="25" t="str">
        <f t="shared" si="88"/>
        <v/>
      </c>
      <c r="AF155" s="23"/>
      <c r="AG155" s="24" t="str">
        <f t="shared" si="75"/>
        <v/>
      </c>
      <c r="AH155" s="25" t="str">
        <f t="shared" si="89"/>
        <v/>
      </c>
      <c r="AI155" s="25" t="str">
        <f t="shared" si="90"/>
        <v/>
      </c>
      <c r="AJ155" s="23"/>
      <c r="AK155" s="24" t="str">
        <f t="shared" si="76"/>
        <v/>
      </c>
      <c r="AL155" s="25" t="str">
        <f t="shared" si="91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2"/>
        <v/>
      </c>
      <c r="AR155" s="23"/>
      <c r="AS155" s="24" t="str">
        <f t="shared" si="78"/>
        <v/>
      </c>
      <c r="AT155" s="25" t="str">
        <f t="shared" si="93"/>
        <v/>
      </c>
      <c r="AU155" s="25" t="str">
        <f t="shared" si="94"/>
        <v/>
      </c>
      <c r="AV155" s="26">
        <f t="shared" si="95"/>
        <v>0</v>
      </c>
      <c r="AW155" s="351" t="str">
        <f t="shared" si="96"/>
        <v/>
      </c>
      <c r="AX155" s="351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79"/>
        <v/>
      </c>
      <c r="J156" s="23"/>
      <c r="K156" s="24" t="str">
        <f t="shared" si="68"/>
        <v/>
      </c>
      <c r="L156" s="25" t="str">
        <f t="shared" si="80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1"/>
        <v/>
      </c>
      <c r="Q156" s="25" t="str">
        <f t="shared" si="82"/>
        <v/>
      </c>
      <c r="R156" s="23"/>
      <c r="S156" s="24" t="str">
        <f t="shared" si="71"/>
        <v/>
      </c>
      <c r="T156" s="25" t="str">
        <f t="shared" si="83"/>
        <v/>
      </c>
      <c r="U156" s="25" t="str">
        <f t="shared" si="84"/>
        <v/>
      </c>
      <c r="V156" s="23"/>
      <c r="W156" s="24" t="str">
        <f t="shared" si="72"/>
        <v/>
      </c>
      <c r="X156" s="25" t="str">
        <f t="shared" si="85"/>
        <v/>
      </c>
      <c r="Y156" s="25" t="str">
        <f t="shared" si="86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7"/>
        <v/>
      </c>
      <c r="AE156" s="25" t="str">
        <f t="shared" si="88"/>
        <v/>
      </c>
      <c r="AF156" s="23"/>
      <c r="AG156" s="24" t="str">
        <f t="shared" si="75"/>
        <v/>
      </c>
      <c r="AH156" s="25" t="str">
        <f t="shared" si="89"/>
        <v/>
      </c>
      <c r="AI156" s="25" t="str">
        <f t="shared" si="90"/>
        <v/>
      </c>
      <c r="AJ156" s="23"/>
      <c r="AK156" s="24" t="str">
        <f t="shared" si="76"/>
        <v/>
      </c>
      <c r="AL156" s="25" t="str">
        <f t="shared" si="91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2"/>
        <v/>
      </c>
      <c r="AR156" s="23"/>
      <c r="AS156" s="24" t="str">
        <f t="shared" si="78"/>
        <v/>
      </c>
      <c r="AT156" s="25" t="str">
        <f t="shared" si="93"/>
        <v/>
      </c>
      <c r="AU156" s="25" t="str">
        <f t="shared" si="94"/>
        <v/>
      </c>
      <c r="AV156" s="26">
        <f t="shared" si="95"/>
        <v>0</v>
      </c>
      <c r="AW156" s="351" t="str">
        <f t="shared" si="96"/>
        <v/>
      </c>
      <c r="AX156" s="351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79"/>
        <v/>
      </c>
      <c r="J157" s="23"/>
      <c r="K157" s="24" t="str">
        <f t="shared" si="68"/>
        <v/>
      </c>
      <c r="L157" s="25" t="str">
        <f t="shared" si="80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1"/>
        <v/>
      </c>
      <c r="Q157" s="25" t="str">
        <f t="shared" si="82"/>
        <v/>
      </c>
      <c r="R157" s="23"/>
      <c r="S157" s="24" t="str">
        <f t="shared" si="71"/>
        <v/>
      </c>
      <c r="T157" s="25" t="str">
        <f t="shared" si="83"/>
        <v/>
      </c>
      <c r="U157" s="25" t="str">
        <f t="shared" si="84"/>
        <v/>
      </c>
      <c r="V157" s="23"/>
      <c r="W157" s="24" t="str">
        <f t="shared" si="72"/>
        <v/>
      </c>
      <c r="X157" s="25" t="str">
        <f t="shared" si="85"/>
        <v/>
      </c>
      <c r="Y157" s="25" t="str">
        <f t="shared" si="86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7"/>
        <v/>
      </c>
      <c r="AE157" s="25" t="str">
        <f t="shared" si="88"/>
        <v/>
      </c>
      <c r="AF157" s="23"/>
      <c r="AG157" s="24" t="str">
        <f t="shared" si="75"/>
        <v/>
      </c>
      <c r="AH157" s="25" t="str">
        <f t="shared" si="89"/>
        <v/>
      </c>
      <c r="AI157" s="25" t="str">
        <f t="shared" si="90"/>
        <v/>
      </c>
      <c r="AJ157" s="23"/>
      <c r="AK157" s="24" t="str">
        <f t="shared" si="76"/>
        <v/>
      </c>
      <c r="AL157" s="25" t="str">
        <f t="shared" si="91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2"/>
        <v/>
      </c>
      <c r="AR157" s="23"/>
      <c r="AS157" s="24" t="str">
        <f t="shared" si="78"/>
        <v/>
      </c>
      <c r="AT157" s="25" t="str">
        <f t="shared" si="93"/>
        <v/>
      </c>
      <c r="AU157" s="25" t="str">
        <f t="shared" si="94"/>
        <v/>
      </c>
      <c r="AV157" s="26">
        <f t="shared" si="95"/>
        <v>0</v>
      </c>
      <c r="AW157" s="351" t="str">
        <f t="shared" si="96"/>
        <v/>
      </c>
      <c r="AX157" s="351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79"/>
        <v/>
      </c>
      <c r="J158" s="23"/>
      <c r="K158" s="24" t="str">
        <f t="shared" si="68"/>
        <v/>
      </c>
      <c r="L158" s="25" t="str">
        <f t="shared" si="80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1"/>
        <v/>
      </c>
      <c r="Q158" s="25" t="str">
        <f t="shared" si="82"/>
        <v/>
      </c>
      <c r="R158" s="23"/>
      <c r="S158" s="24" t="str">
        <f t="shared" si="71"/>
        <v/>
      </c>
      <c r="T158" s="25" t="str">
        <f t="shared" si="83"/>
        <v/>
      </c>
      <c r="U158" s="25" t="str">
        <f t="shared" si="84"/>
        <v/>
      </c>
      <c r="V158" s="23"/>
      <c r="W158" s="24" t="str">
        <f t="shared" si="72"/>
        <v/>
      </c>
      <c r="X158" s="25" t="str">
        <f t="shared" si="85"/>
        <v/>
      </c>
      <c r="Y158" s="25" t="str">
        <f t="shared" si="86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7"/>
        <v/>
      </c>
      <c r="AE158" s="25" t="str">
        <f t="shared" si="88"/>
        <v/>
      </c>
      <c r="AF158" s="23"/>
      <c r="AG158" s="24" t="str">
        <f t="shared" si="75"/>
        <v/>
      </c>
      <c r="AH158" s="25" t="str">
        <f t="shared" si="89"/>
        <v/>
      </c>
      <c r="AI158" s="25" t="str">
        <f t="shared" si="90"/>
        <v/>
      </c>
      <c r="AJ158" s="23"/>
      <c r="AK158" s="24" t="str">
        <f t="shared" si="76"/>
        <v/>
      </c>
      <c r="AL158" s="25" t="str">
        <f t="shared" si="91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2"/>
        <v/>
      </c>
      <c r="AR158" s="23"/>
      <c r="AS158" s="24" t="str">
        <f t="shared" si="78"/>
        <v/>
      </c>
      <c r="AT158" s="25" t="str">
        <f t="shared" si="93"/>
        <v/>
      </c>
      <c r="AU158" s="25" t="str">
        <f t="shared" si="94"/>
        <v/>
      </c>
      <c r="AV158" s="26">
        <f t="shared" si="95"/>
        <v>0</v>
      </c>
      <c r="AW158" s="351" t="str">
        <f t="shared" si="96"/>
        <v/>
      </c>
      <c r="AX158" s="351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79"/>
        <v/>
      </c>
      <c r="J159" s="23"/>
      <c r="K159" s="24" t="str">
        <f t="shared" si="68"/>
        <v/>
      </c>
      <c r="L159" s="25" t="str">
        <f t="shared" si="80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1"/>
        <v/>
      </c>
      <c r="Q159" s="25" t="str">
        <f t="shared" si="82"/>
        <v/>
      </c>
      <c r="R159" s="23"/>
      <c r="S159" s="24" t="str">
        <f t="shared" si="71"/>
        <v/>
      </c>
      <c r="T159" s="25" t="str">
        <f t="shared" si="83"/>
        <v/>
      </c>
      <c r="U159" s="25" t="str">
        <f t="shared" si="84"/>
        <v/>
      </c>
      <c r="V159" s="23"/>
      <c r="W159" s="24" t="str">
        <f t="shared" si="72"/>
        <v/>
      </c>
      <c r="X159" s="25" t="str">
        <f t="shared" si="85"/>
        <v/>
      </c>
      <c r="Y159" s="25" t="str">
        <f t="shared" si="86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7"/>
        <v/>
      </c>
      <c r="AE159" s="25" t="str">
        <f t="shared" si="88"/>
        <v/>
      </c>
      <c r="AF159" s="23"/>
      <c r="AG159" s="24" t="str">
        <f t="shared" si="75"/>
        <v/>
      </c>
      <c r="AH159" s="25" t="str">
        <f t="shared" si="89"/>
        <v/>
      </c>
      <c r="AI159" s="25" t="str">
        <f t="shared" si="90"/>
        <v/>
      </c>
      <c r="AJ159" s="23"/>
      <c r="AK159" s="24" t="str">
        <f t="shared" si="76"/>
        <v/>
      </c>
      <c r="AL159" s="25" t="str">
        <f t="shared" si="91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2"/>
        <v/>
      </c>
      <c r="AR159" s="23"/>
      <c r="AS159" s="24" t="str">
        <f t="shared" si="78"/>
        <v/>
      </c>
      <c r="AT159" s="25" t="str">
        <f t="shared" si="93"/>
        <v/>
      </c>
      <c r="AU159" s="25" t="str">
        <f t="shared" si="94"/>
        <v/>
      </c>
      <c r="AV159" s="26">
        <f t="shared" si="95"/>
        <v>0</v>
      </c>
      <c r="AW159" s="351" t="str">
        <f t="shared" si="96"/>
        <v/>
      </c>
      <c r="AX159" s="351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79"/>
        <v/>
      </c>
      <c r="J160" s="23"/>
      <c r="K160" s="24" t="str">
        <f t="shared" si="68"/>
        <v/>
      </c>
      <c r="L160" s="25" t="str">
        <f t="shared" si="80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1"/>
        <v/>
      </c>
      <c r="Q160" s="25" t="str">
        <f t="shared" si="82"/>
        <v/>
      </c>
      <c r="R160" s="23"/>
      <c r="S160" s="24" t="str">
        <f t="shared" si="71"/>
        <v/>
      </c>
      <c r="T160" s="25" t="str">
        <f t="shared" si="83"/>
        <v/>
      </c>
      <c r="U160" s="25" t="str">
        <f t="shared" si="84"/>
        <v/>
      </c>
      <c r="V160" s="23"/>
      <c r="W160" s="24" t="str">
        <f t="shared" si="72"/>
        <v/>
      </c>
      <c r="X160" s="25" t="str">
        <f t="shared" si="85"/>
        <v/>
      </c>
      <c r="Y160" s="25" t="str">
        <f t="shared" si="86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7"/>
        <v/>
      </c>
      <c r="AE160" s="25" t="str">
        <f t="shared" si="88"/>
        <v/>
      </c>
      <c r="AF160" s="23"/>
      <c r="AG160" s="24" t="str">
        <f t="shared" si="75"/>
        <v/>
      </c>
      <c r="AH160" s="25" t="str">
        <f t="shared" si="89"/>
        <v/>
      </c>
      <c r="AI160" s="25" t="str">
        <f t="shared" si="90"/>
        <v/>
      </c>
      <c r="AJ160" s="23"/>
      <c r="AK160" s="24" t="str">
        <f t="shared" si="76"/>
        <v/>
      </c>
      <c r="AL160" s="25" t="str">
        <f t="shared" si="91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2"/>
        <v/>
      </c>
      <c r="AR160" s="23"/>
      <c r="AS160" s="24" t="str">
        <f t="shared" si="78"/>
        <v/>
      </c>
      <c r="AT160" s="25" t="str">
        <f t="shared" si="93"/>
        <v/>
      </c>
      <c r="AU160" s="25" t="str">
        <f t="shared" si="94"/>
        <v/>
      </c>
      <c r="AV160" s="26">
        <f t="shared" si="95"/>
        <v>0</v>
      </c>
      <c r="AW160" s="351" t="str">
        <f t="shared" si="96"/>
        <v/>
      </c>
      <c r="AX160" s="351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79"/>
        <v/>
      </c>
      <c r="J161" s="23"/>
      <c r="K161" s="24" t="str">
        <f t="shared" si="68"/>
        <v/>
      </c>
      <c r="L161" s="25" t="str">
        <f t="shared" si="80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1"/>
        <v/>
      </c>
      <c r="Q161" s="25" t="str">
        <f t="shared" si="82"/>
        <v/>
      </c>
      <c r="R161" s="23"/>
      <c r="S161" s="24" t="str">
        <f t="shared" si="71"/>
        <v/>
      </c>
      <c r="T161" s="25" t="str">
        <f t="shared" si="83"/>
        <v/>
      </c>
      <c r="U161" s="25" t="str">
        <f t="shared" si="84"/>
        <v/>
      </c>
      <c r="V161" s="23"/>
      <c r="W161" s="24" t="str">
        <f t="shared" si="72"/>
        <v/>
      </c>
      <c r="X161" s="25" t="str">
        <f t="shared" si="85"/>
        <v/>
      </c>
      <c r="Y161" s="25" t="str">
        <f t="shared" si="86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7"/>
        <v/>
      </c>
      <c r="AE161" s="25" t="str">
        <f t="shared" si="88"/>
        <v/>
      </c>
      <c r="AF161" s="23"/>
      <c r="AG161" s="24" t="str">
        <f t="shared" si="75"/>
        <v/>
      </c>
      <c r="AH161" s="25" t="str">
        <f t="shared" si="89"/>
        <v/>
      </c>
      <c r="AI161" s="25" t="str">
        <f t="shared" si="90"/>
        <v/>
      </c>
      <c r="AJ161" s="23"/>
      <c r="AK161" s="24" t="str">
        <f t="shared" si="76"/>
        <v/>
      </c>
      <c r="AL161" s="25" t="str">
        <f t="shared" si="91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2"/>
        <v/>
      </c>
      <c r="AR161" s="23"/>
      <c r="AS161" s="24" t="str">
        <f t="shared" si="78"/>
        <v/>
      </c>
      <c r="AT161" s="25" t="str">
        <f t="shared" si="93"/>
        <v/>
      </c>
      <c r="AU161" s="25" t="str">
        <f t="shared" si="94"/>
        <v/>
      </c>
      <c r="AV161" s="26">
        <f t="shared" si="95"/>
        <v>0</v>
      </c>
      <c r="AW161" s="351" t="str">
        <f t="shared" si="96"/>
        <v/>
      </c>
      <c r="AX161" s="351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79"/>
        <v/>
      </c>
      <c r="J162" s="23"/>
      <c r="K162" s="24" t="str">
        <f t="shared" si="68"/>
        <v/>
      </c>
      <c r="L162" s="25" t="str">
        <f t="shared" si="80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1"/>
        <v/>
      </c>
      <c r="Q162" s="25" t="str">
        <f t="shared" si="82"/>
        <v/>
      </c>
      <c r="R162" s="23"/>
      <c r="S162" s="24" t="str">
        <f t="shared" si="71"/>
        <v/>
      </c>
      <c r="T162" s="25" t="str">
        <f t="shared" si="83"/>
        <v/>
      </c>
      <c r="U162" s="25" t="str">
        <f t="shared" si="84"/>
        <v/>
      </c>
      <c r="V162" s="23"/>
      <c r="W162" s="24" t="str">
        <f t="shared" si="72"/>
        <v/>
      </c>
      <c r="X162" s="25" t="str">
        <f t="shared" si="85"/>
        <v/>
      </c>
      <c r="Y162" s="25" t="str">
        <f t="shared" si="86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7"/>
        <v/>
      </c>
      <c r="AE162" s="25" t="str">
        <f t="shared" si="88"/>
        <v/>
      </c>
      <c r="AF162" s="23"/>
      <c r="AG162" s="24" t="str">
        <f t="shared" si="75"/>
        <v/>
      </c>
      <c r="AH162" s="25" t="str">
        <f t="shared" si="89"/>
        <v/>
      </c>
      <c r="AI162" s="25" t="str">
        <f t="shared" si="90"/>
        <v/>
      </c>
      <c r="AJ162" s="23"/>
      <c r="AK162" s="24" t="str">
        <f t="shared" si="76"/>
        <v/>
      </c>
      <c r="AL162" s="25" t="str">
        <f t="shared" si="91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2"/>
        <v/>
      </c>
      <c r="AR162" s="23"/>
      <c r="AS162" s="24" t="str">
        <f t="shared" si="78"/>
        <v/>
      </c>
      <c r="AT162" s="25" t="str">
        <f t="shared" si="93"/>
        <v/>
      </c>
      <c r="AU162" s="25" t="str">
        <f t="shared" si="94"/>
        <v/>
      </c>
      <c r="AV162" s="26">
        <f t="shared" si="95"/>
        <v>0</v>
      </c>
      <c r="AW162" s="351" t="str">
        <f t="shared" si="96"/>
        <v/>
      </c>
      <c r="AX162" s="351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79"/>
        <v/>
      </c>
      <c r="J163" s="23"/>
      <c r="K163" s="24" t="str">
        <f t="shared" si="68"/>
        <v/>
      </c>
      <c r="L163" s="25" t="str">
        <f t="shared" si="80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1"/>
        <v/>
      </c>
      <c r="Q163" s="25" t="str">
        <f t="shared" si="82"/>
        <v/>
      </c>
      <c r="R163" s="23"/>
      <c r="S163" s="24" t="str">
        <f t="shared" si="71"/>
        <v/>
      </c>
      <c r="T163" s="25" t="str">
        <f t="shared" si="83"/>
        <v/>
      </c>
      <c r="U163" s="25" t="str">
        <f t="shared" si="84"/>
        <v/>
      </c>
      <c r="V163" s="23"/>
      <c r="W163" s="24" t="str">
        <f t="shared" si="72"/>
        <v/>
      </c>
      <c r="X163" s="25" t="str">
        <f t="shared" si="85"/>
        <v/>
      </c>
      <c r="Y163" s="25" t="str">
        <f t="shared" si="86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7"/>
        <v/>
      </c>
      <c r="AE163" s="25" t="str">
        <f t="shared" si="88"/>
        <v/>
      </c>
      <c r="AF163" s="23"/>
      <c r="AG163" s="24" t="str">
        <f t="shared" si="75"/>
        <v/>
      </c>
      <c r="AH163" s="25" t="str">
        <f t="shared" si="89"/>
        <v/>
      </c>
      <c r="AI163" s="25" t="str">
        <f t="shared" si="90"/>
        <v/>
      </c>
      <c r="AJ163" s="23"/>
      <c r="AK163" s="24" t="str">
        <f t="shared" si="76"/>
        <v/>
      </c>
      <c r="AL163" s="25" t="str">
        <f t="shared" si="91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2"/>
        <v/>
      </c>
      <c r="AR163" s="23"/>
      <c r="AS163" s="24" t="str">
        <f t="shared" si="78"/>
        <v/>
      </c>
      <c r="AT163" s="25" t="str">
        <f t="shared" si="93"/>
        <v/>
      </c>
      <c r="AU163" s="25" t="str">
        <f t="shared" si="94"/>
        <v/>
      </c>
      <c r="AV163" s="26">
        <f t="shared" si="95"/>
        <v>0</v>
      </c>
      <c r="AW163" s="351" t="str">
        <f t="shared" si="96"/>
        <v/>
      </c>
      <c r="AX163" s="351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79"/>
        <v/>
      </c>
      <c r="J164" s="23"/>
      <c r="K164" s="24" t="str">
        <f t="shared" si="68"/>
        <v/>
      </c>
      <c r="L164" s="25" t="str">
        <f t="shared" si="80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1"/>
        <v/>
      </c>
      <c r="Q164" s="25" t="str">
        <f t="shared" si="82"/>
        <v/>
      </c>
      <c r="R164" s="23"/>
      <c r="S164" s="24" t="str">
        <f t="shared" si="71"/>
        <v/>
      </c>
      <c r="T164" s="25" t="str">
        <f t="shared" si="83"/>
        <v/>
      </c>
      <c r="U164" s="25" t="str">
        <f t="shared" si="84"/>
        <v/>
      </c>
      <c r="V164" s="23"/>
      <c r="W164" s="24" t="str">
        <f t="shared" si="72"/>
        <v/>
      </c>
      <c r="X164" s="25" t="str">
        <f t="shared" si="85"/>
        <v/>
      </c>
      <c r="Y164" s="25" t="str">
        <f t="shared" si="86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7"/>
        <v/>
      </c>
      <c r="AE164" s="25" t="str">
        <f t="shared" si="88"/>
        <v/>
      </c>
      <c r="AF164" s="23"/>
      <c r="AG164" s="24" t="str">
        <f t="shared" si="75"/>
        <v/>
      </c>
      <c r="AH164" s="25" t="str">
        <f t="shared" si="89"/>
        <v/>
      </c>
      <c r="AI164" s="25" t="str">
        <f t="shared" si="90"/>
        <v/>
      </c>
      <c r="AJ164" s="23"/>
      <c r="AK164" s="24" t="str">
        <f t="shared" si="76"/>
        <v/>
      </c>
      <c r="AL164" s="25" t="str">
        <f t="shared" si="91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2"/>
        <v/>
      </c>
      <c r="AR164" s="23"/>
      <c r="AS164" s="24" t="str">
        <f t="shared" si="78"/>
        <v/>
      </c>
      <c r="AT164" s="25" t="str">
        <f t="shared" si="93"/>
        <v/>
      </c>
      <c r="AU164" s="25" t="str">
        <f t="shared" si="94"/>
        <v/>
      </c>
      <c r="AV164" s="26">
        <f t="shared" si="95"/>
        <v>0</v>
      </c>
      <c r="AW164" s="351" t="str">
        <f t="shared" si="96"/>
        <v/>
      </c>
      <c r="AX164" s="351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79"/>
        <v/>
      </c>
      <c r="J165" s="23"/>
      <c r="K165" s="24" t="str">
        <f t="shared" si="68"/>
        <v/>
      </c>
      <c r="L165" s="25" t="str">
        <f t="shared" si="80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1"/>
        <v/>
      </c>
      <c r="Q165" s="25" t="str">
        <f t="shared" si="82"/>
        <v/>
      </c>
      <c r="R165" s="23"/>
      <c r="S165" s="24" t="str">
        <f t="shared" si="71"/>
        <v/>
      </c>
      <c r="T165" s="25" t="str">
        <f t="shared" si="83"/>
        <v/>
      </c>
      <c r="U165" s="25" t="str">
        <f t="shared" si="84"/>
        <v/>
      </c>
      <c r="V165" s="23"/>
      <c r="W165" s="24" t="str">
        <f t="shared" si="72"/>
        <v/>
      </c>
      <c r="X165" s="25" t="str">
        <f t="shared" si="85"/>
        <v/>
      </c>
      <c r="Y165" s="25" t="str">
        <f t="shared" si="86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7"/>
        <v/>
      </c>
      <c r="AE165" s="25" t="str">
        <f t="shared" si="88"/>
        <v/>
      </c>
      <c r="AF165" s="23"/>
      <c r="AG165" s="24" t="str">
        <f t="shared" si="75"/>
        <v/>
      </c>
      <c r="AH165" s="25" t="str">
        <f t="shared" si="89"/>
        <v/>
      </c>
      <c r="AI165" s="25" t="str">
        <f t="shared" si="90"/>
        <v/>
      </c>
      <c r="AJ165" s="23"/>
      <c r="AK165" s="24" t="str">
        <f t="shared" si="76"/>
        <v/>
      </c>
      <c r="AL165" s="25" t="str">
        <f t="shared" si="91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2"/>
        <v/>
      </c>
      <c r="AR165" s="23"/>
      <c r="AS165" s="24" t="str">
        <f t="shared" si="78"/>
        <v/>
      </c>
      <c r="AT165" s="25" t="str">
        <f t="shared" si="93"/>
        <v/>
      </c>
      <c r="AU165" s="25" t="str">
        <f t="shared" si="94"/>
        <v/>
      </c>
      <c r="AV165" s="26">
        <f t="shared" si="95"/>
        <v>0</v>
      </c>
      <c r="AW165" s="351" t="str">
        <f t="shared" si="96"/>
        <v/>
      </c>
      <c r="AX165" s="351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79"/>
        <v/>
      </c>
      <c r="J166" s="23"/>
      <c r="K166" s="24" t="str">
        <f t="shared" si="68"/>
        <v/>
      </c>
      <c r="L166" s="25" t="str">
        <f t="shared" si="80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1"/>
        <v/>
      </c>
      <c r="Q166" s="25" t="str">
        <f t="shared" si="82"/>
        <v/>
      </c>
      <c r="R166" s="23"/>
      <c r="S166" s="24" t="str">
        <f t="shared" si="71"/>
        <v/>
      </c>
      <c r="T166" s="25" t="str">
        <f t="shared" si="83"/>
        <v/>
      </c>
      <c r="U166" s="25" t="str">
        <f t="shared" si="84"/>
        <v/>
      </c>
      <c r="V166" s="23"/>
      <c r="W166" s="24" t="str">
        <f t="shared" si="72"/>
        <v/>
      </c>
      <c r="X166" s="25" t="str">
        <f t="shared" si="85"/>
        <v/>
      </c>
      <c r="Y166" s="25" t="str">
        <f t="shared" si="86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7"/>
        <v/>
      </c>
      <c r="AE166" s="25" t="str">
        <f t="shared" si="88"/>
        <v/>
      </c>
      <c r="AF166" s="23"/>
      <c r="AG166" s="24" t="str">
        <f t="shared" si="75"/>
        <v/>
      </c>
      <c r="AH166" s="25" t="str">
        <f t="shared" si="89"/>
        <v/>
      </c>
      <c r="AI166" s="25" t="str">
        <f t="shared" si="90"/>
        <v/>
      </c>
      <c r="AJ166" s="23"/>
      <c r="AK166" s="24" t="str">
        <f t="shared" si="76"/>
        <v/>
      </c>
      <c r="AL166" s="25" t="str">
        <f t="shared" si="91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2"/>
        <v/>
      </c>
      <c r="AR166" s="23"/>
      <c r="AS166" s="24" t="str">
        <f t="shared" si="78"/>
        <v/>
      </c>
      <c r="AT166" s="25" t="str">
        <f t="shared" si="93"/>
        <v/>
      </c>
      <c r="AU166" s="25" t="str">
        <f t="shared" si="94"/>
        <v/>
      </c>
      <c r="AV166" s="26">
        <f t="shared" si="95"/>
        <v>0</v>
      </c>
      <c r="AW166" s="351" t="str">
        <f t="shared" si="96"/>
        <v/>
      </c>
      <c r="AX166" s="351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79"/>
        <v/>
      </c>
      <c r="J167" s="23"/>
      <c r="K167" s="24" t="str">
        <f t="shared" si="68"/>
        <v/>
      </c>
      <c r="L167" s="25" t="str">
        <f t="shared" si="80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1"/>
        <v/>
      </c>
      <c r="Q167" s="25" t="str">
        <f t="shared" si="82"/>
        <v/>
      </c>
      <c r="R167" s="23"/>
      <c r="S167" s="24" t="str">
        <f t="shared" si="71"/>
        <v/>
      </c>
      <c r="T167" s="25" t="str">
        <f t="shared" si="83"/>
        <v/>
      </c>
      <c r="U167" s="25" t="str">
        <f t="shared" si="84"/>
        <v/>
      </c>
      <c r="V167" s="23"/>
      <c r="W167" s="24" t="str">
        <f t="shared" si="72"/>
        <v/>
      </c>
      <c r="X167" s="25" t="str">
        <f t="shared" si="85"/>
        <v/>
      </c>
      <c r="Y167" s="25" t="str">
        <f t="shared" si="86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7"/>
        <v/>
      </c>
      <c r="AE167" s="25" t="str">
        <f t="shared" si="88"/>
        <v/>
      </c>
      <c r="AF167" s="23"/>
      <c r="AG167" s="24" t="str">
        <f t="shared" si="75"/>
        <v/>
      </c>
      <c r="AH167" s="25" t="str">
        <f t="shared" si="89"/>
        <v/>
      </c>
      <c r="AI167" s="25" t="str">
        <f t="shared" si="90"/>
        <v/>
      </c>
      <c r="AJ167" s="23"/>
      <c r="AK167" s="24" t="str">
        <f t="shared" si="76"/>
        <v/>
      </c>
      <c r="AL167" s="25" t="str">
        <f t="shared" si="91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2"/>
        <v/>
      </c>
      <c r="AR167" s="23"/>
      <c r="AS167" s="24" t="str">
        <f t="shared" si="78"/>
        <v/>
      </c>
      <c r="AT167" s="25" t="str">
        <f t="shared" si="93"/>
        <v/>
      </c>
      <c r="AU167" s="25" t="str">
        <f t="shared" si="94"/>
        <v/>
      </c>
      <c r="AV167" s="26">
        <f t="shared" si="95"/>
        <v>0</v>
      </c>
      <c r="AW167" s="351" t="str">
        <f t="shared" si="96"/>
        <v/>
      </c>
      <c r="AX167" s="351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79"/>
        <v/>
      </c>
      <c r="J168" s="23"/>
      <c r="K168" s="24" t="str">
        <f t="shared" si="68"/>
        <v/>
      </c>
      <c r="L168" s="25" t="str">
        <f t="shared" si="80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1"/>
        <v/>
      </c>
      <c r="Q168" s="25" t="str">
        <f t="shared" si="82"/>
        <v/>
      </c>
      <c r="R168" s="23"/>
      <c r="S168" s="24" t="str">
        <f t="shared" si="71"/>
        <v/>
      </c>
      <c r="T168" s="25" t="str">
        <f t="shared" si="83"/>
        <v/>
      </c>
      <c r="U168" s="25" t="str">
        <f t="shared" si="84"/>
        <v/>
      </c>
      <c r="V168" s="23"/>
      <c r="W168" s="24" t="str">
        <f t="shared" si="72"/>
        <v/>
      </c>
      <c r="X168" s="25" t="str">
        <f t="shared" si="85"/>
        <v/>
      </c>
      <c r="Y168" s="25" t="str">
        <f t="shared" si="86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7"/>
        <v/>
      </c>
      <c r="AE168" s="25" t="str">
        <f t="shared" si="88"/>
        <v/>
      </c>
      <c r="AF168" s="23"/>
      <c r="AG168" s="24" t="str">
        <f t="shared" si="75"/>
        <v/>
      </c>
      <c r="AH168" s="25" t="str">
        <f t="shared" si="89"/>
        <v/>
      </c>
      <c r="AI168" s="25" t="str">
        <f t="shared" si="90"/>
        <v/>
      </c>
      <c r="AJ168" s="23"/>
      <c r="AK168" s="24" t="str">
        <f t="shared" si="76"/>
        <v/>
      </c>
      <c r="AL168" s="25" t="str">
        <f t="shared" si="91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2"/>
        <v/>
      </c>
      <c r="AR168" s="23"/>
      <c r="AS168" s="24" t="str">
        <f t="shared" si="78"/>
        <v/>
      </c>
      <c r="AT168" s="25" t="str">
        <f t="shared" si="93"/>
        <v/>
      </c>
      <c r="AU168" s="25" t="str">
        <f t="shared" si="94"/>
        <v/>
      </c>
      <c r="AV168" s="26">
        <f t="shared" si="95"/>
        <v>0</v>
      </c>
      <c r="AW168" s="351" t="str">
        <f t="shared" si="96"/>
        <v/>
      </c>
      <c r="AX168" s="351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79"/>
        <v/>
      </c>
      <c r="J169" s="23"/>
      <c r="K169" s="24" t="str">
        <f t="shared" si="68"/>
        <v/>
      </c>
      <c r="L169" s="25" t="str">
        <f t="shared" si="80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1"/>
        <v/>
      </c>
      <c r="Q169" s="25" t="str">
        <f t="shared" si="82"/>
        <v/>
      </c>
      <c r="R169" s="23"/>
      <c r="S169" s="24" t="str">
        <f t="shared" si="71"/>
        <v/>
      </c>
      <c r="T169" s="25" t="str">
        <f t="shared" si="83"/>
        <v/>
      </c>
      <c r="U169" s="25" t="str">
        <f t="shared" si="84"/>
        <v/>
      </c>
      <c r="V169" s="23"/>
      <c r="W169" s="24" t="str">
        <f t="shared" si="72"/>
        <v/>
      </c>
      <c r="X169" s="25" t="str">
        <f t="shared" si="85"/>
        <v/>
      </c>
      <c r="Y169" s="25" t="str">
        <f t="shared" si="86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7"/>
        <v/>
      </c>
      <c r="AE169" s="25" t="str">
        <f t="shared" si="88"/>
        <v/>
      </c>
      <c r="AF169" s="23"/>
      <c r="AG169" s="24" t="str">
        <f t="shared" si="75"/>
        <v/>
      </c>
      <c r="AH169" s="25" t="str">
        <f t="shared" si="89"/>
        <v/>
      </c>
      <c r="AI169" s="25" t="str">
        <f t="shared" si="90"/>
        <v/>
      </c>
      <c r="AJ169" s="23"/>
      <c r="AK169" s="24" t="str">
        <f t="shared" si="76"/>
        <v/>
      </c>
      <c r="AL169" s="25" t="str">
        <f t="shared" si="91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2"/>
        <v/>
      </c>
      <c r="AR169" s="23"/>
      <c r="AS169" s="24" t="str">
        <f t="shared" si="78"/>
        <v/>
      </c>
      <c r="AT169" s="25" t="str">
        <f t="shared" si="93"/>
        <v/>
      </c>
      <c r="AU169" s="25" t="str">
        <f t="shared" si="94"/>
        <v/>
      </c>
      <c r="AV169" s="26">
        <f t="shared" si="95"/>
        <v>0</v>
      </c>
      <c r="AW169" s="351" t="str">
        <f t="shared" si="96"/>
        <v/>
      </c>
      <c r="AX169" s="351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79"/>
        <v/>
      </c>
      <c r="J170" s="23"/>
      <c r="K170" s="24" t="str">
        <f t="shared" si="68"/>
        <v/>
      </c>
      <c r="L170" s="25" t="str">
        <f t="shared" si="80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1"/>
        <v/>
      </c>
      <c r="Q170" s="25" t="str">
        <f t="shared" si="82"/>
        <v/>
      </c>
      <c r="R170" s="23"/>
      <c r="S170" s="24" t="str">
        <f t="shared" si="71"/>
        <v/>
      </c>
      <c r="T170" s="25" t="str">
        <f t="shared" si="83"/>
        <v/>
      </c>
      <c r="U170" s="25" t="str">
        <f t="shared" si="84"/>
        <v/>
      </c>
      <c r="V170" s="23"/>
      <c r="W170" s="24" t="str">
        <f t="shared" si="72"/>
        <v/>
      </c>
      <c r="X170" s="25" t="str">
        <f t="shared" si="85"/>
        <v/>
      </c>
      <c r="Y170" s="25" t="str">
        <f t="shared" si="86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7"/>
        <v/>
      </c>
      <c r="AE170" s="25" t="str">
        <f t="shared" si="88"/>
        <v/>
      </c>
      <c r="AF170" s="23"/>
      <c r="AG170" s="24" t="str">
        <f t="shared" si="75"/>
        <v/>
      </c>
      <c r="AH170" s="25" t="str">
        <f t="shared" si="89"/>
        <v/>
      </c>
      <c r="AI170" s="25" t="str">
        <f t="shared" si="90"/>
        <v/>
      </c>
      <c r="AJ170" s="23"/>
      <c r="AK170" s="24" t="str">
        <f t="shared" si="76"/>
        <v/>
      </c>
      <c r="AL170" s="25" t="str">
        <f t="shared" si="91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2"/>
        <v/>
      </c>
      <c r="AR170" s="23"/>
      <c r="AS170" s="24" t="str">
        <f t="shared" si="78"/>
        <v/>
      </c>
      <c r="AT170" s="25" t="str">
        <f t="shared" si="93"/>
        <v/>
      </c>
      <c r="AU170" s="25" t="str">
        <f t="shared" si="94"/>
        <v/>
      </c>
      <c r="AV170" s="26">
        <f t="shared" si="95"/>
        <v>0</v>
      </c>
      <c r="AW170" s="351" t="str">
        <f t="shared" si="96"/>
        <v/>
      </c>
      <c r="AX170" s="351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79"/>
        <v/>
      </c>
      <c r="J171" s="23"/>
      <c r="K171" s="24" t="str">
        <f t="shared" si="68"/>
        <v/>
      </c>
      <c r="L171" s="25" t="str">
        <f t="shared" si="80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1"/>
        <v/>
      </c>
      <c r="Q171" s="25" t="str">
        <f t="shared" si="82"/>
        <v/>
      </c>
      <c r="R171" s="23"/>
      <c r="S171" s="24" t="str">
        <f t="shared" si="71"/>
        <v/>
      </c>
      <c r="T171" s="25" t="str">
        <f t="shared" si="83"/>
        <v/>
      </c>
      <c r="U171" s="25" t="str">
        <f t="shared" si="84"/>
        <v/>
      </c>
      <c r="V171" s="23"/>
      <c r="W171" s="24" t="str">
        <f t="shared" si="72"/>
        <v/>
      </c>
      <c r="X171" s="25" t="str">
        <f t="shared" si="85"/>
        <v/>
      </c>
      <c r="Y171" s="25" t="str">
        <f t="shared" si="86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7"/>
        <v/>
      </c>
      <c r="AE171" s="25" t="str">
        <f t="shared" si="88"/>
        <v/>
      </c>
      <c r="AF171" s="23"/>
      <c r="AG171" s="24" t="str">
        <f t="shared" si="75"/>
        <v/>
      </c>
      <c r="AH171" s="25" t="str">
        <f t="shared" si="89"/>
        <v/>
      </c>
      <c r="AI171" s="25" t="str">
        <f t="shared" si="90"/>
        <v/>
      </c>
      <c r="AJ171" s="23"/>
      <c r="AK171" s="24" t="str">
        <f t="shared" si="76"/>
        <v/>
      </c>
      <c r="AL171" s="25" t="str">
        <f t="shared" si="91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2"/>
        <v/>
      </c>
      <c r="AR171" s="23"/>
      <c r="AS171" s="24" t="str">
        <f t="shared" si="78"/>
        <v/>
      </c>
      <c r="AT171" s="25" t="str">
        <f t="shared" si="93"/>
        <v/>
      </c>
      <c r="AU171" s="25" t="str">
        <f t="shared" si="94"/>
        <v/>
      </c>
      <c r="AV171" s="26">
        <f t="shared" si="95"/>
        <v>0</v>
      </c>
      <c r="AW171" s="351" t="str">
        <f t="shared" si="96"/>
        <v/>
      </c>
      <c r="AX171" s="351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79"/>
        <v/>
      </c>
      <c r="J172" s="23"/>
      <c r="K172" s="24" t="str">
        <f t="shared" si="68"/>
        <v/>
      </c>
      <c r="L172" s="25" t="str">
        <f t="shared" si="80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1"/>
        <v/>
      </c>
      <c r="Q172" s="25" t="str">
        <f t="shared" si="82"/>
        <v/>
      </c>
      <c r="R172" s="23"/>
      <c r="S172" s="24" t="str">
        <f t="shared" si="71"/>
        <v/>
      </c>
      <c r="T172" s="25" t="str">
        <f t="shared" si="83"/>
        <v/>
      </c>
      <c r="U172" s="25" t="str">
        <f t="shared" si="84"/>
        <v/>
      </c>
      <c r="V172" s="23"/>
      <c r="W172" s="24" t="str">
        <f t="shared" si="72"/>
        <v/>
      </c>
      <c r="X172" s="25" t="str">
        <f t="shared" si="85"/>
        <v/>
      </c>
      <c r="Y172" s="25" t="str">
        <f t="shared" si="86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7"/>
        <v/>
      </c>
      <c r="AE172" s="25" t="str">
        <f t="shared" si="88"/>
        <v/>
      </c>
      <c r="AF172" s="23"/>
      <c r="AG172" s="24" t="str">
        <f t="shared" si="75"/>
        <v/>
      </c>
      <c r="AH172" s="25" t="str">
        <f t="shared" si="89"/>
        <v/>
      </c>
      <c r="AI172" s="25" t="str">
        <f t="shared" si="90"/>
        <v/>
      </c>
      <c r="AJ172" s="23"/>
      <c r="AK172" s="24" t="str">
        <f t="shared" si="76"/>
        <v/>
      </c>
      <c r="AL172" s="25" t="str">
        <f t="shared" si="91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2"/>
        <v/>
      </c>
      <c r="AR172" s="23"/>
      <c r="AS172" s="24" t="str">
        <f t="shared" si="78"/>
        <v/>
      </c>
      <c r="AT172" s="25" t="str">
        <f t="shared" si="93"/>
        <v/>
      </c>
      <c r="AU172" s="25" t="str">
        <f t="shared" si="94"/>
        <v/>
      </c>
      <c r="AV172" s="26">
        <f t="shared" si="95"/>
        <v>0</v>
      </c>
      <c r="AW172" s="351" t="str">
        <f t="shared" si="96"/>
        <v/>
      </c>
      <c r="AX172" s="351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79"/>
        <v/>
      </c>
      <c r="J173" s="23"/>
      <c r="K173" s="24" t="str">
        <f t="shared" si="68"/>
        <v/>
      </c>
      <c r="L173" s="25" t="str">
        <f t="shared" si="80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1"/>
        <v/>
      </c>
      <c r="Q173" s="25" t="str">
        <f t="shared" si="82"/>
        <v/>
      </c>
      <c r="R173" s="23"/>
      <c r="S173" s="24" t="str">
        <f t="shared" si="71"/>
        <v/>
      </c>
      <c r="T173" s="25" t="str">
        <f t="shared" si="83"/>
        <v/>
      </c>
      <c r="U173" s="25" t="str">
        <f t="shared" si="84"/>
        <v/>
      </c>
      <c r="V173" s="23"/>
      <c r="W173" s="24" t="str">
        <f t="shared" si="72"/>
        <v/>
      </c>
      <c r="X173" s="25" t="str">
        <f t="shared" si="85"/>
        <v/>
      </c>
      <c r="Y173" s="25" t="str">
        <f t="shared" si="86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7"/>
        <v/>
      </c>
      <c r="AE173" s="25" t="str">
        <f t="shared" si="88"/>
        <v/>
      </c>
      <c r="AF173" s="23"/>
      <c r="AG173" s="24" t="str">
        <f t="shared" si="75"/>
        <v/>
      </c>
      <c r="AH173" s="25" t="str">
        <f t="shared" si="89"/>
        <v/>
      </c>
      <c r="AI173" s="25" t="str">
        <f t="shared" si="90"/>
        <v/>
      </c>
      <c r="AJ173" s="23"/>
      <c r="AK173" s="24" t="str">
        <f t="shared" si="76"/>
        <v/>
      </c>
      <c r="AL173" s="25" t="str">
        <f t="shared" si="91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2"/>
        <v/>
      </c>
      <c r="AR173" s="23"/>
      <c r="AS173" s="24" t="str">
        <f t="shared" si="78"/>
        <v/>
      </c>
      <c r="AT173" s="25" t="str">
        <f t="shared" si="93"/>
        <v/>
      </c>
      <c r="AU173" s="25" t="str">
        <f t="shared" si="94"/>
        <v/>
      </c>
      <c r="AV173" s="26">
        <f t="shared" si="95"/>
        <v>0</v>
      </c>
      <c r="AW173" s="351" t="str">
        <f t="shared" si="96"/>
        <v/>
      </c>
      <c r="AX173" s="351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79"/>
        <v/>
      </c>
      <c r="J174" s="23"/>
      <c r="K174" s="24" t="str">
        <f t="shared" si="68"/>
        <v/>
      </c>
      <c r="L174" s="25" t="str">
        <f t="shared" si="80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1"/>
        <v/>
      </c>
      <c r="Q174" s="25" t="str">
        <f t="shared" si="82"/>
        <v/>
      </c>
      <c r="R174" s="23"/>
      <c r="S174" s="24" t="str">
        <f t="shared" si="71"/>
        <v/>
      </c>
      <c r="T174" s="25" t="str">
        <f t="shared" si="83"/>
        <v/>
      </c>
      <c r="U174" s="25" t="str">
        <f t="shared" si="84"/>
        <v/>
      </c>
      <c r="V174" s="23"/>
      <c r="W174" s="24" t="str">
        <f t="shared" si="72"/>
        <v/>
      </c>
      <c r="X174" s="25" t="str">
        <f t="shared" si="85"/>
        <v/>
      </c>
      <c r="Y174" s="25" t="str">
        <f t="shared" si="86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7"/>
        <v/>
      </c>
      <c r="AE174" s="25" t="str">
        <f t="shared" si="88"/>
        <v/>
      </c>
      <c r="AF174" s="23"/>
      <c r="AG174" s="24" t="str">
        <f t="shared" si="75"/>
        <v/>
      </c>
      <c r="AH174" s="25" t="str">
        <f t="shared" si="89"/>
        <v/>
      </c>
      <c r="AI174" s="25" t="str">
        <f t="shared" si="90"/>
        <v/>
      </c>
      <c r="AJ174" s="23"/>
      <c r="AK174" s="24" t="str">
        <f t="shared" si="76"/>
        <v/>
      </c>
      <c r="AL174" s="25" t="str">
        <f t="shared" si="91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2"/>
        <v/>
      </c>
      <c r="AR174" s="23"/>
      <c r="AS174" s="24" t="str">
        <f t="shared" si="78"/>
        <v/>
      </c>
      <c r="AT174" s="25" t="str">
        <f t="shared" si="93"/>
        <v/>
      </c>
      <c r="AU174" s="25" t="str">
        <f t="shared" si="94"/>
        <v/>
      </c>
      <c r="AV174" s="26">
        <f t="shared" si="95"/>
        <v>0</v>
      </c>
      <c r="AW174" s="351" t="str">
        <f t="shared" si="96"/>
        <v/>
      </c>
      <c r="AX174" s="351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79"/>
        <v/>
      </c>
      <c r="J175" s="23"/>
      <c r="K175" s="24" t="str">
        <f t="shared" si="68"/>
        <v/>
      </c>
      <c r="L175" s="25" t="str">
        <f t="shared" si="80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1"/>
        <v/>
      </c>
      <c r="Q175" s="25" t="str">
        <f t="shared" si="82"/>
        <v/>
      </c>
      <c r="R175" s="23"/>
      <c r="S175" s="24" t="str">
        <f t="shared" si="71"/>
        <v/>
      </c>
      <c r="T175" s="25" t="str">
        <f t="shared" si="83"/>
        <v/>
      </c>
      <c r="U175" s="25" t="str">
        <f t="shared" si="84"/>
        <v/>
      </c>
      <c r="V175" s="23"/>
      <c r="W175" s="24" t="str">
        <f t="shared" si="72"/>
        <v/>
      </c>
      <c r="X175" s="25" t="str">
        <f t="shared" si="85"/>
        <v/>
      </c>
      <c r="Y175" s="25" t="str">
        <f t="shared" si="86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7"/>
        <v/>
      </c>
      <c r="AE175" s="25" t="str">
        <f t="shared" si="88"/>
        <v/>
      </c>
      <c r="AF175" s="23"/>
      <c r="AG175" s="24" t="str">
        <f t="shared" si="75"/>
        <v/>
      </c>
      <c r="AH175" s="25" t="str">
        <f t="shared" si="89"/>
        <v/>
      </c>
      <c r="AI175" s="25" t="str">
        <f t="shared" si="90"/>
        <v/>
      </c>
      <c r="AJ175" s="23"/>
      <c r="AK175" s="24" t="str">
        <f t="shared" si="76"/>
        <v/>
      </c>
      <c r="AL175" s="25" t="str">
        <f t="shared" si="91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2"/>
        <v/>
      </c>
      <c r="AR175" s="23"/>
      <c r="AS175" s="24" t="str">
        <f t="shared" si="78"/>
        <v/>
      </c>
      <c r="AT175" s="25" t="str">
        <f t="shared" si="93"/>
        <v/>
      </c>
      <c r="AU175" s="25" t="str">
        <f t="shared" si="94"/>
        <v/>
      </c>
      <c r="AV175" s="26">
        <f t="shared" si="95"/>
        <v>0</v>
      </c>
      <c r="AW175" s="351" t="str">
        <f t="shared" si="96"/>
        <v/>
      </c>
      <c r="AX175" s="351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79"/>
        <v/>
      </c>
      <c r="J176" s="23"/>
      <c r="K176" s="24" t="str">
        <f t="shared" si="68"/>
        <v/>
      </c>
      <c r="L176" s="25" t="str">
        <f t="shared" si="80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1"/>
        <v/>
      </c>
      <c r="Q176" s="25" t="str">
        <f t="shared" si="82"/>
        <v/>
      </c>
      <c r="R176" s="23"/>
      <c r="S176" s="24" t="str">
        <f t="shared" si="71"/>
        <v/>
      </c>
      <c r="T176" s="25" t="str">
        <f t="shared" si="83"/>
        <v/>
      </c>
      <c r="U176" s="25" t="str">
        <f t="shared" si="84"/>
        <v/>
      </c>
      <c r="V176" s="23"/>
      <c r="W176" s="24" t="str">
        <f t="shared" si="72"/>
        <v/>
      </c>
      <c r="X176" s="25" t="str">
        <f t="shared" si="85"/>
        <v/>
      </c>
      <c r="Y176" s="25" t="str">
        <f t="shared" si="86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7"/>
        <v/>
      </c>
      <c r="AE176" s="25" t="str">
        <f t="shared" si="88"/>
        <v/>
      </c>
      <c r="AF176" s="23"/>
      <c r="AG176" s="24" t="str">
        <f t="shared" si="75"/>
        <v/>
      </c>
      <c r="AH176" s="25" t="str">
        <f t="shared" si="89"/>
        <v/>
      </c>
      <c r="AI176" s="25" t="str">
        <f t="shared" si="90"/>
        <v/>
      </c>
      <c r="AJ176" s="23"/>
      <c r="AK176" s="24" t="str">
        <f t="shared" si="76"/>
        <v/>
      </c>
      <c r="AL176" s="25" t="str">
        <f t="shared" si="91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2"/>
        <v/>
      </c>
      <c r="AR176" s="23"/>
      <c r="AS176" s="24" t="str">
        <f t="shared" si="78"/>
        <v/>
      </c>
      <c r="AT176" s="25" t="str">
        <f t="shared" si="93"/>
        <v/>
      </c>
      <c r="AU176" s="25" t="str">
        <f t="shared" si="94"/>
        <v/>
      </c>
      <c r="AV176" s="26">
        <f t="shared" si="95"/>
        <v>0</v>
      </c>
      <c r="AW176" s="351" t="str">
        <f t="shared" si="96"/>
        <v/>
      </c>
      <c r="AX176" s="351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79"/>
        <v/>
      </c>
      <c r="J177" s="23"/>
      <c r="K177" s="24" t="str">
        <f t="shared" si="68"/>
        <v/>
      </c>
      <c r="L177" s="25" t="str">
        <f t="shared" si="80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1"/>
        <v/>
      </c>
      <c r="Q177" s="25" t="str">
        <f t="shared" si="82"/>
        <v/>
      </c>
      <c r="R177" s="23"/>
      <c r="S177" s="24" t="str">
        <f t="shared" si="71"/>
        <v/>
      </c>
      <c r="T177" s="25" t="str">
        <f t="shared" si="83"/>
        <v/>
      </c>
      <c r="U177" s="25" t="str">
        <f t="shared" si="84"/>
        <v/>
      </c>
      <c r="V177" s="23"/>
      <c r="W177" s="24" t="str">
        <f t="shared" si="72"/>
        <v/>
      </c>
      <c r="X177" s="25" t="str">
        <f t="shared" si="85"/>
        <v/>
      </c>
      <c r="Y177" s="25" t="str">
        <f t="shared" si="86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7"/>
        <v/>
      </c>
      <c r="AE177" s="25" t="str">
        <f t="shared" si="88"/>
        <v/>
      </c>
      <c r="AF177" s="23"/>
      <c r="AG177" s="24" t="str">
        <f t="shared" si="75"/>
        <v/>
      </c>
      <c r="AH177" s="25" t="str">
        <f t="shared" si="89"/>
        <v/>
      </c>
      <c r="AI177" s="25" t="str">
        <f t="shared" si="90"/>
        <v/>
      </c>
      <c r="AJ177" s="23"/>
      <c r="AK177" s="24" t="str">
        <f t="shared" si="76"/>
        <v/>
      </c>
      <c r="AL177" s="25" t="str">
        <f t="shared" si="91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2"/>
        <v/>
      </c>
      <c r="AR177" s="23"/>
      <c r="AS177" s="24" t="str">
        <f t="shared" si="78"/>
        <v/>
      </c>
      <c r="AT177" s="25" t="str">
        <f t="shared" si="93"/>
        <v/>
      </c>
      <c r="AU177" s="25" t="str">
        <f t="shared" si="94"/>
        <v/>
      </c>
      <c r="AV177" s="26">
        <f t="shared" si="95"/>
        <v>0</v>
      </c>
      <c r="AW177" s="351" t="str">
        <f t="shared" si="96"/>
        <v/>
      </c>
      <c r="AX177" s="351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79"/>
        <v/>
      </c>
      <c r="J178" s="23"/>
      <c r="K178" s="24" t="str">
        <f t="shared" si="68"/>
        <v/>
      </c>
      <c r="L178" s="25" t="str">
        <f t="shared" si="80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1"/>
        <v/>
      </c>
      <c r="Q178" s="25" t="str">
        <f t="shared" si="82"/>
        <v/>
      </c>
      <c r="R178" s="23"/>
      <c r="S178" s="24" t="str">
        <f t="shared" si="71"/>
        <v/>
      </c>
      <c r="T178" s="25" t="str">
        <f t="shared" si="83"/>
        <v/>
      </c>
      <c r="U178" s="25" t="str">
        <f t="shared" si="84"/>
        <v/>
      </c>
      <c r="V178" s="23"/>
      <c r="W178" s="24" t="str">
        <f t="shared" si="72"/>
        <v/>
      </c>
      <c r="X178" s="25" t="str">
        <f t="shared" si="85"/>
        <v/>
      </c>
      <c r="Y178" s="25" t="str">
        <f t="shared" si="86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7"/>
        <v/>
      </c>
      <c r="AE178" s="25" t="str">
        <f t="shared" si="88"/>
        <v/>
      </c>
      <c r="AF178" s="23"/>
      <c r="AG178" s="24" t="str">
        <f t="shared" si="75"/>
        <v/>
      </c>
      <c r="AH178" s="25" t="str">
        <f t="shared" si="89"/>
        <v/>
      </c>
      <c r="AI178" s="25" t="str">
        <f t="shared" si="90"/>
        <v/>
      </c>
      <c r="AJ178" s="23"/>
      <c r="AK178" s="24" t="str">
        <f t="shared" si="76"/>
        <v/>
      </c>
      <c r="AL178" s="25" t="str">
        <f t="shared" si="91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2"/>
        <v/>
      </c>
      <c r="AR178" s="23"/>
      <c r="AS178" s="24" t="str">
        <f t="shared" si="78"/>
        <v/>
      </c>
      <c r="AT178" s="25" t="str">
        <f t="shared" si="93"/>
        <v/>
      </c>
      <c r="AU178" s="25" t="str">
        <f t="shared" si="94"/>
        <v/>
      </c>
      <c r="AV178" s="26">
        <f t="shared" si="95"/>
        <v>0</v>
      </c>
      <c r="AW178" s="351" t="str">
        <f t="shared" si="96"/>
        <v/>
      </c>
      <c r="AX178" s="351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79"/>
        <v/>
      </c>
      <c r="J179" s="23"/>
      <c r="K179" s="24" t="str">
        <f t="shared" si="68"/>
        <v/>
      </c>
      <c r="L179" s="25" t="str">
        <f t="shared" si="80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1"/>
        <v/>
      </c>
      <c r="Q179" s="25" t="str">
        <f t="shared" si="82"/>
        <v/>
      </c>
      <c r="R179" s="23"/>
      <c r="S179" s="24" t="str">
        <f t="shared" si="71"/>
        <v/>
      </c>
      <c r="T179" s="25" t="str">
        <f t="shared" si="83"/>
        <v/>
      </c>
      <c r="U179" s="25" t="str">
        <f t="shared" si="84"/>
        <v/>
      </c>
      <c r="V179" s="23"/>
      <c r="W179" s="24" t="str">
        <f t="shared" si="72"/>
        <v/>
      </c>
      <c r="X179" s="25" t="str">
        <f t="shared" si="85"/>
        <v/>
      </c>
      <c r="Y179" s="25" t="str">
        <f t="shared" si="86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7"/>
        <v/>
      </c>
      <c r="AE179" s="25" t="str">
        <f t="shared" si="88"/>
        <v/>
      </c>
      <c r="AF179" s="23"/>
      <c r="AG179" s="24" t="str">
        <f t="shared" si="75"/>
        <v/>
      </c>
      <c r="AH179" s="25" t="str">
        <f t="shared" si="89"/>
        <v/>
      </c>
      <c r="AI179" s="25" t="str">
        <f t="shared" si="90"/>
        <v/>
      </c>
      <c r="AJ179" s="23"/>
      <c r="AK179" s="24" t="str">
        <f t="shared" si="76"/>
        <v/>
      </c>
      <c r="AL179" s="25" t="str">
        <f t="shared" si="91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2"/>
        <v/>
      </c>
      <c r="AR179" s="23"/>
      <c r="AS179" s="24" t="str">
        <f t="shared" si="78"/>
        <v/>
      </c>
      <c r="AT179" s="25" t="str">
        <f t="shared" si="93"/>
        <v/>
      </c>
      <c r="AU179" s="25" t="str">
        <f t="shared" si="94"/>
        <v/>
      </c>
      <c r="AV179" s="26">
        <f t="shared" si="95"/>
        <v>0</v>
      </c>
      <c r="AW179" s="351" t="str">
        <f t="shared" si="96"/>
        <v/>
      </c>
      <c r="AX179" s="351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79"/>
        <v/>
      </c>
      <c r="J180" s="23"/>
      <c r="K180" s="24" t="str">
        <f t="shared" si="68"/>
        <v/>
      </c>
      <c r="L180" s="25" t="str">
        <f t="shared" si="80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1"/>
        <v/>
      </c>
      <c r="Q180" s="25" t="str">
        <f t="shared" si="82"/>
        <v/>
      </c>
      <c r="R180" s="23"/>
      <c r="S180" s="24" t="str">
        <f t="shared" si="71"/>
        <v/>
      </c>
      <c r="T180" s="25" t="str">
        <f t="shared" si="83"/>
        <v/>
      </c>
      <c r="U180" s="25" t="str">
        <f t="shared" si="84"/>
        <v/>
      </c>
      <c r="V180" s="23"/>
      <c r="W180" s="24" t="str">
        <f t="shared" si="72"/>
        <v/>
      </c>
      <c r="X180" s="25" t="str">
        <f t="shared" si="85"/>
        <v/>
      </c>
      <c r="Y180" s="25" t="str">
        <f t="shared" si="86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7"/>
        <v/>
      </c>
      <c r="AE180" s="25" t="str">
        <f t="shared" si="88"/>
        <v/>
      </c>
      <c r="AF180" s="23"/>
      <c r="AG180" s="24" t="str">
        <f t="shared" si="75"/>
        <v/>
      </c>
      <c r="AH180" s="25" t="str">
        <f t="shared" si="89"/>
        <v/>
      </c>
      <c r="AI180" s="25" t="str">
        <f t="shared" si="90"/>
        <v/>
      </c>
      <c r="AJ180" s="23"/>
      <c r="AK180" s="24" t="str">
        <f t="shared" si="76"/>
        <v/>
      </c>
      <c r="AL180" s="25" t="str">
        <f t="shared" si="91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2"/>
        <v/>
      </c>
      <c r="AR180" s="23"/>
      <c r="AS180" s="24" t="str">
        <f t="shared" si="78"/>
        <v/>
      </c>
      <c r="AT180" s="25" t="str">
        <f t="shared" si="93"/>
        <v/>
      </c>
      <c r="AU180" s="25" t="str">
        <f t="shared" si="94"/>
        <v/>
      </c>
      <c r="AV180" s="26">
        <f t="shared" si="95"/>
        <v>0</v>
      </c>
      <c r="AW180" s="351" t="str">
        <f t="shared" si="96"/>
        <v/>
      </c>
      <c r="AX180" s="351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79"/>
        <v/>
      </c>
      <c r="J181" s="23"/>
      <c r="K181" s="24" t="str">
        <f t="shared" si="68"/>
        <v/>
      </c>
      <c r="L181" s="25" t="str">
        <f t="shared" si="80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1"/>
        <v/>
      </c>
      <c r="Q181" s="25" t="str">
        <f t="shared" si="82"/>
        <v/>
      </c>
      <c r="R181" s="23"/>
      <c r="S181" s="24" t="str">
        <f t="shared" si="71"/>
        <v/>
      </c>
      <c r="T181" s="25" t="str">
        <f t="shared" si="83"/>
        <v/>
      </c>
      <c r="U181" s="25" t="str">
        <f t="shared" si="84"/>
        <v/>
      </c>
      <c r="V181" s="23"/>
      <c r="W181" s="24" t="str">
        <f t="shared" si="72"/>
        <v/>
      </c>
      <c r="X181" s="25" t="str">
        <f t="shared" si="85"/>
        <v/>
      </c>
      <c r="Y181" s="25" t="str">
        <f t="shared" si="86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7"/>
        <v/>
      </c>
      <c r="AE181" s="25" t="str">
        <f t="shared" si="88"/>
        <v/>
      </c>
      <c r="AF181" s="23"/>
      <c r="AG181" s="24" t="str">
        <f t="shared" si="75"/>
        <v/>
      </c>
      <c r="AH181" s="25" t="str">
        <f t="shared" si="89"/>
        <v/>
      </c>
      <c r="AI181" s="25" t="str">
        <f t="shared" si="90"/>
        <v/>
      </c>
      <c r="AJ181" s="23"/>
      <c r="AK181" s="24" t="str">
        <f t="shared" si="76"/>
        <v/>
      </c>
      <c r="AL181" s="25" t="str">
        <f t="shared" si="91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2"/>
        <v/>
      </c>
      <c r="AR181" s="23"/>
      <c r="AS181" s="24" t="str">
        <f t="shared" si="78"/>
        <v/>
      </c>
      <c r="AT181" s="25" t="str">
        <f t="shared" si="93"/>
        <v/>
      </c>
      <c r="AU181" s="25" t="str">
        <f t="shared" si="94"/>
        <v/>
      </c>
      <c r="AV181" s="26">
        <f t="shared" si="95"/>
        <v>0</v>
      </c>
      <c r="AW181" s="351" t="str">
        <f t="shared" si="96"/>
        <v/>
      </c>
      <c r="AX181" s="351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79"/>
        <v/>
      </c>
      <c r="J182" s="23"/>
      <c r="K182" s="24" t="str">
        <f t="shared" si="68"/>
        <v/>
      </c>
      <c r="L182" s="25" t="str">
        <f t="shared" si="80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1"/>
        <v/>
      </c>
      <c r="Q182" s="25" t="str">
        <f t="shared" si="82"/>
        <v/>
      </c>
      <c r="R182" s="23"/>
      <c r="S182" s="24" t="str">
        <f t="shared" si="71"/>
        <v/>
      </c>
      <c r="T182" s="25" t="str">
        <f t="shared" si="83"/>
        <v/>
      </c>
      <c r="U182" s="25" t="str">
        <f t="shared" si="84"/>
        <v/>
      </c>
      <c r="V182" s="23"/>
      <c r="W182" s="24" t="str">
        <f t="shared" si="72"/>
        <v/>
      </c>
      <c r="X182" s="25" t="str">
        <f t="shared" si="85"/>
        <v/>
      </c>
      <c r="Y182" s="25" t="str">
        <f t="shared" si="86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7"/>
        <v/>
      </c>
      <c r="AE182" s="25" t="str">
        <f t="shared" si="88"/>
        <v/>
      </c>
      <c r="AF182" s="23"/>
      <c r="AG182" s="24" t="str">
        <f t="shared" si="75"/>
        <v/>
      </c>
      <c r="AH182" s="25" t="str">
        <f t="shared" si="89"/>
        <v/>
      </c>
      <c r="AI182" s="25" t="str">
        <f t="shared" si="90"/>
        <v/>
      </c>
      <c r="AJ182" s="23"/>
      <c r="AK182" s="24" t="str">
        <f t="shared" si="76"/>
        <v/>
      </c>
      <c r="AL182" s="25" t="str">
        <f t="shared" si="91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2"/>
        <v/>
      </c>
      <c r="AR182" s="23"/>
      <c r="AS182" s="24" t="str">
        <f t="shared" si="78"/>
        <v/>
      </c>
      <c r="AT182" s="25" t="str">
        <f t="shared" si="93"/>
        <v/>
      </c>
      <c r="AU182" s="25" t="str">
        <f t="shared" si="94"/>
        <v/>
      </c>
      <c r="AV182" s="26">
        <f t="shared" si="95"/>
        <v>0</v>
      </c>
      <c r="AW182" s="351" t="str">
        <f t="shared" si="96"/>
        <v/>
      </c>
      <c r="AX182" s="351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79"/>
        <v/>
      </c>
      <c r="J183" s="23"/>
      <c r="K183" s="24" t="str">
        <f t="shared" si="68"/>
        <v/>
      </c>
      <c r="L183" s="25" t="str">
        <f t="shared" si="80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1"/>
        <v/>
      </c>
      <c r="Q183" s="25" t="str">
        <f t="shared" si="82"/>
        <v/>
      </c>
      <c r="R183" s="23"/>
      <c r="S183" s="24" t="str">
        <f t="shared" si="71"/>
        <v/>
      </c>
      <c r="T183" s="25" t="str">
        <f t="shared" si="83"/>
        <v/>
      </c>
      <c r="U183" s="25" t="str">
        <f t="shared" si="84"/>
        <v/>
      </c>
      <c r="V183" s="23"/>
      <c r="W183" s="24" t="str">
        <f t="shared" si="72"/>
        <v/>
      </c>
      <c r="X183" s="25" t="str">
        <f t="shared" si="85"/>
        <v/>
      </c>
      <c r="Y183" s="25" t="str">
        <f t="shared" si="86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7"/>
        <v/>
      </c>
      <c r="AE183" s="25" t="str">
        <f t="shared" si="88"/>
        <v/>
      </c>
      <c r="AF183" s="23"/>
      <c r="AG183" s="24" t="str">
        <f t="shared" si="75"/>
        <v/>
      </c>
      <c r="AH183" s="25" t="str">
        <f t="shared" si="89"/>
        <v/>
      </c>
      <c r="AI183" s="25" t="str">
        <f t="shared" si="90"/>
        <v/>
      </c>
      <c r="AJ183" s="23"/>
      <c r="AK183" s="24" t="str">
        <f t="shared" si="76"/>
        <v/>
      </c>
      <c r="AL183" s="25" t="str">
        <f t="shared" si="91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2"/>
        <v/>
      </c>
      <c r="AR183" s="23"/>
      <c r="AS183" s="24" t="str">
        <f t="shared" si="78"/>
        <v/>
      </c>
      <c r="AT183" s="25" t="str">
        <f t="shared" si="93"/>
        <v/>
      </c>
      <c r="AU183" s="25" t="str">
        <f t="shared" si="94"/>
        <v/>
      </c>
      <c r="AV183" s="26">
        <f t="shared" si="95"/>
        <v>0</v>
      </c>
      <c r="AW183" s="351" t="str">
        <f t="shared" si="96"/>
        <v/>
      </c>
      <c r="AX183" s="351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79"/>
        <v/>
      </c>
      <c r="J184" s="23"/>
      <c r="K184" s="24" t="str">
        <f t="shared" si="68"/>
        <v/>
      </c>
      <c r="L184" s="25" t="str">
        <f t="shared" si="80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1"/>
        <v/>
      </c>
      <c r="Q184" s="25" t="str">
        <f t="shared" si="82"/>
        <v/>
      </c>
      <c r="R184" s="23"/>
      <c r="S184" s="24" t="str">
        <f t="shared" si="71"/>
        <v/>
      </c>
      <c r="T184" s="25" t="str">
        <f t="shared" si="83"/>
        <v/>
      </c>
      <c r="U184" s="25" t="str">
        <f t="shared" si="84"/>
        <v/>
      </c>
      <c r="V184" s="23"/>
      <c r="W184" s="24" t="str">
        <f t="shared" si="72"/>
        <v/>
      </c>
      <c r="X184" s="25" t="str">
        <f t="shared" si="85"/>
        <v/>
      </c>
      <c r="Y184" s="25" t="str">
        <f t="shared" si="86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7"/>
        <v/>
      </c>
      <c r="AE184" s="25" t="str">
        <f t="shared" si="88"/>
        <v/>
      </c>
      <c r="AF184" s="23"/>
      <c r="AG184" s="24" t="str">
        <f t="shared" si="75"/>
        <v/>
      </c>
      <c r="AH184" s="25" t="str">
        <f t="shared" si="89"/>
        <v/>
      </c>
      <c r="AI184" s="25" t="str">
        <f t="shared" si="90"/>
        <v/>
      </c>
      <c r="AJ184" s="23"/>
      <c r="AK184" s="24" t="str">
        <f t="shared" si="76"/>
        <v/>
      </c>
      <c r="AL184" s="25" t="str">
        <f t="shared" si="91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2"/>
        <v/>
      </c>
      <c r="AR184" s="23"/>
      <c r="AS184" s="24" t="str">
        <f t="shared" si="78"/>
        <v/>
      </c>
      <c r="AT184" s="25" t="str">
        <f t="shared" si="93"/>
        <v/>
      </c>
      <c r="AU184" s="25" t="str">
        <f t="shared" si="94"/>
        <v/>
      </c>
      <c r="AV184" s="26">
        <f t="shared" si="95"/>
        <v>0</v>
      </c>
      <c r="AW184" s="351" t="str">
        <f t="shared" si="96"/>
        <v/>
      </c>
      <c r="AX184" s="351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79"/>
        <v/>
      </c>
      <c r="J185" s="23"/>
      <c r="K185" s="24" t="str">
        <f t="shared" si="68"/>
        <v/>
      </c>
      <c r="L185" s="25" t="str">
        <f t="shared" si="80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1"/>
        <v/>
      </c>
      <c r="Q185" s="25" t="str">
        <f t="shared" si="82"/>
        <v/>
      </c>
      <c r="R185" s="23"/>
      <c r="S185" s="24" t="str">
        <f t="shared" si="71"/>
        <v/>
      </c>
      <c r="T185" s="25" t="str">
        <f t="shared" si="83"/>
        <v/>
      </c>
      <c r="U185" s="25" t="str">
        <f t="shared" si="84"/>
        <v/>
      </c>
      <c r="V185" s="23"/>
      <c r="W185" s="24" t="str">
        <f t="shared" si="72"/>
        <v/>
      </c>
      <c r="X185" s="25" t="str">
        <f t="shared" si="85"/>
        <v/>
      </c>
      <c r="Y185" s="25" t="str">
        <f t="shared" si="86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7"/>
        <v/>
      </c>
      <c r="AE185" s="25" t="str">
        <f t="shared" si="88"/>
        <v/>
      </c>
      <c r="AF185" s="23"/>
      <c r="AG185" s="24" t="str">
        <f t="shared" si="75"/>
        <v/>
      </c>
      <c r="AH185" s="25" t="str">
        <f t="shared" si="89"/>
        <v/>
      </c>
      <c r="AI185" s="25" t="str">
        <f t="shared" si="90"/>
        <v/>
      </c>
      <c r="AJ185" s="23"/>
      <c r="AK185" s="24" t="str">
        <f t="shared" si="76"/>
        <v/>
      </c>
      <c r="AL185" s="25" t="str">
        <f t="shared" si="91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2"/>
        <v/>
      </c>
      <c r="AR185" s="23"/>
      <c r="AS185" s="24" t="str">
        <f t="shared" si="78"/>
        <v/>
      </c>
      <c r="AT185" s="25" t="str">
        <f t="shared" si="93"/>
        <v/>
      </c>
      <c r="AU185" s="25" t="str">
        <f t="shared" si="94"/>
        <v/>
      </c>
      <c r="AV185" s="26">
        <f t="shared" si="95"/>
        <v>0</v>
      </c>
      <c r="AW185" s="351" t="str">
        <f t="shared" si="96"/>
        <v/>
      </c>
      <c r="AX185" s="351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79"/>
        <v/>
      </c>
      <c r="J186" s="23"/>
      <c r="K186" s="24" t="str">
        <f t="shared" si="68"/>
        <v/>
      </c>
      <c r="L186" s="25" t="str">
        <f t="shared" si="80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1"/>
        <v/>
      </c>
      <c r="Q186" s="25" t="str">
        <f t="shared" si="82"/>
        <v/>
      </c>
      <c r="R186" s="23"/>
      <c r="S186" s="24" t="str">
        <f t="shared" si="71"/>
        <v/>
      </c>
      <c r="T186" s="25" t="str">
        <f t="shared" si="83"/>
        <v/>
      </c>
      <c r="U186" s="25" t="str">
        <f t="shared" si="84"/>
        <v/>
      </c>
      <c r="V186" s="23"/>
      <c r="W186" s="24" t="str">
        <f t="shared" si="72"/>
        <v/>
      </c>
      <c r="X186" s="25" t="str">
        <f t="shared" si="85"/>
        <v/>
      </c>
      <c r="Y186" s="25" t="str">
        <f t="shared" si="86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7"/>
        <v/>
      </c>
      <c r="AE186" s="25" t="str">
        <f t="shared" si="88"/>
        <v/>
      </c>
      <c r="AF186" s="23"/>
      <c r="AG186" s="24" t="str">
        <f t="shared" si="75"/>
        <v/>
      </c>
      <c r="AH186" s="25" t="str">
        <f t="shared" si="89"/>
        <v/>
      </c>
      <c r="AI186" s="25" t="str">
        <f t="shared" si="90"/>
        <v/>
      </c>
      <c r="AJ186" s="23"/>
      <c r="AK186" s="24" t="str">
        <f t="shared" si="76"/>
        <v/>
      </c>
      <c r="AL186" s="25" t="str">
        <f t="shared" si="91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2"/>
        <v/>
      </c>
      <c r="AR186" s="23"/>
      <c r="AS186" s="24" t="str">
        <f t="shared" si="78"/>
        <v/>
      </c>
      <c r="AT186" s="25" t="str">
        <f t="shared" si="93"/>
        <v/>
      </c>
      <c r="AU186" s="25" t="str">
        <f t="shared" si="94"/>
        <v/>
      </c>
      <c r="AV186" s="26">
        <f t="shared" si="95"/>
        <v>0</v>
      </c>
      <c r="AW186" s="351" t="str">
        <f t="shared" si="96"/>
        <v/>
      </c>
      <c r="AX186" s="351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79"/>
        <v/>
      </c>
      <c r="J187" s="23"/>
      <c r="K187" s="24" t="str">
        <f t="shared" si="68"/>
        <v/>
      </c>
      <c r="L187" s="25" t="str">
        <f t="shared" si="80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1"/>
        <v/>
      </c>
      <c r="Q187" s="25" t="str">
        <f t="shared" si="82"/>
        <v/>
      </c>
      <c r="R187" s="23"/>
      <c r="S187" s="24" t="str">
        <f t="shared" si="71"/>
        <v/>
      </c>
      <c r="T187" s="25" t="str">
        <f t="shared" si="83"/>
        <v/>
      </c>
      <c r="U187" s="25" t="str">
        <f t="shared" si="84"/>
        <v/>
      </c>
      <c r="V187" s="23"/>
      <c r="W187" s="24" t="str">
        <f t="shared" si="72"/>
        <v/>
      </c>
      <c r="X187" s="25" t="str">
        <f t="shared" si="85"/>
        <v/>
      </c>
      <c r="Y187" s="25" t="str">
        <f t="shared" si="86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7"/>
        <v/>
      </c>
      <c r="AE187" s="25" t="str">
        <f t="shared" si="88"/>
        <v/>
      </c>
      <c r="AF187" s="23"/>
      <c r="AG187" s="24" t="str">
        <f t="shared" si="75"/>
        <v/>
      </c>
      <c r="AH187" s="25" t="str">
        <f t="shared" si="89"/>
        <v/>
      </c>
      <c r="AI187" s="25" t="str">
        <f t="shared" si="90"/>
        <v/>
      </c>
      <c r="AJ187" s="23"/>
      <c r="AK187" s="24" t="str">
        <f t="shared" si="76"/>
        <v/>
      </c>
      <c r="AL187" s="25" t="str">
        <f t="shared" si="91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2"/>
        <v/>
      </c>
      <c r="AR187" s="23"/>
      <c r="AS187" s="24" t="str">
        <f t="shared" si="78"/>
        <v/>
      </c>
      <c r="AT187" s="25" t="str">
        <f t="shared" si="93"/>
        <v/>
      </c>
      <c r="AU187" s="25" t="str">
        <f t="shared" si="94"/>
        <v/>
      </c>
      <c r="AV187" s="26">
        <f t="shared" si="95"/>
        <v>0</v>
      </c>
      <c r="AW187" s="351" t="str">
        <f t="shared" si="96"/>
        <v/>
      </c>
      <c r="AX187" s="351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79"/>
        <v/>
      </c>
      <c r="J188" s="23"/>
      <c r="K188" s="24" t="str">
        <f t="shared" si="68"/>
        <v/>
      </c>
      <c r="L188" s="25" t="str">
        <f t="shared" si="80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1"/>
        <v/>
      </c>
      <c r="Q188" s="25" t="str">
        <f t="shared" si="82"/>
        <v/>
      </c>
      <c r="R188" s="23"/>
      <c r="S188" s="24" t="str">
        <f t="shared" si="71"/>
        <v/>
      </c>
      <c r="T188" s="25" t="str">
        <f t="shared" si="83"/>
        <v/>
      </c>
      <c r="U188" s="25" t="str">
        <f t="shared" si="84"/>
        <v/>
      </c>
      <c r="V188" s="23"/>
      <c r="W188" s="24" t="str">
        <f t="shared" si="72"/>
        <v/>
      </c>
      <c r="X188" s="25" t="str">
        <f t="shared" si="85"/>
        <v/>
      </c>
      <c r="Y188" s="25" t="str">
        <f t="shared" si="86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7"/>
        <v/>
      </c>
      <c r="AE188" s="25" t="str">
        <f t="shared" si="88"/>
        <v/>
      </c>
      <c r="AF188" s="23"/>
      <c r="AG188" s="24" t="str">
        <f t="shared" si="75"/>
        <v/>
      </c>
      <c r="AH188" s="25" t="str">
        <f t="shared" si="89"/>
        <v/>
      </c>
      <c r="AI188" s="25" t="str">
        <f t="shared" si="90"/>
        <v/>
      </c>
      <c r="AJ188" s="23"/>
      <c r="AK188" s="24" t="str">
        <f t="shared" si="76"/>
        <v/>
      </c>
      <c r="AL188" s="25" t="str">
        <f t="shared" si="91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2"/>
        <v/>
      </c>
      <c r="AR188" s="23"/>
      <c r="AS188" s="24" t="str">
        <f t="shared" si="78"/>
        <v/>
      </c>
      <c r="AT188" s="25" t="str">
        <f t="shared" si="93"/>
        <v/>
      </c>
      <c r="AU188" s="25" t="str">
        <f t="shared" si="94"/>
        <v/>
      </c>
      <c r="AV188" s="26">
        <f t="shared" si="95"/>
        <v>0</v>
      </c>
      <c r="AW188" s="351" t="str">
        <f t="shared" si="96"/>
        <v/>
      </c>
      <c r="AX188" s="351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79"/>
        <v/>
      </c>
      <c r="J189" s="23"/>
      <c r="K189" s="24" t="str">
        <f t="shared" si="68"/>
        <v/>
      </c>
      <c r="L189" s="25" t="str">
        <f t="shared" si="80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1"/>
        <v/>
      </c>
      <c r="Q189" s="25" t="str">
        <f t="shared" si="82"/>
        <v/>
      </c>
      <c r="R189" s="23"/>
      <c r="S189" s="24" t="str">
        <f t="shared" si="71"/>
        <v/>
      </c>
      <c r="T189" s="25" t="str">
        <f t="shared" si="83"/>
        <v/>
      </c>
      <c r="U189" s="25" t="str">
        <f t="shared" si="84"/>
        <v/>
      </c>
      <c r="V189" s="23"/>
      <c r="W189" s="24" t="str">
        <f t="shared" si="72"/>
        <v/>
      </c>
      <c r="X189" s="25" t="str">
        <f t="shared" si="85"/>
        <v/>
      </c>
      <c r="Y189" s="25" t="str">
        <f t="shared" si="86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7"/>
        <v/>
      </c>
      <c r="AE189" s="25" t="str">
        <f t="shared" si="88"/>
        <v/>
      </c>
      <c r="AF189" s="23"/>
      <c r="AG189" s="24" t="str">
        <f t="shared" si="75"/>
        <v/>
      </c>
      <c r="AH189" s="25" t="str">
        <f t="shared" si="89"/>
        <v/>
      </c>
      <c r="AI189" s="25" t="str">
        <f t="shared" si="90"/>
        <v/>
      </c>
      <c r="AJ189" s="23"/>
      <c r="AK189" s="24" t="str">
        <f t="shared" si="76"/>
        <v/>
      </c>
      <c r="AL189" s="25" t="str">
        <f t="shared" si="91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2"/>
        <v/>
      </c>
      <c r="AR189" s="23"/>
      <c r="AS189" s="24" t="str">
        <f t="shared" si="78"/>
        <v/>
      </c>
      <c r="AT189" s="25" t="str">
        <f t="shared" si="93"/>
        <v/>
      </c>
      <c r="AU189" s="25" t="str">
        <f t="shared" si="94"/>
        <v/>
      </c>
      <c r="AV189" s="26">
        <f t="shared" si="95"/>
        <v>0</v>
      </c>
      <c r="AW189" s="351" t="str">
        <f t="shared" si="96"/>
        <v/>
      </c>
      <c r="AX189" s="351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79"/>
        <v/>
      </c>
      <c r="J190" s="23"/>
      <c r="K190" s="24" t="str">
        <f t="shared" si="68"/>
        <v/>
      </c>
      <c r="L190" s="25" t="str">
        <f t="shared" si="80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1"/>
        <v/>
      </c>
      <c r="Q190" s="25" t="str">
        <f t="shared" si="82"/>
        <v/>
      </c>
      <c r="R190" s="23"/>
      <c r="S190" s="24" t="str">
        <f t="shared" si="71"/>
        <v/>
      </c>
      <c r="T190" s="25" t="str">
        <f t="shared" si="83"/>
        <v/>
      </c>
      <c r="U190" s="25" t="str">
        <f t="shared" si="84"/>
        <v/>
      </c>
      <c r="V190" s="23"/>
      <c r="W190" s="24" t="str">
        <f t="shared" si="72"/>
        <v/>
      </c>
      <c r="X190" s="25" t="str">
        <f t="shared" si="85"/>
        <v/>
      </c>
      <c r="Y190" s="25" t="str">
        <f t="shared" si="86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7"/>
        <v/>
      </c>
      <c r="AE190" s="25" t="str">
        <f t="shared" si="88"/>
        <v/>
      </c>
      <c r="AF190" s="23"/>
      <c r="AG190" s="24" t="str">
        <f t="shared" si="75"/>
        <v/>
      </c>
      <c r="AH190" s="25" t="str">
        <f t="shared" si="89"/>
        <v/>
      </c>
      <c r="AI190" s="25" t="str">
        <f t="shared" si="90"/>
        <v/>
      </c>
      <c r="AJ190" s="23"/>
      <c r="AK190" s="24" t="str">
        <f t="shared" si="76"/>
        <v/>
      </c>
      <c r="AL190" s="25" t="str">
        <f t="shared" si="91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2"/>
        <v/>
      </c>
      <c r="AR190" s="23"/>
      <c r="AS190" s="24" t="str">
        <f t="shared" si="78"/>
        <v/>
      </c>
      <c r="AT190" s="25" t="str">
        <f t="shared" si="93"/>
        <v/>
      </c>
      <c r="AU190" s="25" t="str">
        <f t="shared" si="94"/>
        <v/>
      </c>
      <c r="AV190" s="26">
        <f t="shared" si="95"/>
        <v>0</v>
      </c>
      <c r="AW190" s="351" t="str">
        <f t="shared" si="96"/>
        <v/>
      </c>
      <c r="AX190" s="351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79"/>
        <v/>
      </c>
      <c r="J191" s="23"/>
      <c r="K191" s="24" t="str">
        <f t="shared" si="68"/>
        <v/>
      </c>
      <c r="L191" s="25" t="str">
        <f t="shared" si="80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1"/>
        <v/>
      </c>
      <c r="Q191" s="25" t="str">
        <f t="shared" si="82"/>
        <v/>
      </c>
      <c r="R191" s="23"/>
      <c r="S191" s="24" t="str">
        <f t="shared" si="71"/>
        <v/>
      </c>
      <c r="T191" s="25" t="str">
        <f t="shared" si="83"/>
        <v/>
      </c>
      <c r="U191" s="25" t="str">
        <f t="shared" si="84"/>
        <v/>
      </c>
      <c r="V191" s="23"/>
      <c r="W191" s="24" t="str">
        <f t="shared" si="72"/>
        <v/>
      </c>
      <c r="X191" s="25" t="str">
        <f t="shared" si="85"/>
        <v/>
      </c>
      <c r="Y191" s="25" t="str">
        <f t="shared" si="86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7"/>
        <v/>
      </c>
      <c r="AE191" s="25" t="str">
        <f t="shared" si="88"/>
        <v/>
      </c>
      <c r="AF191" s="23"/>
      <c r="AG191" s="24" t="str">
        <f t="shared" si="75"/>
        <v/>
      </c>
      <c r="AH191" s="25" t="str">
        <f t="shared" si="89"/>
        <v/>
      </c>
      <c r="AI191" s="25" t="str">
        <f t="shared" si="90"/>
        <v/>
      </c>
      <c r="AJ191" s="23"/>
      <c r="AK191" s="24" t="str">
        <f t="shared" si="76"/>
        <v/>
      </c>
      <c r="AL191" s="25" t="str">
        <f t="shared" si="91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2"/>
        <v/>
      </c>
      <c r="AR191" s="23"/>
      <c r="AS191" s="24" t="str">
        <f t="shared" si="78"/>
        <v/>
      </c>
      <c r="AT191" s="25" t="str">
        <f t="shared" si="93"/>
        <v/>
      </c>
      <c r="AU191" s="25" t="str">
        <f t="shared" si="94"/>
        <v/>
      </c>
      <c r="AV191" s="26">
        <f t="shared" si="95"/>
        <v>0</v>
      </c>
      <c r="AW191" s="351" t="str">
        <f t="shared" si="96"/>
        <v/>
      </c>
      <c r="AX191" s="351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79"/>
        <v/>
      </c>
      <c r="J192" s="23"/>
      <c r="K192" s="24" t="str">
        <f t="shared" si="68"/>
        <v/>
      </c>
      <c r="L192" s="25" t="str">
        <f t="shared" si="80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1"/>
        <v/>
      </c>
      <c r="Q192" s="25" t="str">
        <f t="shared" si="82"/>
        <v/>
      </c>
      <c r="R192" s="23"/>
      <c r="S192" s="24" t="str">
        <f t="shared" si="71"/>
        <v/>
      </c>
      <c r="T192" s="25" t="str">
        <f t="shared" si="83"/>
        <v/>
      </c>
      <c r="U192" s="25" t="str">
        <f t="shared" si="84"/>
        <v/>
      </c>
      <c r="V192" s="23"/>
      <c r="W192" s="24" t="str">
        <f t="shared" si="72"/>
        <v/>
      </c>
      <c r="X192" s="25" t="str">
        <f t="shared" si="85"/>
        <v/>
      </c>
      <c r="Y192" s="25" t="str">
        <f t="shared" si="86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7"/>
        <v/>
      </c>
      <c r="AE192" s="25" t="str">
        <f t="shared" si="88"/>
        <v/>
      </c>
      <c r="AF192" s="23"/>
      <c r="AG192" s="24" t="str">
        <f t="shared" si="75"/>
        <v/>
      </c>
      <c r="AH192" s="25" t="str">
        <f t="shared" si="89"/>
        <v/>
      </c>
      <c r="AI192" s="25" t="str">
        <f t="shared" si="90"/>
        <v/>
      </c>
      <c r="AJ192" s="23"/>
      <c r="AK192" s="24" t="str">
        <f t="shared" si="76"/>
        <v/>
      </c>
      <c r="AL192" s="25" t="str">
        <f t="shared" si="91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2"/>
        <v/>
      </c>
      <c r="AR192" s="23"/>
      <c r="AS192" s="24" t="str">
        <f t="shared" si="78"/>
        <v/>
      </c>
      <c r="AT192" s="25" t="str">
        <f t="shared" si="93"/>
        <v/>
      </c>
      <c r="AU192" s="25" t="str">
        <f t="shared" si="94"/>
        <v/>
      </c>
      <c r="AV192" s="26">
        <f t="shared" si="95"/>
        <v>0</v>
      </c>
      <c r="AW192" s="351" t="str">
        <f t="shared" si="96"/>
        <v/>
      </c>
      <c r="AX192" s="351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79"/>
        <v/>
      </c>
      <c r="J193" s="23"/>
      <c r="K193" s="24" t="str">
        <f t="shared" si="68"/>
        <v/>
      </c>
      <c r="L193" s="25" t="str">
        <f t="shared" si="80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1"/>
        <v/>
      </c>
      <c r="Q193" s="25" t="str">
        <f t="shared" si="82"/>
        <v/>
      </c>
      <c r="R193" s="23"/>
      <c r="S193" s="24" t="str">
        <f t="shared" si="71"/>
        <v/>
      </c>
      <c r="T193" s="25" t="str">
        <f t="shared" si="83"/>
        <v/>
      </c>
      <c r="U193" s="25" t="str">
        <f t="shared" si="84"/>
        <v/>
      </c>
      <c r="V193" s="23"/>
      <c r="W193" s="24" t="str">
        <f t="shared" si="72"/>
        <v/>
      </c>
      <c r="X193" s="25" t="str">
        <f t="shared" si="85"/>
        <v/>
      </c>
      <c r="Y193" s="25" t="str">
        <f t="shared" si="86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7"/>
        <v/>
      </c>
      <c r="AE193" s="25" t="str">
        <f t="shared" si="88"/>
        <v/>
      </c>
      <c r="AF193" s="23"/>
      <c r="AG193" s="24" t="str">
        <f t="shared" si="75"/>
        <v/>
      </c>
      <c r="AH193" s="25" t="str">
        <f t="shared" si="89"/>
        <v/>
      </c>
      <c r="AI193" s="25" t="str">
        <f t="shared" si="90"/>
        <v/>
      </c>
      <c r="AJ193" s="23"/>
      <c r="AK193" s="24" t="str">
        <f t="shared" si="76"/>
        <v/>
      </c>
      <c r="AL193" s="25" t="str">
        <f t="shared" si="91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2"/>
        <v/>
      </c>
      <c r="AR193" s="23"/>
      <c r="AS193" s="24" t="str">
        <f t="shared" si="78"/>
        <v/>
      </c>
      <c r="AT193" s="25" t="str">
        <f t="shared" si="93"/>
        <v/>
      </c>
      <c r="AU193" s="25" t="str">
        <f t="shared" si="94"/>
        <v/>
      </c>
      <c r="AV193" s="26">
        <f t="shared" si="95"/>
        <v>0</v>
      </c>
      <c r="AW193" s="351" t="str">
        <f t="shared" si="96"/>
        <v/>
      </c>
      <c r="AX193" s="351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79"/>
        <v/>
      </c>
      <c r="J194" s="23"/>
      <c r="K194" s="24" t="str">
        <f t="shared" si="68"/>
        <v/>
      </c>
      <c r="L194" s="25" t="str">
        <f t="shared" si="80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1"/>
        <v/>
      </c>
      <c r="Q194" s="25" t="str">
        <f t="shared" si="82"/>
        <v/>
      </c>
      <c r="R194" s="23"/>
      <c r="S194" s="24" t="str">
        <f t="shared" si="71"/>
        <v/>
      </c>
      <c r="T194" s="25" t="str">
        <f t="shared" si="83"/>
        <v/>
      </c>
      <c r="U194" s="25" t="str">
        <f t="shared" si="84"/>
        <v/>
      </c>
      <c r="V194" s="23"/>
      <c r="W194" s="24" t="str">
        <f t="shared" si="72"/>
        <v/>
      </c>
      <c r="X194" s="25" t="str">
        <f t="shared" si="85"/>
        <v/>
      </c>
      <c r="Y194" s="25" t="str">
        <f t="shared" si="86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7"/>
        <v/>
      </c>
      <c r="AE194" s="25" t="str">
        <f t="shared" si="88"/>
        <v/>
      </c>
      <c r="AF194" s="23"/>
      <c r="AG194" s="24" t="str">
        <f t="shared" si="75"/>
        <v/>
      </c>
      <c r="AH194" s="25" t="str">
        <f t="shared" si="89"/>
        <v/>
      </c>
      <c r="AI194" s="25" t="str">
        <f t="shared" si="90"/>
        <v/>
      </c>
      <c r="AJ194" s="23"/>
      <c r="AK194" s="24" t="str">
        <f t="shared" si="76"/>
        <v/>
      </c>
      <c r="AL194" s="25" t="str">
        <f t="shared" si="91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2"/>
        <v/>
      </c>
      <c r="AR194" s="23"/>
      <c r="AS194" s="24" t="str">
        <f t="shared" si="78"/>
        <v/>
      </c>
      <c r="AT194" s="25" t="str">
        <f t="shared" si="93"/>
        <v/>
      </c>
      <c r="AU194" s="25" t="str">
        <f t="shared" si="94"/>
        <v/>
      </c>
      <c r="AV194" s="26">
        <f t="shared" si="95"/>
        <v>0</v>
      </c>
      <c r="AW194" s="351" t="str">
        <f t="shared" si="96"/>
        <v/>
      </c>
      <c r="AX194" s="351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79"/>
        <v/>
      </c>
      <c r="J195" s="23"/>
      <c r="K195" s="24" t="str">
        <f t="shared" si="68"/>
        <v/>
      </c>
      <c r="L195" s="25" t="str">
        <f t="shared" si="80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1"/>
        <v/>
      </c>
      <c r="Q195" s="25" t="str">
        <f t="shared" si="82"/>
        <v/>
      </c>
      <c r="R195" s="23"/>
      <c r="S195" s="24" t="str">
        <f t="shared" si="71"/>
        <v/>
      </c>
      <c r="T195" s="25" t="str">
        <f t="shared" si="83"/>
        <v/>
      </c>
      <c r="U195" s="25" t="str">
        <f t="shared" si="84"/>
        <v/>
      </c>
      <c r="V195" s="23"/>
      <c r="W195" s="24" t="str">
        <f t="shared" si="72"/>
        <v/>
      </c>
      <c r="X195" s="25" t="str">
        <f t="shared" si="85"/>
        <v/>
      </c>
      <c r="Y195" s="25" t="str">
        <f t="shared" si="86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7"/>
        <v/>
      </c>
      <c r="AE195" s="25" t="str">
        <f t="shared" si="88"/>
        <v/>
      </c>
      <c r="AF195" s="23"/>
      <c r="AG195" s="24" t="str">
        <f t="shared" si="75"/>
        <v/>
      </c>
      <c r="AH195" s="25" t="str">
        <f t="shared" si="89"/>
        <v/>
      </c>
      <c r="AI195" s="25" t="str">
        <f t="shared" si="90"/>
        <v/>
      </c>
      <c r="AJ195" s="23"/>
      <c r="AK195" s="24" t="str">
        <f t="shared" si="76"/>
        <v/>
      </c>
      <c r="AL195" s="25" t="str">
        <f t="shared" si="91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2"/>
        <v/>
      </c>
      <c r="AR195" s="23"/>
      <c r="AS195" s="24" t="str">
        <f t="shared" si="78"/>
        <v/>
      </c>
      <c r="AT195" s="25" t="str">
        <f t="shared" si="93"/>
        <v/>
      </c>
      <c r="AU195" s="25" t="str">
        <f t="shared" si="94"/>
        <v/>
      </c>
      <c r="AV195" s="26">
        <f t="shared" si="95"/>
        <v>0</v>
      </c>
      <c r="AW195" s="351" t="str">
        <f t="shared" si="96"/>
        <v/>
      </c>
      <c r="AX195" s="351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79"/>
        <v/>
      </c>
      <c r="J196" s="23"/>
      <c r="K196" s="24" t="str">
        <f t="shared" si="68"/>
        <v/>
      </c>
      <c r="L196" s="25" t="str">
        <f t="shared" si="80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1"/>
        <v/>
      </c>
      <c r="Q196" s="25" t="str">
        <f t="shared" si="82"/>
        <v/>
      </c>
      <c r="R196" s="23"/>
      <c r="S196" s="24" t="str">
        <f t="shared" si="71"/>
        <v/>
      </c>
      <c r="T196" s="25" t="str">
        <f t="shared" si="83"/>
        <v/>
      </c>
      <c r="U196" s="25" t="str">
        <f t="shared" si="84"/>
        <v/>
      </c>
      <c r="V196" s="23"/>
      <c r="W196" s="24" t="str">
        <f t="shared" si="72"/>
        <v/>
      </c>
      <c r="X196" s="25" t="str">
        <f t="shared" si="85"/>
        <v/>
      </c>
      <c r="Y196" s="25" t="str">
        <f t="shared" si="86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7"/>
        <v/>
      </c>
      <c r="AE196" s="25" t="str">
        <f t="shared" si="88"/>
        <v/>
      </c>
      <c r="AF196" s="23"/>
      <c r="AG196" s="24" t="str">
        <f t="shared" si="75"/>
        <v/>
      </c>
      <c r="AH196" s="25" t="str">
        <f t="shared" si="89"/>
        <v/>
      </c>
      <c r="AI196" s="25" t="str">
        <f t="shared" si="90"/>
        <v/>
      </c>
      <c r="AJ196" s="23"/>
      <c r="AK196" s="24" t="str">
        <f t="shared" si="76"/>
        <v/>
      </c>
      <c r="AL196" s="25" t="str">
        <f t="shared" si="91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2"/>
        <v/>
      </c>
      <c r="AR196" s="23"/>
      <c r="AS196" s="24" t="str">
        <f t="shared" si="78"/>
        <v/>
      </c>
      <c r="AT196" s="25" t="str">
        <f t="shared" si="93"/>
        <v/>
      </c>
      <c r="AU196" s="25" t="str">
        <f t="shared" si="94"/>
        <v/>
      </c>
      <c r="AV196" s="26">
        <f t="shared" si="95"/>
        <v>0</v>
      </c>
      <c r="AW196" s="351" t="str">
        <f t="shared" si="96"/>
        <v/>
      </c>
      <c r="AX196" s="351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79"/>
        <v/>
      </c>
      <c r="J197" s="23"/>
      <c r="K197" s="24" t="str">
        <f t="shared" si="68"/>
        <v/>
      </c>
      <c r="L197" s="25" t="str">
        <f t="shared" si="80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1"/>
        <v/>
      </c>
      <c r="Q197" s="25" t="str">
        <f t="shared" si="82"/>
        <v/>
      </c>
      <c r="R197" s="23"/>
      <c r="S197" s="24" t="str">
        <f t="shared" si="71"/>
        <v/>
      </c>
      <c r="T197" s="25" t="str">
        <f t="shared" si="83"/>
        <v/>
      </c>
      <c r="U197" s="25" t="str">
        <f t="shared" si="84"/>
        <v/>
      </c>
      <c r="V197" s="23"/>
      <c r="W197" s="24" t="str">
        <f t="shared" si="72"/>
        <v/>
      </c>
      <c r="X197" s="25" t="str">
        <f t="shared" si="85"/>
        <v/>
      </c>
      <c r="Y197" s="25" t="str">
        <f t="shared" si="86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7"/>
        <v/>
      </c>
      <c r="AE197" s="25" t="str">
        <f t="shared" si="88"/>
        <v/>
      </c>
      <c r="AF197" s="23"/>
      <c r="AG197" s="24" t="str">
        <f t="shared" si="75"/>
        <v/>
      </c>
      <c r="AH197" s="25" t="str">
        <f t="shared" si="89"/>
        <v/>
      </c>
      <c r="AI197" s="25" t="str">
        <f t="shared" si="90"/>
        <v/>
      </c>
      <c r="AJ197" s="23"/>
      <c r="AK197" s="24" t="str">
        <f t="shared" si="76"/>
        <v/>
      </c>
      <c r="AL197" s="25" t="str">
        <f t="shared" si="91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2"/>
        <v/>
      </c>
      <c r="AR197" s="23"/>
      <c r="AS197" s="24" t="str">
        <f t="shared" si="78"/>
        <v/>
      </c>
      <c r="AT197" s="25" t="str">
        <f t="shared" si="93"/>
        <v/>
      </c>
      <c r="AU197" s="25" t="str">
        <f t="shared" si="94"/>
        <v/>
      </c>
      <c r="AV197" s="26">
        <f t="shared" si="95"/>
        <v>0</v>
      </c>
      <c r="AW197" s="351" t="str">
        <f t="shared" si="96"/>
        <v/>
      </c>
      <c r="AX197" s="351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79"/>
        <v/>
      </c>
      <c r="J198" s="23"/>
      <c r="K198" s="24" t="str">
        <f t="shared" si="68"/>
        <v/>
      </c>
      <c r="L198" s="25" t="str">
        <f t="shared" si="80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1"/>
        <v/>
      </c>
      <c r="Q198" s="25" t="str">
        <f t="shared" si="82"/>
        <v/>
      </c>
      <c r="R198" s="23"/>
      <c r="S198" s="24" t="str">
        <f t="shared" si="71"/>
        <v/>
      </c>
      <c r="T198" s="25" t="str">
        <f t="shared" si="83"/>
        <v/>
      </c>
      <c r="U198" s="25" t="str">
        <f t="shared" si="84"/>
        <v/>
      </c>
      <c r="V198" s="23"/>
      <c r="W198" s="24" t="str">
        <f t="shared" si="72"/>
        <v/>
      </c>
      <c r="X198" s="25" t="str">
        <f t="shared" si="85"/>
        <v/>
      </c>
      <c r="Y198" s="25" t="str">
        <f t="shared" si="86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7"/>
        <v/>
      </c>
      <c r="AE198" s="25" t="str">
        <f t="shared" si="88"/>
        <v/>
      </c>
      <c r="AF198" s="23"/>
      <c r="AG198" s="24" t="str">
        <f t="shared" si="75"/>
        <v/>
      </c>
      <c r="AH198" s="25" t="str">
        <f t="shared" si="89"/>
        <v/>
      </c>
      <c r="AI198" s="25" t="str">
        <f t="shared" si="90"/>
        <v/>
      </c>
      <c r="AJ198" s="23"/>
      <c r="AK198" s="24" t="str">
        <f t="shared" si="76"/>
        <v/>
      </c>
      <c r="AL198" s="25" t="str">
        <f t="shared" si="91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2"/>
        <v/>
      </c>
      <c r="AR198" s="23"/>
      <c r="AS198" s="24" t="str">
        <f t="shared" si="78"/>
        <v/>
      </c>
      <c r="AT198" s="25" t="str">
        <f t="shared" si="93"/>
        <v/>
      </c>
      <c r="AU198" s="25" t="str">
        <f t="shared" si="94"/>
        <v/>
      </c>
      <c r="AV198" s="26">
        <f t="shared" si="95"/>
        <v>0</v>
      </c>
      <c r="AW198" s="351" t="str">
        <f t="shared" si="96"/>
        <v/>
      </c>
      <c r="AX198" s="351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79"/>
        <v/>
      </c>
      <c r="J199" s="23"/>
      <c r="K199" s="24" t="str">
        <f t="shared" si="68"/>
        <v/>
      </c>
      <c r="L199" s="25" t="str">
        <f t="shared" si="80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1"/>
        <v/>
      </c>
      <c r="Q199" s="25" t="str">
        <f t="shared" si="82"/>
        <v/>
      </c>
      <c r="R199" s="23"/>
      <c r="S199" s="24" t="str">
        <f t="shared" si="71"/>
        <v/>
      </c>
      <c r="T199" s="25" t="str">
        <f t="shared" si="83"/>
        <v/>
      </c>
      <c r="U199" s="25" t="str">
        <f t="shared" si="84"/>
        <v/>
      </c>
      <c r="V199" s="23"/>
      <c r="W199" s="24" t="str">
        <f t="shared" si="72"/>
        <v/>
      </c>
      <c r="X199" s="25" t="str">
        <f t="shared" si="85"/>
        <v/>
      </c>
      <c r="Y199" s="25" t="str">
        <f t="shared" si="86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7"/>
        <v/>
      </c>
      <c r="AE199" s="25" t="str">
        <f t="shared" si="88"/>
        <v/>
      </c>
      <c r="AF199" s="23"/>
      <c r="AG199" s="24" t="str">
        <f t="shared" si="75"/>
        <v/>
      </c>
      <c r="AH199" s="25" t="str">
        <f t="shared" si="89"/>
        <v/>
      </c>
      <c r="AI199" s="25" t="str">
        <f t="shared" si="90"/>
        <v/>
      </c>
      <c r="AJ199" s="23"/>
      <c r="AK199" s="24" t="str">
        <f t="shared" si="76"/>
        <v/>
      </c>
      <c r="AL199" s="25" t="str">
        <f t="shared" si="91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2"/>
        <v/>
      </c>
      <c r="AR199" s="23"/>
      <c r="AS199" s="24" t="str">
        <f t="shared" si="78"/>
        <v/>
      </c>
      <c r="AT199" s="25" t="str">
        <f t="shared" si="93"/>
        <v/>
      </c>
      <c r="AU199" s="25" t="str">
        <f t="shared" si="94"/>
        <v/>
      </c>
      <c r="AV199" s="26">
        <f t="shared" si="95"/>
        <v>0</v>
      </c>
      <c r="AW199" s="351" t="str">
        <f t="shared" si="96"/>
        <v/>
      </c>
      <c r="AX199" s="351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79"/>
        <v/>
      </c>
      <c r="J200" s="23"/>
      <c r="K200" s="24" t="str">
        <f t="shared" si="68"/>
        <v/>
      </c>
      <c r="L200" s="25" t="str">
        <f t="shared" si="80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1"/>
        <v/>
      </c>
      <c r="Q200" s="25" t="str">
        <f t="shared" si="82"/>
        <v/>
      </c>
      <c r="R200" s="23"/>
      <c r="S200" s="24" t="str">
        <f t="shared" si="71"/>
        <v/>
      </c>
      <c r="T200" s="25" t="str">
        <f t="shared" si="83"/>
        <v/>
      </c>
      <c r="U200" s="25" t="str">
        <f t="shared" si="84"/>
        <v/>
      </c>
      <c r="V200" s="23"/>
      <c r="W200" s="24" t="str">
        <f t="shared" si="72"/>
        <v/>
      </c>
      <c r="X200" s="25" t="str">
        <f t="shared" si="85"/>
        <v/>
      </c>
      <c r="Y200" s="25" t="str">
        <f t="shared" si="86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7"/>
        <v/>
      </c>
      <c r="AE200" s="25" t="str">
        <f t="shared" si="88"/>
        <v/>
      </c>
      <c r="AF200" s="23"/>
      <c r="AG200" s="24" t="str">
        <f t="shared" si="75"/>
        <v/>
      </c>
      <c r="AH200" s="25" t="str">
        <f t="shared" si="89"/>
        <v/>
      </c>
      <c r="AI200" s="25" t="str">
        <f t="shared" si="90"/>
        <v/>
      </c>
      <c r="AJ200" s="23"/>
      <c r="AK200" s="24" t="str">
        <f t="shared" si="76"/>
        <v/>
      </c>
      <c r="AL200" s="25" t="str">
        <f t="shared" si="91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2"/>
        <v/>
      </c>
      <c r="AR200" s="23"/>
      <c r="AS200" s="24" t="str">
        <f t="shared" si="78"/>
        <v/>
      </c>
      <c r="AT200" s="25" t="str">
        <f t="shared" si="93"/>
        <v/>
      </c>
      <c r="AU200" s="25" t="str">
        <f t="shared" si="94"/>
        <v/>
      </c>
      <c r="AV200" s="26">
        <f t="shared" si="95"/>
        <v>0</v>
      </c>
      <c r="AW200" s="351" t="str">
        <f t="shared" si="96"/>
        <v/>
      </c>
      <c r="AX200" s="351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79"/>
        <v/>
      </c>
      <c r="J201" s="23"/>
      <c r="K201" s="24" t="str">
        <f t="shared" si="68"/>
        <v/>
      </c>
      <c r="L201" s="25" t="str">
        <f t="shared" si="80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1"/>
        <v/>
      </c>
      <c r="Q201" s="25" t="str">
        <f t="shared" si="82"/>
        <v/>
      </c>
      <c r="R201" s="23"/>
      <c r="S201" s="24" t="str">
        <f t="shared" si="71"/>
        <v/>
      </c>
      <c r="T201" s="25" t="str">
        <f t="shared" si="83"/>
        <v/>
      </c>
      <c r="U201" s="25" t="str">
        <f t="shared" si="84"/>
        <v/>
      </c>
      <c r="V201" s="23"/>
      <c r="W201" s="24" t="str">
        <f t="shared" si="72"/>
        <v/>
      </c>
      <c r="X201" s="25" t="str">
        <f t="shared" si="85"/>
        <v/>
      </c>
      <c r="Y201" s="25" t="str">
        <f t="shared" si="86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7"/>
        <v/>
      </c>
      <c r="AE201" s="25" t="str">
        <f t="shared" si="88"/>
        <v/>
      </c>
      <c r="AF201" s="23"/>
      <c r="AG201" s="24" t="str">
        <f t="shared" si="75"/>
        <v/>
      </c>
      <c r="AH201" s="25" t="str">
        <f t="shared" si="89"/>
        <v/>
      </c>
      <c r="AI201" s="25" t="str">
        <f t="shared" si="90"/>
        <v/>
      </c>
      <c r="AJ201" s="23"/>
      <c r="AK201" s="24" t="str">
        <f t="shared" si="76"/>
        <v/>
      </c>
      <c r="AL201" s="25" t="str">
        <f t="shared" si="91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2"/>
        <v/>
      </c>
      <c r="AR201" s="23"/>
      <c r="AS201" s="24" t="str">
        <f t="shared" si="78"/>
        <v/>
      </c>
      <c r="AT201" s="25" t="str">
        <f t="shared" si="93"/>
        <v/>
      </c>
      <c r="AU201" s="25" t="str">
        <f t="shared" si="94"/>
        <v/>
      </c>
      <c r="AV201" s="26">
        <f t="shared" si="95"/>
        <v>0</v>
      </c>
      <c r="AW201" s="351" t="str">
        <f t="shared" si="96"/>
        <v/>
      </c>
      <c r="AX201" s="351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79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0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1"/>
        <v/>
      </c>
      <c r="Q202" s="25" t="str">
        <f t="shared" si="82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3"/>
        <v/>
      </c>
      <c r="U202" s="25" t="str">
        <f t="shared" si="84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5"/>
        <v/>
      </c>
      <c r="Y202" s="25" t="str">
        <f t="shared" si="86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7"/>
        <v/>
      </c>
      <c r="AE202" s="25" t="str">
        <f t="shared" si="88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89"/>
        <v/>
      </c>
      <c r="AI202" s="25" t="str">
        <f t="shared" si="90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1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2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3"/>
        <v/>
      </c>
      <c r="AU202" s="25" t="str">
        <f t="shared" si="94"/>
        <v/>
      </c>
      <c r="AV202" s="26">
        <f t="shared" si="95"/>
        <v>0</v>
      </c>
      <c r="AW202" s="351" t="str">
        <f t="shared" si="96"/>
        <v/>
      </c>
      <c r="AX202" s="351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2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3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4">IF((N203&lt;&gt;0),RANK(N203,$N$10:$N$309),"")</f>
        <v/>
      </c>
      <c r="Q203" s="25" t="str">
        <f t="shared" ref="Q203:Q266" si="115">IF((N203&lt;&gt;0),VLOOKUP(N203,$P$311:$Q$320,2),"")</f>
        <v/>
      </c>
      <c r="R203" s="23"/>
      <c r="S203" s="24" t="str">
        <f t="shared" si="104"/>
        <v/>
      </c>
      <c r="T203" s="25" t="str">
        <f t="shared" ref="T203:T266" si="116">IF((R203&lt;&gt;0),RANK(R203,$R$10:$R$309),"")</f>
        <v/>
      </c>
      <c r="U203" s="25" t="str">
        <f t="shared" ref="U203:U266" si="117">IF((R203&lt;&gt;0),VLOOKUP(R203,$T$311:$U$320,2),"")</f>
        <v/>
      </c>
      <c r="V203" s="23"/>
      <c r="W203" s="24" t="str">
        <f t="shared" si="105"/>
        <v/>
      </c>
      <c r="X203" s="25" t="str">
        <f t="shared" ref="X203:X266" si="118">IF((V203&lt;&gt;0),RANK(V203,$V$10:$V$309),"")</f>
        <v/>
      </c>
      <c r="Y203" s="25" t="str">
        <f t="shared" ref="Y203:Y266" si="119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0">IF((Z203&lt;&gt;0),RANK(AB203,$AB$10:$AB$309,1),"")</f>
        <v/>
      </c>
      <c r="AE203" s="25" t="str">
        <f t="shared" ref="AE203:AE266" si="121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2">IF((AF203&lt;&gt;0),RANK(AF203,$AF$10:$AF$309),"")</f>
        <v/>
      </c>
      <c r="AI203" s="25" t="str">
        <f t="shared" ref="AI203:AI266" si="123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4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5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6">IF((AR203&lt;&gt;0),RANK(AR203,$AR$10:$AR$309),"")</f>
        <v/>
      </c>
      <c r="AU203" s="25" t="str">
        <f t="shared" ref="AU203:AU266" si="127">IF((AR203&lt;&gt;0),VLOOKUP(AR203,$AT$311:$AU$320,2),"")</f>
        <v/>
      </c>
      <c r="AV203" s="26">
        <f t="shared" ref="AV203:AV266" si="128">SUM(M203,Q203,U203,Y203,AE203,AI203,AM203,AQ203,AU203)</f>
        <v>0</v>
      </c>
      <c r="AW203" s="351" t="str">
        <f t="shared" ref="AW203:AW266" si="129">IF(AND(J203&lt;&gt;0,N203&lt;&gt;0,R203&lt;&gt;0,V203&lt;&gt;0,(OR(AB203&lt;&gt;0,AF203&lt;&gt;0)),AJ203&lt;&gt;0,AN203&lt;&gt;0,AR203&lt;&gt;0),VLOOKUP(AV203,$AV$311:$AW$315,2),"")</f>
        <v/>
      </c>
      <c r="AX203" s="351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2"/>
        <v/>
      </c>
      <c r="J204" s="23"/>
      <c r="K204" s="24" t="str">
        <f t="shared" si="101"/>
        <v/>
      </c>
      <c r="L204" s="25" t="str">
        <f t="shared" si="113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4"/>
        <v/>
      </c>
      <c r="Q204" s="25" t="str">
        <f t="shared" si="115"/>
        <v/>
      </c>
      <c r="R204" s="23"/>
      <c r="S204" s="24" t="str">
        <f t="shared" si="104"/>
        <v/>
      </c>
      <c r="T204" s="25" t="str">
        <f t="shared" si="116"/>
        <v/>
      </c>
      <c r="U204" s="25" t="str">
        <f t="shared" si="117"/>
        <v/>
      </c>
      <c r="V204" s="23"/>
      <c r="W204" s="24" t="str">
        <f t="shared" si="105"/>
        <v/>
      </c>
      <c r="X204" s="25" t="str">
        <f t="shared" si="118"/>
        <v/>
      </c>
      <c r="Y204" s="25" t="str">
        <f t="shared" si="119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0"/>
        <v/>
      </c>
      <c r="AE204" s="25" t="str">
        <f t="shared" si="121"/>
        <v/>
      </c>
      <c r="AF204" s="23"/>
      <c r="AG204" s="24" t="str">
        <f t="shared" si="108"/>
        <v/>
      </c>
      <c r="AH204" s="25" t="str">
        <f t="shared" si="122"/>
        <v/>
      </c>
      <c r="AI204" s="25" t="str">
        <f t="shared" si="123"/>
        <v/>
      </c>
      <c r="AJ204" s="23"/>
      <c r="AK204" s="24" t="str">
        <f t="shared" si="109"/>
        <v/>
      </c>
      <c r="AL204" s="25" t="str">
        <f t="shared" si="124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5"/>
        <v/>
      </c>
      <c r="AR204" s="23"/>
      <c r="AS204" s="24" t="str">
        <f t="shared" si="111"/>
        <v/>
      </c>
      <c r="AT204" s="25" t="str">
        <f t="shared" si="126"/>
        <v/>
      </c>
      <c r="AU204" s="25" t="str">
        <f t="shared" si="127"/>
        <v/>
      </c>
      <c r="AV204" s="26">
        <f t="shared" si="128"/>
        <v>0</v>
      </c>
      <c r="AW204" s="351" t="str">
        <f t="shared" si="129"/>
        <v/>
      </c>
      <c r="AX204" s="351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2"/>
        <v/>
      </c>
      <c r="J205" s="23"/>
      <c r="K205" s="24" t="str">
        <f t="shared" si="101"/>
        <v/>
      </c>
      <c r="L205" s="25" t="str">
        <f t="shared" si="113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4"/>
        <v/>
      </c>
      <c r="Q205" s="25" t="str">
        <f t="shared" si="115"/>
        <v/>
      </c>
      <c r="R205" s="23"/>
      <c r="S205" s="24" t="str">
        <f t="shared" si="104"/>
        <v/>
      </c>
      <c r="T205" s="25" t="str">
        <f t="shared" si="116"/>
        <v/>
      </c>
      <c r="U205" s="25" t="str">
        <f t="shared" si="117"/>
        <v/>
      </c>
      <c r="V205" s="23"/>
      <c r="W205" s="24" t="str">
        <f t="shared" si="105"/>
        <v/>
      </c>
      <c r="X205" s="25" t="str">
        <f t="shared" si="118"/>
        <v/>
      </c>
      <c r="Y205" s="25" t="str">
        <f t="shared" si="119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0"/>
        <v/>
      </c>
      <c r="AE205" s="25" t="str">
        <f t="shared" si="121"/>
        <v/>
      </c>
      <c r="AF205" s="23"/>
      <c r="AG205" s="24" t="str">
        <f t="shared" si="108"/>
        <v/>
      </c>
      <c r="AH205" s="25" t="str">
        <f t="shared" si="122"/>
        <v/>
      </c>
      <c r="AI205" s="25" t="str">
        <f t="shared" si="123"/>
        <v/>
      </c>
      <c r="AJ205" s="23"/>
      <c r="AK205" s="24" t="str">
        <f t="shared" si="109"/>
        <v/>
      </c>
      <c r="AL205" s="25" t="str">
        <f t="shared" si="124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5"/>
        <v/>
      </c>
      <c r="AR205" s="23"/>
      <c r="AS205" s="24" t="str">
        <f t="shared" si="111"/>
        <v/>
      </c>
      <c r="AT205" s="25" t="str">
        <f t="shared" si="126"/>
        <v/>
      </c>
      <c r="AU205" s="25" t="str">
        <f t="shared" si="127"/>
        <v/>
      </c>
      <c r="AV205" s="26">
        <f t="shared" si="128"/>
        <v>0</v>
      </c>
      <c r="AW205" s="351" t="str">
        <f t="shared" si="129"/>
        <v/>
      </c>
      <c r="AX205" s="351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2"/>
        <v/>
      </c>
      <c r="J206" s="23"/>
      <c r="K206" s="24" t="str">
        <f t="shared" si="101"/>
        <v/>
      </c>
      <c r="L206" s="25" t="str">
        <f t="shared" si="113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4"/>
        <v/>
      </c>
      <c r="Q206" s="25" t="str">
        <f t="shared" si="115"/>
        <v/>
      </c>
      <c r="R206" s="23"/>
      <c r="S206" s="24" t="str">
        <f t="shared" si="104"/>
        <v/>
      </c>
      <c r="T206" s="25" t="str">
        <f t="shared" si="116"/>
        <v/>
      </c>
      <c r="U206" s="25" t="str">
        <f t="shared" si="117"/>
        <v/>
      </c>
      <c r="V206" s="23"/>
      <c r="W206" s="24" t="str">
        <f t="shared" si="105"/>
        <v/>
      </c>
      <c r="X206" s="25" t="str">
        <f t="shared" si="118"/>
        <v/>
      </c>
      <c r="Y206" s="25" t="str">
        <f t="shared" si="119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0"/>
        <v/>
      </c>
      <c r="AE206" s="25" t="str">
        <f t="shared" si="121"/>
        <v/>
      </c>
      <c r="AF206" s="23"/>
      <c r="AG206" s="24" t="str">
        <f t="shared" si="108"/>
        <v/>
      </c>
      <c r="AH206" s="25" t="str">
        <f t="shared" si="122"/>
        <v/>
      </c>
      <c r="AI206" s="25" t="str">
        <f t="shared" si="123"/>
        <v/>
      </c>
      <c r="AJ206" s="23"/>
      <c r="AK206" s="24" t="str">
        <f t="shared" si="109"/>
        <v/>
      </c>
      <c r="AL206" s="25" t="str">
        <f t="shared" si="124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5"/>
        <v/>
      </c>
      <c r="AR206" s="23"/>
      <c r="AS206" s="24" t="str">
        <f t="shared" si="111"/>
        <v/>
      </c>
      <c r="AT206" s="25" t="str">
        <f t="shared" si="126"/>
        <v/>
      </c>
      <c r="AU206" s="25" t="str">
        <f t="shared" si="127"/>
        <v/>
      </c>
      <c r="AV206" s="26">
        <f t="shared" si="128"/>
        <v>0</v>
      </c>
      <c r="AW206" s="351" t="str">
        <f t="shared" si="129"/>
        <v/>
      </c>
      <c r="AX206" s="351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2"/>
        <v/>
      </c>
      <c r="J207" s="23"/>
      <c r="K207" s="24" t="str">
        <f t="shared" si="101"/>
        <v/>
      </c>
      <c r="L207" s="25" t="str">
        <f t="shared" si="113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4"/>
        <v/>
      </c>
      <c r="Q207" s="25" t="str">
        <f t="shared" si="115"/>
        <v/>
      </c>
      <c r="R207" s="23"/>
      <c r="S207" s="24" t="str">
        <f t="shared" si="104"/>
        <v/>
      </c>
      <c r="T207" s="25" t="str">
        <f t="shared" si="116"/>
        <v/>
      </c>
      <c r="U207" s="25" t="str">
        <f t="shared" si="117"/>
        <v/>
      </c>
      <c r="V207" s="23"/>
      <c r="W207" s="24" t="str">
        <f t="shared" si="105"/>
        <v/>
      </c>
      <c r="X207" s="25" t="str">
        <f t="shared" si="118"/>
        <v/>
      </c>
      <c r="Y207" s="25" t="str">
        <f t="shared" si="119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0"/>
        <v/>
      </c>
      <c r="AE207" s="25" t="str">
        <f t="shared" si="121"/>
        <v/>
      </c>
      <c r="AF207" s="23"/>
      <c r="AG207" s="24" t="str">
        <f t="shared" si="108"/>
        <v/>
      </c>
      <c r="AH207" s="25" t="str">
        <f t="shared" si="122"/>
        <v/>
      </c>
      <c r="AI207" s="25" t="str">
        <f t="shared" si="123"/>
        <v/>
      </c>
      <c r="AJ207" s="23"/>
      <c r="AK207" s="24" t="str">
        <f t="shared" si="109"/>
        <v/>
      </c>
      <c r="AL207" s="25" t="str">
        <f t="shared" si="124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5"/>
        <v/>
      </c>
      <c r="AR207" s="23"/>
      <c r="AS207" s="24" t="str">
        <f t="shared" si="111"/>
        <v/>
      </c>
      <c r="AT207" s="25" t="str">
        <f t="shared" si="126"/>
        <v/>
      </c>
      <c r="AU207" s="25" t="str">
        <f t="shared" si="127"/>
        <v/>
      </c>
      <c r="AV207" s="26">
        <f t="shared" si="128"/>
        <v>0</v>
      </c>
      <c r="AW207" s="351" t="str">
        <f t="shared" si="129"/>
        <v/>
      </c>
      <c r="AX207" s="351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2"/>
        <v/>
      </c>
      <c r="J208" s="23"/>
      <c r="K208" s="24" t="str">
        <f t="shared" si="101"/>
        <v/>
      </c>
      <c r="L208" s="25" t="str">
        <f t="shared" si="113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4"/>
        <v/>
      </c>
      <c r="Q208" s="25" t="str">
        <f t="shared" si="115"/>
        <v/>
      </c>
      <c r="R208" s="23"/>
      <c r="S208" s="24" t="str">
        <f t="shared" si="104"/>
        <v/>
      </c>
      <c r="T208" s="25" t="str">
        <f t="shared" si="116"/>
        <v/>
      </c>
      <c r="U208" s="25" t="str">
        <f t="shared" si="117"/>
        <v/>
      </c>
      <c r="V208" s="23"/>
      <c r="W208" s="24" t="str">
        <f t="shared" si="105"/>
        <v/>
      </c>
      <c r="X208" s="25" t="str">
        <f t="shared" si="118"/>
        <v/>
      </c>
      <c r="Y208" s="25" t="str">
        <f t="shared" si="119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0"/>
        <v/>
      </c>
      <c r="AE208" s="25" t="str">
        <f t="shared" si="121"/>
        <v/>
      </c>
      <c r="AF208" s="23"/>
      <c r="AG208" s="24" t="str">
        <f t="shared" si="108"/>
        <v/>
      </c>
      <c r="AH208" s="25" t="str">
        <f t="shared" si="122"/>
        <v/>
      </c>
      <c r="AI208" s="25" t="str">
        <f t="shared" si="123"/>
        <v/>
      </c>
      <c r="AJ208" s="23"/>
      <c r="AK208" s="24" t="str">
        <f t="shared" si="109"/>
        <v/>
      </c>
      <c r="AL208" s="25" t="str">
        <f t="shared" si="124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5"/>
        <v/>
      </c>
      <c r="AR208" s="23"/>
      <c r="AS208" s="24" t="str">
        <f t="shared" si="111"/>
        <v/>
      </c>
      <c r="AT208" s="25" t="str">
        <f t="shared" si="126"/>
        <v/>
      </c>
      <c r="AU208" s="25" t="str">
        <f t="shared" si="127"/>
        <v/>
      </c>
      <c r="AV208" s="26">
        <f t="shared" si="128"/>
        <v>0</v>
      </c>
      <c r="AW208" s="351" t="str">
        <f t="shared" si="129"/>
        <v/>
      </c>
      <c r="AX208" s="351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2"/>
        <v/>
      </c>
      <c r="J209" s="23"/>
      <c r="K209" s="24" t="str">
        <f t="shared" si="101"/>
        <v/>
      </c>
      <c r="L209" s="25" t="str">
        <f t="shared" si="113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4"/>
        <v/>
      </c>
      <c r="Q209" s="25" t="str">
        <f t="shared" si="115"/>
        <v/>
      </c>
      <c r="R209" s="23"/>
      <c r="S209" s="24" t="str">
        <f t="shared" si="104"/>
        <v/>
      </c>
      <c r="T209" s="25" t="str">
        <f t="shared" si="116"/>
        <v/>
      </c>
      <c r="U209" s="25" t="str">
        <f t="shared" si="117"/>
        <v/>
      </c>
      <c r="V209" s="23"/>
      <c r="W209" s="24" t="str">
        <f t="shared" si="105"/>
        <v/>
      </c>
      <c r="X209" s="25" t="str">
        <f t="shared" si="118"/>
        <v/>
      </c>
      <c r="Y209" s="25" t="str">
        <f t="shared" si="119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0"/>
        <v/>
      </c>
      <c r="AE209" s="25" t="str">
        <f t="shared" si="121"/>
        <v/>
      </c>
      <c r="AF209" s="23"/>
      <c r="AG209" s="24" t="str">
        <f t="shared" si="108"/>
        <v/>
      </c>
      <c r="AH209" s="25" t="str">
        <f t="shared" si="122"/>
        <v/>
      </c>
      <c r="AI209" s="25" t="str">
        <f t="shared" si="123"/>
        <v/>
      </c>
      <c r="AJ209" s="23"/>
      <c r="AK209" s="24" t="str">
        <f t="shared" si="109"/>
        <v/>
      </c>
      <c r="AL209" s="25" t="str">
        <f t="shared" si="124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5"/>
        <v/>
      </c>
      <c r="AR209" s="23"/>
      <c r="AS209" s="24" t="str">
        <f t="shared" si="111"/>
        <v/>
      </c>
      <c r="AT209" s="25" t="str">
        <f t="shared" si="126"/>
        <v/>
      </c>
      <c r="AU209" s="25" t="str">
        <f t="shared" si="127"/>
        <v/>
      </c>
      <c r="AV209" s="26">
        <f t="shared" si="128"/>
        <v>0</v>
      </c>
      <c r="AW209" s="351" t="str">
        <f t="shared" si="129"/>
        <v/>
      </c>
      <c r="AX209" s="351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2"/>
        <v/>
      </c>
      <c r="J210" s="23"/>
      <c r="K210" s="24" t="str">
        <f t="shared" si="101"/>
        <v/>
      </c>
      <c r="L210" s="25" t="str">
        <f t="shared" si="113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4"/>
        <v/>
      </c>
      <c r="Q210" s="25" t="str">
        <f t="shared" si="115"/>
        <v/>
      </c>
      <c r="R210" s="23"/>
      <c r="S210" s="24" t="str">
        <f t="shared" si="104"/>
        <v/>
      </c>
      <c r="T210" s="25" t="str">
        <f t="shared" si="116"/>
        <v/>
      </c>
      <c r="U210" s="25" t="str">
        <f t="shared" si="117"/>
        <v/>
      </c>
      <c r="V210" s="23"/>
      <c r="W210" s="24" t="str">
        <f t="shared" si="105"/>
        <v/>
      </c>
      <c r="X210" s="25" t="str">
        <f t="shared" si="118"/>
        <v/>
      </c>
      <c r="Y210" s="25" t="str">
        <f t="shared" si="119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0"/>
        <v/>
      </c>
      <c r="AE210" s="25" t="str">
        <f t="shared" si="121"/>
        <v/>
      </c>
      <c r="AF210" s="23"/>
      <c r="AG210" s="24" t="str">
        <f t="shared" si="108"/>
        <v/>
      </c>
      <c r="AH210" s="25" t="str">
        <f t="shared" si="122"/>
        <v/>
      </c>
      <c r="AI210" s="25" t="str">
        <f t="shared" si="123"/>
        <v/>
      </c>
      <c r="AJ210" s="23"/>
      <c r="AK210" s="24" t="str">
        <f t="shared" si="109"/>
        <v/>
      </c>
      <c r="AL210" s="25" t="str">
        <f t="shared" si="124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5"/>
        <v/>
      </c>
      <c r="AR210" s="23"/>
      <c r="AS210" s="24" t="str">
        <f t="shared" si="111"/>
        <v/>
      </c>
      <c r="AT210" s="25" t="str">
        <f t="shared" si="126"/>
        <v/>
      </c>
      <c r="AU210" s="25" t="str">
        <f t="shared" si="127"/>
        <v/>
      </c>
      <c r="AV210" s="26">
        <f t="shared" si="128"/>
        <v>0</v>
      </c>
      <c r="AW210" s="351" t="str">
        <f t="shared" si="129"/>
        <v/>
      </c>
      <c r="AX210" s="351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2"/>
        <v/>
      </c>
      <c r="J211" s="23"/>
      <c r="K211" s="24" t="str">
        <f t="shared" si="101"/>
        <v/>
      </c>
      <c r="L211" s="25" t="str">
        <f t="shared" si="113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4"/>
        <v/>
      </c>
      <c r="Q211" s="25" t="str">
        <f t="shared" si="115"/>
        <v/>
      </c>
      <c r="R211" s="23"/>
      <c r="S211" s="24" t="str">
        <f t="shared" si="104"/>
        <v/>
      </c>
      <c r="T211" s="25" t="str">
        <f t="shared" si="116"/>
        <v/>
      </c>
      <c r="U211" s="25" t="str">
        <f t="shared" si="117"/>
        <v/>
      </c>
      <c r="V211" s="23"/>
      <c r="W211" s="24" t="str">
        <f t="shared" si="105"/>
        <v/>
      </c>
      <c r="X211" s="25" t="str">
        <f t="shared" si="118"/>
        <v/>
      </c>
      <c r="Y211" s="25" t="str">
        <f t="shared" si="119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0"/>
        <v/>
      </c>
      <c r="AE211" s="25" t="str">
        <f t="shared" si="121"/>
        <v/>
      </c>
      <c r="AF211" s="23"/>
      <c r="AG211" s="24" t="str">
        <f t="shared" si="108"/>
        <v/>
      </c>
      <c r="AH211" s="25" t="str">
        <f t="shared" si="122"/>
        <v/>
      </c>
      <c r="AI211" s="25" t="str">
        <f t="shared" si="123"/>
        <v/>
      </c>
      <c r="AJ211" s="23"/>
      <c r="AK211" s="24" t="str">
        <f t="shared" si="109"/>
        <v/>
      </c>
      <c r="AL211" s="25" t="str">
        <f t="shared" si="124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5"/>
        <v/>
      </c>
      <c r="AR211" s="23"/>
      <c r="AS211" s="24" t="str">
        <f t="shared" si="111"/>
        <v/>
      </c>
      <c r="AT211" s="25" t="str">
        <f t="shared" si="126"/>
        <v/>
      </c>
      <c r="AU211" s="25" t="str">
        <f t="shared" si="127"/>
        <v/>
      </c>
      <c r="AV211" s="26">
        <f t="shared" si="128"/>
        <v>0</v>
      </c>
      <c r="AW211" s="351" t="str">
        <f t="shared" si="129"/>
        <v/>
      </c>
      <c r="AX211" s="351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2"/>
        <v/>
      </c>
      <c r="J212" s="23"/>
      <c r="K212" s="24" t="str">
        <f t="shared" si="101"/>
        <v/>
      </c>
      <c r="L212" s="25" t="str">
        <f t="shared" si="113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4"/>
        <v/>
      </c>
      <c r="Q212" s="25" t="str">
        <f t="shared" si="115"/>
        <v/>
      </c>
      <c r="R212" s="23"/>
      <c r="S212" s="24" t="str">
        <f t="shared" si="104"/>
        <v/>
      </c>
      <c r="T212" s="25" t="str">
        <f t="shared" si="116"/>
        <v/>
      </c>
      <c r="U212" s="25" t="str">
        <f t="shared" si="117"/>
        <v/>
      </c>
      <c r="V212" s="23"/>
      <c r="W212" s="24" t="str">
        <f t="shared" si="105"/>
        <v/>
      </c>
      <c r="X212" s="25" t="str">
        <f t="shared" si="118"/>
        <v/>
      </c>
      <c r="Y212" s="25" t="str">
        <f t="shared" si="119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0"/>
        <v/>
      </c>
      <c r="AE212" s="25" t="str">
        <f t="shared" si="121"/>
        <v/>
      </c>
      <c r="AF212" s="23"/>
      <c r="AG212" s="24" t="str">
        <f t="shared" si="108"/>
        <v/>
      </c>
      <c r="AH212" s="25" t="str">
        <f t="shared" si="122"/>
        <v/>
      </c>
      <c r="AI212" s="25" t="str">
        <f t="shared" si="123"/>
        <v/>
      </c>
      <c r="AJ212" s="23"/>
      <c r="AK212" s="24" t="str">
        <f t="shared" si="109"/>
        <v/>
      </c>
      <c r="AL212" s="25" t="str">
        <f t="shared" si="124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5"/>
        <v/>
      </c>
      <c r="AR212" s="23"/>
      <c r="AS212" s="24" t="str">
        <f t="shared" si="111"/>
        <v/>
      </c>
      <c r="AT212" s="25" t="str">
        <f t="shared" si="126"/>
        <v/>
      </c>
      <c r="AU212" s="25" t="str">
        <f t="shared" si="127"/>
        <v/>
      </c>
      <c r="AV212" s="26">
        <f t="shared" si="128"/>
        <v>0</v>
      </c>
      <c r="AW212" s="351" t="str">
        <f t="shared" si="129"/>
        <v/>
      </c>
      <c r="AX212" s="351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2"/>
        <v/>
      </c>
      <c r="J213" s="23"/>
      <c r="K213" s="24" t="str">
        <f t="shared" si="101"/>
        <v/>
      </c>
      <c r="L213" s="25" t="str">
        <f t="shared" si="113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4"/>
        <v/>
      </c>
      <c r="Q213" s="25" t="str">
        <f t="shared" si="115"/>
        <v/>
      </c>
      <c r="R213" s="23"/>
      <c r="S213" s="24" t="str">
        <f t="shared" si="104"/>
        <v/>
      </c>
      <c r="T213" s="25" t="str">
        <f t="shared" si="116"/>
        <v/>
      </c>
      <c r="U213" s="25" t="str">
        <f t="shared" si="117"/>
        <v/>
      </c>
      <c r="V213" s="23"/>
      <c r="W213" s="24" t="str">
        <f t="shared" si="105"/>
        <v/>
      </c>
      <c r="X213" s="25" t="str">
        <f t="shared" si="118"/>
        <v/>
      </c>
      <c r="Y213" s="25" t="str">
        <f t="shared" si="119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0"/>
        <v/>
      </c>
      <c r="AE213" s="25" t="str">
        <f t="shared" si="121"/>
        <v/>
      </c>
      <c r="AF213" s="23"/>
      <c r="AG213" s="24" t="str">
        <f t="shared" si="108"/>
        <v/>
      </c>
      <c r="AH213" s="25" t="str">
        <f t="shared" si="122"/>
        <v/>
      </c>
      <c r="AI213" s="25" t="str">
        <f t="shared" si="123"/>
        <v/>
      </c>
      <c r="AJ213" s="23"/>
      <c r="AK213" s="24" t="str">
        <f t="shared" si="109"/>
        <v/>
      </c>
      <c r="AL213" s="25" t="str">
        <f t="shared" si="124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5"/>
        <v/>
      </c>
      <c r="AR213" s="23"/>
      <c r="AS213" s="24" t="str">
        <f t="shared" si="111"/>
        <v/>
      </c>
      <c r="AT213" s="25" t="str">
        <f t="shared" si="126"/>
        <v/>
      </c>
      <c r="AU213" s="25" t="str">
        <f t="shared" si="127"/>
        <v/>
      </c>
      <c r="AV213" s="26">
        <f t="shared" si="128"/>
        <v>0</v>
      </c>
      <c r="AW213" s="351" t="str">
        <f t="shared" si="129"/>
        <v/>
      </c>
      <c r="AX213" s="351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2"/>
        <v/>
      </c>
      <c r="J214" s="23"/>
      <c r="K214" s="24" t="str">
        <f t="shared" si="101"/>
        <v/>
      </c>
      <c r="L214" s="25" t="str">
        <f t="shared" si="113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4"/>
        <v/>
      </c>
      <c r="Q214" s="25" t="str">
        <f t="shared" si="115"/>
        <v/>
      </c>
      <c r="R214" s="23"/>
      <c r="S214" s="24" t="str">
        <f t="shared" si="104"/>
        <v/>
      </c>
      <c r="T214" s="25" t="str">
        <f t="shared" si="116"/>
        <v/>
      </c>
      <c r="U214" s="25" t="str">
        <f t="shared" si="117"/>
        <v/>
      </c>
      <c r="V214" s="23"/>
      <c r="W214" s="24" t="str">
        <f t="shared" si="105"/>
        <v/>
      </c>
      <c r="X214" s="25" t="str">
        <f t="shared" si="118"/>
        <v/>
      </c>
      <c r="Y214" s="25" t="str">
        <f t="shared" si="119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0"/>
        <v/>
      </c>
      <c r="AE214" s="25" t="str">
        <f t="shared" si="121"/>
        <v/>
      </c>
      <c r="AF214" s="23"/>
      <c r="AG214" s="24" t="str">
        <f t="shared" si="108"/>
        <v/>
      </c>
      <c r="AH214" s="25" t="str">
        <f t="shared" si="122"/>
        <v/>
      </c>
      <c r="AI214" s="25" t="str">
        <f t="shared" si="123"/>
        <v/>
      </c>
      <c r="AJ214" s="23"/>
      <c r="AK214" s="24" t="str">
        <f t="shared" si="109"/>
        <v/>
      </c>
      <c r="AL214" s="25" t="str">
        <f t="shared" si="124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5"/>
        <v/>
      </c>
      <c r="AR214" s="23"/>
      <c r="AS214" s="24" t="str">
        <f t="shared" si="111"/>
        <v/>
      </c>
      <c r="AT214" s="25" t="str">
        <f t="shared" si="126"/>
        <v/>
      </c>
      <c r="AU214" s="25" t="str">
        <f t="shared" si="127"/>
        <v/>
      </c>
      <c r="AV214" s="26">
        <f t="shared" si="128"/>
        <v>0</v>
      </c>
      <c r="AW214" s="351" t="str">
        <f t="shared" si="129"/>
        <v/>
      </c>
      <c r="AX214" s="351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2"/>
        <v/>
      </c>
      <c r="J215" s="23"/>
      <c r="K215" s="24" t="str">
        <f t="shared" si="101"/>
        <v/>
      </c>
      <c r="L215" s="25" t="str">
        <f t="shared" si="113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4"/>
        <v/>
      </c>
      <c r="Q215" s="25" t="str">
        <f t="shared" si="115"/>
        <v/>
      </c>
      <c r="R215" s="23"/>
      <c r="S215" s="24" t="str">
        <f t="shared" si="104"/>
        <v/>
      </c>
      <c r="T215" s="25" t="str">
        <f t="shared" si="116"/>
        <v/>
      </c>
      <c r="U215" s="25" t="str">
        <f t="shared" si="117"/>
        <v/>
      </c>
      <c r="V215" s="23"/>
      <c r="W215" s="24" t="str">
        <f t="shared" si="105"/>
        <v/>
      </c>
      <c r="X215" s="25" t="str">
        <f t="shared" si="118"/>
        <v/>
      </c>
      <c r="Y215" s="25" t="str">
        <f t="shared" si="119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0"/>
        <v/>
      </c>
      <c r="AE215" s="25" t="str">
        <f t="shared" si="121"/>
        <v/>
      </c>
      <c r="AF215" s="23"/>
      <c r="AG215" s="24" t="str">
        <f t="shared" si="108"/>
        <v/>
      </c>
      <c r="AH215" s="25" t="str">
        <f t="shared" si="122"/>
        <v/>
      </c>
      <c r="AI215" s="25" t="str">
        <f t="shared" si="123"/>
        <v/>
      </c>
      <c r="AJ215" s="23"/>
      <c r="AK215" s="24" t="str">
        <f t="shared" si="109"/>
        <v/>
      </c>
      <c r="AL215" s="25" t="str">
        <f t="shared" si="124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5"/>
        <v/>
      </c>
      <c r="AR215" s="23"/>
      <c r="AS215" s="24" t="str">
        <f t="shared" si="111"/>
        <v/>
      </c>
      <c r="AT215" s="25" t="str">
        <f t="shared" si="126"/>
        <v/>
      </c>
      <c r="AU215" s="25" t="str">
        <f t="shared" si="127"/>
        <v/>
      </c>
      <c r="AV215" s="26">
        <f t="shared" si="128"/>
        <v>0</v>
      </c>
      <c r="AW215" s="351" t="str">
        <f t="shared" si="129"/>
        <v/>
      </c>
      <c r="AX215" s="351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2"/>
        <v/>
      </c>
      <c r="J216" s="23"/>
      <c r="K216" s="24" t="str">
        <f t="shared" si="101"/>
        <v/>
      </c>
      <c r="L216" s="25" t="str">
        <f t="shared" si="113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4"/>
        <v/>
      </c>
      <c r="Q216" s="25" t="str">
        <f t="shared" si="115"/>
        <v/>
      </c>
      <c r="R216" s="23"/>
      <c r="S216" s="24" t="str">
        <f t="shared" si="104"/>
        <v/>
      </c>
      <c r="T216" s="25" t="str">
        <f t="shared" si="116"/>
        <v/>
      </c>
      <c r="U216" s="25" t="str">
        <f t="shared" si="117"/>
        <v/>
      </c>
      <c r="V216" s="23"/>
      <c r="W216" s="24" t="str">
        <f t="shared" si="105"/>
        <v/>
      </c>
      <c r="X216" s="25" t="str">
        <f t="shared" si="118"/>
        <v/>
      </c>
      <c r="Y216" s="25" t="str">
        <f t="shared" si="119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0"/>
        <v/>
      </c>
      <c r="AE216" s="25" t="str">
        <f t="shared" si="121"/>
        <v/>
      </c>
      <c r="AF216" s="23"/>
      <c r="AG216" s="24" t="str">
        <f t="shared" si="108"/>
        <v/>
      </c>
      <c r="AH216" s="25" t="str">
        <f t="shared" si="122"/>
        <v/>
      </c>
      <c r="AI216" s="25" t="str">
        <f t="shared" si="123"/>
        <v/>
      </c>
      <c r="AJ216" s="23"/>
      <c r="AK216" s="24" t="str">
        <f t="shared" si="109"/>
        <v/>
      </c>
      <c r="AL216" s="25" t="str">
        <f t="shared" si="124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5"/>
        <v/>
      </c>
      <c r="AR216" s="23"/>
      <c r="AS216" s="24" t="str">
        <f t="shared" si="111"/>
        <v/>
      </c>
      <c r="AT216" s="25" t="str">
        <f t="shared" si="126"/>
        <v/>
      </c>
      <c r="AU216" s="25" t="str">
        <f t="shared" si="127"/>
        <v/>
      </c>
      <c r="AV216" s="26">
        <f t="shared" si="128"/>
        <v>0</v>
      </c>
      <c r="AW216" s="351" t="str">
        <f t="shared" si="129"/>
        <v/>
      </c>
      <c r="AX216" s="351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2"/>
        <v/>
      </c>
      <c r="J217" s="23"/>
      <c r="K217" s="24" t="str">
        <f t="shared" si="101"/>
        <v/>
      </c>
      <c r="L217" s="25" t="str">
        <f t="shared" si="113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4"/>
        <v/>
      </c>
      <c r="Q217" s="25" t="str">
        <f t="shared" si="115"/>
        <v/>
      </c>
      <c r="R217" s="23"/>
      <c r="S217" s="24" t="str">
        <f t="shared" si="104"/>
        <v/>
      </c>
      <c r="T217" s="25" t="str">
        <f t="shared" si="116"/>
        <v/>
      </c>
      <c r="U217" s="25" t="str">
        <f t="shared" si="117"/>
        <v/>
      </c>
      <c r="V217" s="23"/>
      <c r="W217" s="24" t="str">
        <f t="shared" si="105"/>
        <v/>
      </c>
      <c r="X217" s="25" t="str">
        <f t="shared" si="118"/>
        <v/>
      </c>
      <c r="Y217" s="25" t="str">
        <f t="shared" si="119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0"/>
        <v/>
      </c>
      <c r="AE217" s="25" t="str">
        <f t="shared" si="121"/>
        <v/>
      </c>
      <c r="AF217" s="23"/>
      <c r="AG217" s="24" t="str">
        <f t="shared" si="108"/>
        <v/>
      </c>
      <c r="AH217" s="25" t="str">
        <f t="shared" si="122"/>
        <v/>
      </c>
      <c r="AI217" s="25" t="str">
        <f t="shared" si="123"/>
        <v/>
      </c>
      <c r="AJ217" s="23"/>
      <c r="AK217" s="24" t="str">
        <f t="shared" si="109"/>
        <v/>
      </c>
      <c r="AL217" s="25" t="str">
        <f t="shared" si="124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5"/>
        <v/>
      </c>
      <c r="AR217" s="23"/>
      <c r="AS217" s="24" t="str">
        <f t="shared" si="111"/>
        <v/>
      </c>
      <c r="AT217" s="25" t="str">
        <f t="shared" si="126"/>
        <v/>
      </c>
      <c r="AU217" s="25" t="str">
        <f t="shared" si="127"/>
        <v/>
      </c>
      <c r="AV217" s="26">
        <f t="shared" si="128"/>
        <v>0</v>
      </c>
      <c r="AW217" s="351" t="str">
        <f t="shared" si="129"/>
        <v/>
      </c>
      <c r="AX217" s="351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2"/>
        <v/>
      </c>
      <c r="J218" s="23"/>
      <c r="K218" s="24" t="str">
        <f t="shared" si="101"/>
        <v/>
      </c>
      <c r="L218" s="25" t="str">
        <f t="shared" si="113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4"/>
        <v/>
      </c>
      <c r="Q218" s="25" t="str">
        <f t="shared" si="115"/>
        <v/>
      </c>
      <c r="R218" s="23"/>
      <c r="S218" s="24" t="str">
        <f t="shared" si="104"/>
        <v/>
      </c>
      <c r="T218" s="25" t="str">
        <f t="shared" si="116"/>
        <v/>
      </c>
      <c r="U218" s="25" t="str">
        <f t="shared" si="117"/>
        <v/>
      </c>
      <c r="V218" s="23"/>
      <c r="W218" s="24" t="str">
        <f t="shared" si="105"/>
        <v/>
      </c>
      <c r="X218" s="25" t="str">
        <f t="shared" si="118"/>
        <v/>
      </c>
      <c r="Y218" s="25" t="str">
        <f t="shared" si="119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0"/>
        <v/>
      </c>
      <c r="AE218" s="25" t="str">
        <f t="shared" si="121"/>
        <v/>
      </c>
      <c r="AF218" s="23"/>
      <c r="AG218" s="24" t="str">
        <f t="shared" si="108"/>
        <v/>
      </c>
      <c r="AH218" s="25" t="str">
        <f t="shared" si="122"/>
        <v/>
      </c>
      <c r="AI218" s="25" t="str">
        <f t="shared" si="123"/>
        <v/>
      </c>
      <c r="AJ218" s="23"/>
      <c r="AK218" s="24" t="str">
        <f t="shared" si="109"/>
        <v/>
      </c>
      <c r="AL218" s="25" t="str">
        <f t="shared" si="124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5"/>
        <v/>
      </c>
      <c r="AR218" s="23"/>
      <c r="AS218" s="24" t="str">
        <f t="shared" si="111"/>
        <v/>
      </c>
      <c r="AT218" s="25" t="str">
        <f t="shared" si="126"/>
        <v/>
      </c>
      <c r="AU218" s="25" t="str">
        <f t="shared" si="127"/>
        <v/>
      </c>
      <c r="AV218" s="26">
        <f t="shared" si="128"/>
        <v>0</v>
      </c>
      <c r="AW218" s="351" t="str">
        <f t="shared" si="129"/>
        <v/>
      </c>
      <c r="AX218" s="351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2"/>
        <v/>
      </c>
      <c r="J219" s="23"/>
      <c r="K219" s="24" t="str">
        <f t="shared" si="101"/>
        <v/>
      </c>
      <c r="L219" s="25" t="str">
        <f t="shared" si="113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4"/>
        <v/>
      </c>
      <c r="Q219" s="25" t="str">
        <f t="shared" si="115"/>
        <v/>
      </c>
      <c r="R219" s="23"/>
      <c r="S219" s="24" t="str">
        <f t="shared" si="104"/>
        <v/>
      </c>
      <c r="T219" s="25" t="str">
        <f t="shared" si="116"/>
        <v/>
      </c>
      <c r="U219" s="25" t="str">
        <f t="shared" si="117"/>
        <v/>
      </c>
      <c r="V219" s="23"/>
      <c r="W219" s="24" t="str">
        <f t="shared" si="105"/>
        <v/>
      </c>
      <c r="X219" s="25" t="str">
        <f t="shared" si="118"/>
        <v/>
      </c>
      <c r="Y219" s="25" t="str">
        <f t="shared" si="119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0"/>
        <v/>
      </c>
      <c r="AE219" s="25" t="str">
        <f t="shared" si="121"/>
        <v/>
      </c>
      <c r="AF219" s="23"/>
      <c r="AG219" s="24" t="str">
        <f t="shared" si="108"/>
        <v/>
      </c>
      <c r="AH219" s="25" t="str">
        <f t="shared" si="122"/>
        <v/>
      </c>
      <c r="AI219" s="25" t="str">
        <f t="shared" si="123"/>
        <v/>
      </c>
      <c r="AJ219" s="23"/>
      <c r="AK219" s="24" t="str">
        <f t="shared" si="109"/>
        <v/>
      </c>
      <c r="AL219" s="25" t="str">
        <f t="shared" si="124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5"/>
        <v/>
      </c>
      <c r="AR219" s="23"/>
      <c r="AS219" s="24" t="str">
        <f t="shared" si="111"/>
        <v/>
      </c>
      <c r="AT219" s="25" t="str">
        <f t="shared" si="126"/>
        <v/>
      </c>
      <c r="AU219" s="25" t="str">
        <f t="shared" si="127"/>
        <v/>
      </c>
      <c r="AV219" s="26">
        <f t="shared" si="128"/>
        <v>0</v>
      </c>
      <c r="AW219" s="351" t="str">
        <f t="shared" si="129"/>
        <v/>
      </c>
      <c r="AX219" s="351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2"/>
        <v/>
      </c>
      <c r="J220" s="23"/>
      <c r="K220" s="24" t="str">
        <f t="shared" si="101"/>
        <v/>
      </c>
      <c r="L220" s="25" t="str">
        <f t="shared" si="113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4"/>
        <v/>
      </c>
      <c r="Q220" s="25" t="str">
        <f t="shared" si="115"/>
        <v/>
      </c>
      <c r="R220" s="23"/>
      <c r="S220" s="24" t="str">
        <f t="shared" si="104"/>
        <v/>
      </c>
      <c r="T220" s="25" t="str">
        <f t="shared" si="116"/>
        <v/>
      </c>
      <c r="U220" s="25" t="str">
        <f t="shared" si="117"/>
        <v/>
      </c>
      <c r="V220" s="23"/>
      <c r="W220" s="24" t="str">
        <f t="shared" si="105"/>
        <v/>
      </c>
      <c r="X220" s="25" t="str">
        <f t="shared" si="118"/>
        <v/>
      </c>
      <c r="Y220" s="25" t="str">
        <f t="shared" si="119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0"/>
        <v/>
      </c>
      <c r="AE220" s="25" t="str">
        <f t="shared" si="121"/>
        <v/>
      </c>
      <c r="AF220" s="23"/>
      <c r="AG220" s="24" t="str">
        <f t="shared" si="108"/>
        <v/>
      </c>
      <c r="AH220" s="25" t="str">
        <f t="shared" si="122"/>
        <v/>
      </c>
      <c r="AI220" s="25" t="str">
        <f t="shared" si="123"/>
        <v/>
      </c>
      <c r="AJ220" s="23"/>
      <c r="AK220" s="24" t="str">
        <f t="shared" si="109"/>
        <v/>
      </c>
      <c r="AL220" s="25" t="str">
        <f t="shared" si="124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5"/>
        <v/>
      </c>
      <c r="AR220" s="23"/>
      <c r="AS220" s="24" t="str">
        <f t="shared" si="111"/>
        <v/>
      </c>
      <c r="AT220" s="25" t="str">
        <f t="shared" si="126"/>
        <v/>
      </c>
      <c r="AU220" s="25" t="str">
        <f t="shared" si="127"/>
        <v/>
      </c>
      <c r="AV220" s="26">
        <f t="shared" si="128"/>
        <v>0</v>
      </c>
      <c r="AW220" s="351" t="str">
        <f t="shared" si="129"/>
        <v/>
      </c>
      <c r="AX220" s="351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2"/>
        <v/>
      </c>
      <c r="J221" s="23"/>
      <c r="K221" s="24" t="str">
        <f t="shared" si="101"/>
        <v/>
      </c>
      <c r="L221" s="25" t="str">
        <f t="shared" si="113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4"/>
        <v/>
      </c>
      <c r="Q221" s="25" t="str">
        <f t="shared" si="115"/>
        <v/>
      </c>
      <c r="R221" s="23"/>
      <c r="S221" s="24" t="str">
        <f t="shared" si="104"/>
        <v/>
      </c>
      <c r="T221" s="25" t="str">
        <f t="shared" si="116"/>
        <v/>
      </c>
      <c r="U221" s="25" t="str">
        <f t="shared" si="117"/>
        <v/>
      </c>
      <c r="V221" s="23"/>
      <c r="W221" s="24" t="str">
        <f t="shared" si="105"/>
        <v/>
      </c>
      <c r="X221" s="25" t="str">
        <f t="shared" si="118"/>
        <v/>
      </c>
      <c r="Y221" s="25" t="str">
        <f t="shared" si="119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0"/>
        <v/>
      </c>
      <c r="AE221" s="25" t="str">
        <f t="shared" si="121"/>
        <v/>
      </c>
      <c r="AF221" s="23"/>
      <c r="AG221" s="24" t="str">
        <f t="shared" si="108"/>
        <v/>
      </c>
      <c r="AH221" s="25" t="str">
        <f t="shared" si="122"/>
        <v/>
      </c>
      <c r="AI221" s="25" t="str">
        <f t="shared" si="123"/>
        <v/>
      </c>
      <c r="AJ221" s="23"/>
      <c r="AK221" s="24" t="str">
        <f t="shared" si="109"/>
        <v/>
      </c>
      <c r="AL221" s="25" t="str">
        <f t="shared" si="124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5"/>
        <v/>
      </c>
      <c r="AR221" s="23"/>
      <c r="AS221" s="24" t="str">
        <f t="shared" si="111"/>
        <v/>
      </c>
      <c r="AT221" s="25" t="str">
        <f t="shared" si="126"/>
        <v/>
      </c>
      <c r="AU221" s="25" t="str">
        <f t="shared" si="127"/>
        <v/>
      </c>
      <c r="AV221" s="26">
        <f t="shared" si="128"/>
        <v>0</v>
      </c>
      <c r="AW221" s="351" t="str">
        <f t="shared" si="129"/>
        <v/>
      </c>
      <c r="AX221" s="351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2"/>
        <v/>
      </c>
      <c r="J222" s="23"/>
      <c r="K222" s="24" t="str">
        <f t="shared" si="101"/>
        <v/>
      </c>
      <c r="L222" s="25" t="str">
        <f t="shared" si="113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4"/>
        <v/>
      </c>
      <c r="Q222" s="25" t="str">
        <f t="shared" si="115"/>
        <v/>
      </c>
      <c r="R222" s="23"/>
      <c r="S222" s="24" t="str">
        <f t="shared" si="104"/>
        <v/>
      </c>
      <c r="T222" s="25" t="str">
        <f t="shared" si="116"/>
        <v/>
      </c>
      <c r="U222" s="25" t="str">
        <f t="shared" si="117"/>
        <v/>
      </c>
      <c r="V222" s="23"/>
      <c r="W222" s="24" t="str">
        <f t="shared" si="105"/>
        <v/>
      </c>
      <c r="X222" s="25" t="str">
        <f t="shared" si="118"/>
        <v/>
      </c>
      <c r="Y222" s="25" t="str">
        <f t="shared" si="119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0"/>
        <v/>
      </c>
      <c r="AE222" s="25" t="str">
        <f t="shared" si="121"/>
        <v/>
      </c>
      <c r="AF222" s="23"/>
      <c r="AG222" s="24" t="str">
        <f t="shared" si="108"/>
        <v/>
      </c>
      <c r="AH222" s="25" t="str">
        <f t="shared" si="122"/>
        <v/>
      </c>
      <c r="AI222" s="25" t="str">
        <f t="shared" si="123"/>
        <v/>
      </c>
      <c r="AJ222" s="23"/>
      <c r="AK222" s="24" t="str">
        <f t="shared" si="109"/>
        <v/>
      </c>
      <c r="AL222" s="25" t="str">
        <f t="shared" si="124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5"/>
        <v/>
      </c>
      <c r="AR222" s="23"/>
      <c r="AS222" s="24" t="str">
        <f t="shared" si="111"/>
        <v/>
      </c>
      <c r="AT222" s="25" t="str">
        <f t="shared" si="126"/>
        <v/>
      </c>
      <c r="AU222" s="25" t="str">
        <f t="shared" si="127"/>
        <v/>
      </c>
      <c r="AV222" s="26">
        <f t="shared" si="128"/>
        <v>0</v>
      </c>
      <c r="AW222" s="351" t="str">
        <f t="shared" si="129"/>
        <v/>
      </c>
      <c r="AX222" s="351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2"/>
        <v/>
      </c>
      <c r="J223" s="23"/>
      <c r="K223" s="24" t="str">
        <f t="shared" si="101"/>
        <v/>
      </c>
      <c r="L223" s="25" t="str">
        <f t="shared" si="113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4"/>
        <v/>
      </c>
      <c r="Q223" s="25" t="str">
        <f t="shared" si="115"/>
        <v/>
      </c>
      <c r="R223" s="23"/>
      <c r="S223" s="24" t="str">
        <f t="shared" si="104"/>
        <v/>
      </c>
      <c r="T223" s="25" t="str">
        <f t="shared" si="116"/>
        <v/>
      </c>
      <c r="U223" s="25" t="str">
        <f t="shared" si="117"/>
        <v/>
      </c>
      <c r="V223" s="23"/>
      <c r="W223" s="24" t="str">
        <f t="shared" si="105"/>
        <v/>
      </c>
      <c r="X223" s="25" t="str">
        <f t="shared" si="118"/>
        <v/>
      </c>
      <c r="Y223" s="25" t="str">
        <f t="shared" si="119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0"/>
        <v/>
      </c>
      <c r="AE223" s="25" t="str">
        <f t="shared" si="121"/>
        <v/>
      </c>
      <c r="AF223" s="23"/>
      <c r="AG223" s="24" t="str">
        <f t="shared" si="108"/>
        <v/>
      </c>
      <c r="AH223" s="25" t="str">
        <f t="shared" si="122"/>
        <v/>
      </c>
      <c r="AI223" s="25" t="str">
        <f t="shared" si="123"/>
        <v/>
      </c>
      <c r="AJ223" s="23"/>
      <c r="AK223" s="24" t="str">
        <f t="shared" si="109"/>
        <v/>
      </c>
      <c r="AL223" s="25" t="str">
        <f t="shared" si="124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5"/>
        <v/>
      </c>
      <c r="AR223" s="23"/>
      <c r="AS223" s="24" t="str">
        <f t="shared" si="111"/>
        <v/>
      </c>
      <c r="AT223" s="25" t="str">
        <f t="shared" si="126"/>
        <v/>
      </c>
      <c r="AU223" s="25" t="str">
        <f t="shared" si="127"/>
        <v/>
      </c>
      <c r="AV223" s="26">
        <f t="shared" si="128"/>
        <v>0</v>
      </c>
      <c r="AW223" s="351" t="str">
        <f t="shared" si="129"/>
        <v/>
      </c>
      <c r="AX223" s="351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2"/>
        <v/>
      </c>
      <c r="J224" s="23"/>
      <c r="K224" s="24" t="str">
        <f t="shared" si="101"/>
        <v/>
      </c>
      <c r="L224" s="25" t="str">
        <f t="shared" si="113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4"/>
        <v/>
      </c>
      <c r="Q224" s="25" t="str">
        <f t="shared" si="115"/>
        <v/>
      </c>
      <c r="R224" s="23"/>
      <c r="S224" s="24" t="str">
        <f t="shared" si="104"/>
        <v/>
      </c>
      <c r="T224" s="25" t="str">
        <f t="shared" si="116"/>
        <v/>
      </c>
      <c r="U224" s="25" t="str">
        <f t="shared" si="117"/>
        <v/>
      </c>
      <c r="V224" s="23"/>
      <c r="W224" s="24" t="str">
        <f t="shared" si="105"/>
        <v/>
      </c>
      <c r="X224" s="25" t="str">
        <f t="shared" si="118"/>
        <v/>
      </c>
      <c r="Y224" s="25" t="str">
        <f t="shared" si="119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0"/>
        <v/>
      </c>
      <c r="AE224" s="25" t="str">
        <f t="shared" si="121"/>
        <v/>
      </c>
      <c r="AF224" s="23"/>
      <c r="AG224" s="24" t="str">
        <f t="shared" si="108"/>
        <v/>
      </c>
      <c r="AH224" s="25" t="str">
        <f t="shared" si="122"/>
        <v/>
      </c>
      <c r="AI224" s="25" t="str">
        <f t="shared" si="123"/>
        <v/>
      </c>
      <c r="AJ224" s="23"/>
      <c r="AK224" s="24" t="str">
        <f t="shared" si="109"/>
        <v/>
      </c>
      <c r="AL224" s="25" t="str">
        <f t="shared" si="124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5"/>
        <v/>
      </c>
      <c r="AR224" s="23"/>
      <c r="AS224" s="24" t="str">
        <f t="shared" si="111"/>
        <v/>
      </c>
      <c r="AT224" s="25" t="str">
        <f t="shared" si="126"/>
        <v/>
      </c>
      <c r="AU224" s="25" t="str">
        <f t="shared" si="127"/>
        <v/>
      </c>
      <c r="AV224" s="26">
        <f t="shared" si="128"/>
        <v>0</v>
      </c>
      <c r="AW224" s="351" t="str">
        <f t="shared" si="129"/>
        <v/>
      </c>
      <c r="AX224" s="351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2"/>
        <v/>
      </c>
      <c r="J225" s="23"/>
      <c r="K225" s="24" t="str">
        <f t="shared" si="101"/>
        <v/>
      </c>
      <c r="L225" s="25" t="str">
        <f t="shared" si="113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4"/>
        <v/>
      </c>
      <c r="Q225" s="25" t="str">
        <f t="shared" si="115"/>
        <v/>
      </c>
      <c r="R225" s="23"/>
      <c r="S225" s="24" t="str">
        <f t="shared" si="104"/>
        <v/>
      </c>
      <c r="T225" s="25" t="str">
        <f t="shared" si="116"/>
        <v/>
      </c>
      <c r="U225" s="25" t="str">
        <f t="shared" si="117"/>
        <v/>
      </c>
      <c r="V225" s="23"/>
      <c r="W225" s="24" t="str">
        <f t="shared" si="105"/>
        <v/>
      </c>
      <c r="X225" s="25" t="str">
        <f t="shared" si="118"/>
        <v/>
      </c>
      <c r="Y225" s="25" t="str">
        <f t="shared" si="119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0"/>
        <v/>
      </c>
      <c r="AE225" s="25" t="str">
        <f t="shared" si="121"/>
        <v/>
      </c>
      <c r="AF225" s="23"/>
      <c r="AG225" s="24" t="str">
        <f t="shared" si="108"/>
        <v/>
      </c>
      <c r="AH225" s="25" t="str">
        <f t="shared" si="122"/>
        <v/>
      </c>
      <c r="AI225" s="25" t="str">
        <f t="shared" si="123"/>
        <v/>
      </c>
      <c r="AJ225" s="23"/>
      <c r="AK225" s="24" t="str">
        <f t="shared" si="109"/>
        <v/>
      </c>
      <c r="AL225" s="25" t="str">
        <f t="shared" si="124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5"/>
        <v/>
      </c>
      <c r="AR225" s="23"/>
      <c r="AS225" s="24" t="str">
        <f t="shared" si="111"/>
        <v/>
      </c>
      <c r="AT225" s="25" t="str">
        <f t="shared" si="126"/>
        <v/>
      </c>
      <c r="AU225" s="25" t="str">
        <f t="shared" si="127"/>
        <v/>
      </c>
      <c r="AV225" s="26">
        <f t="shared" si="128"/>
        <v>0</v>
      </c>
      <c r="AW225" s="351" t="str">
        <f t="shared" si="129"/>
        <v/>
      </c>
      <c r="AX225" s="351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2"/>
        <v/>
      </c>
      <c r="J226" s="23"/>
      <c r="K226" s="24" t="str">
        <f t="shared" si="101"/>
        <v/>
      </c>
      <c r="L226" s="25" t="str">
        <f t="shared" si="113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4"/>
        <v/>
      </c>
      <c r="Q226" s="25" t="str">
        <f t="shared" si="115"/>
        <v/>
      </c>
      <c r="R226" s="23"/>
      <c r="S226" s="24" t="str">
        <f t="shared" si="104"/>
        <v/>
      </c>
      <c r="T226" s="25" t="str">
        <f t="shared" si="116"/>
        <v/>
      </c>
      <c r="U226" s="25" t="str">
        <f t="shared" si="117"/>
        <v/>
      </c>
      <c r="V226" s="23"/>
      <c r="W226" s="24" t="str">
        <f t="shared" si="105"/>
        <v/>
      </c>
      <c r="X226" s="25" t="str">
        <f t="shared" si="118"/>
        <v/>
      </c>
      <c r="Y226" s="25" t="str">
        <f t="shared" si="119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0"/>
        <v/>
      </c>
      <c r="AE226" s="25" t="str">
        <f t="shared" si="121"/>
        <v/>
      </c>
      <c r="AF226" s="23"/>
      <c r="AG226" s="24" t="str">
        <f t="shared" si="108"/>
        <v/>
      </c>
      <c r="AH226" s="25" t="str">
        <f t="shared" si="122"/>
        <v/>
      </c>
      <c r="AI226" s="25" t="str">
        <f t="shared" si="123"/>
        <v/>
      </c>
      <c r="AJ226" s="23"/>
      <c r="AK226" s="24" t="str">
        <f t="shared" si="109"/>
        <v/>
      </c>
      <c r="AL226" s="25" t="str">
        <f t="shared" si="124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5"/>
        <v/>
      </c>
      <c r="AR226" s="23"/>
      <c r="AS226" s="24" t="str">
        <f t="shared" si="111"/>
        <v/>
      </c>
      <c r="AT226" s="25" t="str">
        <f t="shared" si="126"/>
        <v/>
      </c>
      <c r="AU226" s="25" t="str">
        <f t="shared" si="127"/>
        <v/>
      </c>
      <c r="AV226" s="26">
        <f t="shared" si="128"/>
        <v>0</v>
      </c>
      <c r="AW226" s="351" t="str">
        <f t="shared" si="129"/>
        <v/>
      </c>
      <c r="AX226" s="351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2"/>
        <v/>
      </c>
      <c r="J227" s="23"/>
      <c r="K227" s="24" t="str">
        <f t="shared" si="101"/>
        <v/>
      </c>
      <c r="L227" s="25" t="str">
        <f t="shared" si="113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4"/>
        <v/>
      </c>
      <c r="Q227" s="25" t="str">
        <f t="shared" si="115"/>
        <v/>
      </c>
      <c r="R227" s="23"/>
      <c r="S227" s="24" t="str">
        <f t="shared" si="104"/>
        <v/>
      </c>
      <c r="T227" s="25" t="str">
        <f t="shared" si="116"/>
        <v/>
      </c>
      <c r="U227" s="25" t="str">
        <f t="shared" si="117"/>
        <v/>
      </c>
      <c r="V227" s="23"/>
      <c r="W227" s="24" t="str">
        <f t="shared" si="105"/>
        <v/>
      </c>
      <c r="X227" s="25" t="str">
        <f t="shared" si="118"/>
        <v/>
      </c>
      <c r="Y227" s="25" t="str">
        <f t="shared" si="119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0"/>
        <v/>
      </c>
      <c r="AE227" s="25" t="str">
        <f t="shared" si="121"/>
        <v/>
      </c>
      <c r="AF227" s="23"/>
      <c r="AG227" s="24" t="str">
        <f t="shared" si="108"/>
        <v/>
      </c>
      <c r="AH227" s="25" t="str">
        <f t="shared" si="122"/>
        <v/>
      </c>
      <c r="AI227" s="25" t="str">
        <f t="shared" si="123"/>
        <v/>
      </c>
      <c r="AJ227" s="23"/>
      <c r="AK227" s="24" t="str">
        <f t="shared" si="109"/>
        <v/>
      </c>
      <c r="AL227" s="25" t="str">
        <f t="shared" si="124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5"/>
        <v/>
      </c>
      <c r="AR227" s="23"/>
      <c r="AS227" s="24" t="str">
        <f t="shared" si="111"/>
        <v/>
      </c>
      <c r="AT227" s="25" t="str">
        <f t="shared" si="126"/>
        <v/>
      </c>
      <c r="AU227" s="25" t="str">
        <f t="shared" si="127"/>
        <v/>
      </c>
      <c r="AV227" s="26">
        <f t="shared" si="128"/>
        <v>0</v>
      </c>
      <c r="AW227" s="351" t="str">
        <f t="shared" si="129"/>
        <v/>
      </c>
      <c r="AX227" s="351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2"/>
        <v/>
      </c>
      <c r="J228" s="23"/>
      <c r="K228" s="24" t="str">
        <f t="shared" si="101"/>
        <v/>
      </c>
      <c r="L228" s="25" t="str">
        <f t="shared" si="113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4"/>
        <v/>
      </c>
      <c r="Q228" s="25" t="str">
        <f t="shared" si="115"/>
        <v/>
      </c>
      <c r="R228" s="23"/>
      <c r="S228" s="24" t="str">
        <f t="shared" si="104"/>
        <v/>
      </c>
      <c r="T228" s="25" t="str">
        <f t="shared" si="116"/>
        <v/>
      </c>
      <c r="U228" s="25" t="str">
        <f t="shared" si="117"/>
        <v/>
      </c>
      <c r="V228" s="23"/>
      <c r="W228" s="24" t="str">
        <f t="shared" si="105"/>
        <v/>
      </c>
      <c r="X228" s="25" t="str">
        <f t="shared" si="118"/>
        <v/>
      </c>
      <c r="Y228" s="25" t="str">
        <f t="shared" si="119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0"/>
        <v/>
      </c>
      <c r="AE228" s="25" t="str">
        <f t="shared" si="121"/>
        <v/>
      </c>
      <c r="AF228" s="23"/>
      <c r="AG228" s="24" t="str">
        <f t="shared" si="108"/>
        <v/>
      </c>
      <c r="AH228" s="25" t="str">
        <f t="shared" si="122"/>
        <v/>
      </c>
      <c r="AI228" s="25" t="str">
        <f t="shared" si="123"/>
        <v/>
      </c>
      <c r="AJ228" s="23"/>
      <c r="AK228" s="24" t="str">
        <f t="shared" si="109"/>
        <v/>
      </c>
      <c r="AL228" s="25" t="str">
        <f t="shared" si="124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5"/>
        <v/>
      </c>
      <c r="AR228" s="23"/>
      <c r="AS228" s="24" t="str">
        <f t="shared" si="111"/>
        <v/>
      </c>
      <c r="AT228" s="25" t="str">
        <f t="shared" si="126"/>
        <v/>
      </c>
      <c r="AU228" s="25" t="str">
        <f t="shared" si="127"/>
        <v/>
      </c>
      <c r="AV228" s="26">
        <f t="shared" si="128"/>
        <v>0</v>
      </c>
      <c r="AW228" s="351" t="str">
        <f t="shared" si="129"/>
        <v/>
      </c>
      <c r="AX228" s="351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2"/>
        <v/>
      </c>
      <c r="J229" s="23"/>
      <c r="K229" s="24" t="str">
        <f t="shared" si="101"/>
        <v/>
      </c>
      <c r="L229" s="25" t="str">
        <f t="shared" si="113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4"/>
        <v/>
      </c>
      <c r="Q229" s="25" t="str">
        <f t="shared" si="115"/>
        <v/>
      </c>
      <c r="R229" s="23"/>
      <c r="S229" s="24" t="str">
        <f t="shared" si="104"/>
        <v/>
      </c>
      <c r="T229" s="25" t="str">
        <f t="shared" si="116"/>
        <v/>
      </c>
      <c r="U229" s="25" t="str">
        <f t="shared" si="117"/>
        <v/>
      </c>
      <c r="V229" s="23"/>
      <c r="W229" s="24" t="str">
        <f t="shared" si="105"/>
        <v/>
      </c>
      <c r="X229" s="25" t="str">
        <f t="shared" si="118"/>
        <v/>
      </c>
      <c r="Y229" s="25" t="str">
        <f t="shared" si="119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0"/>
        <v/>
      </c>
      <c r="AE229" s="25" t="str">
        <f t="shared" si="121"/>
        <v/>
      </c>
      <c r="AF229" s="23"/>
      <c r="AG229" s="24" t="str">
        <f t="shared" si="108"/>
        <v/>
      </c>
      <c r="AH229" s="25" t="str">
        <f t="shared" si="122"/>
        <v/>
      </c>
      <c r="AI229" s="25" t="str">
        <f t="shared" si="123"/>
        <v/>
      </c>
      <c r="AJ229" s="23"/>
      <c r="AK229" s="24" t="str">
        <f t="shared" si="109"/>
        <v/>
      </c>
      <c r="AL229" s="25" t="str">
        <f t="shared" si="124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5"/>
        <v/>
      </c>
      <c r="AR229" s="23"/>
      <c r="AS229" s="24" t="str">
        <f t="shared" si="111"/>
        <v/>
      </c>
      <c r="AT229" s="25" t="str">
        <f t="shared" si="126"/>
        <v/>
      </c>
      <c r="AU229" s="25" t="str">
        <f t="shared" si="127"/>
        <v/>
      </c>
      <c r="AV229" s="26">
        <f t="shared" si="128"/>
        <v>0</v>
      </c>
      <c r="AW229" s="351" t="str">
        <f t="shared" si="129"/>
        <v/>
      </c>
      <c r="AX229" s="351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2"/>
        <v/>
      </c>
      <c r="J230" s="23"/>
      <c r="K230" s="24" t="str">
        <f t="shared" si="101"/>
        <v/>
      </c>
      <c r="L230" s="25" t="str">
        <f t="shared" si="113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4"/>
        <v/>
      </c>
      <c r="Q230" s="25" t="str">
        <f t="shared" si="115"/>
        <v/>
      </c>
      <c r="R230" s="23"/>
      <c r="S230" s="24" t="str">
        <f t="shared" si="104"/>
        <v/>
      </c>
      <c r="T230" s="25" t="str">
        <f t="shared" si="116"/>
        <v/>
      </c>
      <c r="U230" s="25" t="str">
        <f t="shared" si="117"/>
        <v/>
      </c>
      <c r="V230" s="23"/>
      <c r="W230" s="24" t="str">
        <f t="shared" si="105"/>
        <v/>
      </c>
      <c r="X230" s="25" t="str">
        <f t="shared" si="118"/>
        <v/>
      </c>
      <c r="Y230" s="25" t="str">
        <f t="shared" si="119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0"/>
        <v/>
      </c>
      <c r="AE230" s="25" t="str">
        <f t="shared" si="121"/>
        <v/>
      </c>
      <c r="AF230" s="23"/>
      <c r="AG230" s="24" t="str">
        <f t="shared" si="108"/>
        <v/>
      </c>
      <c r="AH230" s="25" t="str">
        <f t="shared" si="122"/>
        <v/>
      </c>
      <c r="AI230" s="25" t="str">
        <f t="shared" si="123"/>
        <v/>
      </c>
      <c r="AJ230" s="23"/>
      <c r="AK230" s="24" t="str">
        <f t="shared" si="109"/>
        <v/>
      </c>
      <c r="AL230" s="25" t="str">
        <f t="shared" si="124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5"/>
        <v/>
      </c>
      <c r="AR230" s="23"/>
      <c r="AS230" s="24" t="str">
        <f t="shared" si="111"/>
        <v/>
      </c>
      <c r="AT230" s="25" t="str">
        <f t="shared" si="126"/>
        <v/>
      </c>
      <c r="AU230" s="25" t="str">
        <f t="shared" si="127"/>
        <v/>
      </c>
      <c r="AV230" s="26">
        <f t="shared" si="128"/>
        <v>0</v>
      </c>
      <c r="AW230" s="351" t="str">
        <f t="shared" si="129"/>
        <v/>
      </c>
      <c r="AX230" s="351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2"/>
        <v/>
      </c>
      <c r="J231" s="23"/>
      <c r="K231" s="24" t="str">
        <f t="shared" si="101"/>
        <v/>
      </c>
      <c r="L231" s="25" t="str">
        <f t="shared" si="113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4"/>
        <v/>
      </c>
      <c r="Q231" s="25" t="str">
        <f t="shared" si="115"/>
        <v/>
      </c>
      <c r="R231" s="23"/>
      <c r="S231" s="24" t="str">
        <f t="shared" si="104"/>
        <v/>
      </c>
      <c r="T231" s="25" t="str">
        <f t="shared" si="116"/>
        <v/>
      </c>
      <c r="U231" s="25" t="str">
        <f t="shared" si="117"/>
        <v/>
      </c>
      <c r="V231" s="23"/>
      <c r="W231" s="24" t="str">
        <f t="shared" si="105"/>
        <v/>
      </c>
      <c r="X231" s="25" t="str">
        <f t="shared" si="118"/>
        <v/>
      </c>
      <c r="Y231" s="25" t="str">
        <f t="shared" si="119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0"/>
        <v/>
      </c>
      <c r="AE231" s="25" t="str">
        <f t="shared" si="121"/>
        <v/>
      </c>
      <c r="AF231" s="23"/>
      <c r="AG231" s="24" t="str">
        <f t="shared" si="108"/>
        <v/>
      </c>
      <c r="AH231" s="25" t="str">
        <f t="shared" si="122"/>
        <v/>
      </c>
      <c r="AI231" s="25" t="str">
        <f t="shared" si="123"/>
        <v/>
      </c>
      <c r="AJ231" s="23"/>
      <c r="AK231" s="24" t="str">
        <f t="shared" si="109"/>
        <v/>
      </c>
      <c r="AL231" s="25" t="str">
        <f t="shared" si="124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5"/>
        <v/>
      </c>
      <c r="AR231" s="23"/>
      <c r="AS231" s="24" t="str">
        <f t="shared" si="111"/>
        <v/>
      </c>
      <c r="AT231" s="25" t="str">
        <f t="shared" si="126"/>
        <v/>
      </c>
      <c r="AU231" s="25" t="str">
        <f t="shared" si="127"/>
        <v/>
      </c>
      <c r="AV231" s="26">
        <f t="shared" si="128"/>
        <v>0</v>
      </c>
      <c r="AW231" s="351" t="str">
        <f t="shared" si="129"/>
        <v/>
      </c>
      <c r="AX231" s="351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2"/>
        <v/>
      </c>
      <c r="J232" s="23"/>
      <c r="K232" s="24" t="str">
        <f t="shared" si="101"/>
        <v/>
      </c>
      <c r="L232" s="25" t="str">
        <f t="shared" si="113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4"/>
        <v/>
      </c>
      <c r="Q232" s="25" t="str">
        <f t="shared" si="115"/>
        <v/>
      </c>
      <c r="R232" s="23"/>
      <c r="S232" s="24" t="str">
        <f t="shared" si="104"/>
        <v/>
      </c>
      <c r="T232" s="25" t="str">
        <f t="shared" si="116"/>
        <v/>
      </c>
      <c r="U232" s="25" t="str">
        <f t="shared" si="117"/>
        <v/>
      </c>
      <c r="V232" s="23"/>
      <c r="W232" s="24" t="str">
        <f t="shared" si="105"/>
        <v/>
      </c>
      <c r="X232" s="25" t="str">
        <f t="shared" si="118"/>
        <v/>
      </c>
      <c r="Y232" s="25" t="str">
        <f t="shared" si="119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0"/>
        <v/>
      </c>
      <c r="AE232" s="25" t="str">
        <f t="shared" si="121"/>
        <v/>
      </c>
      <c r="AF232" s="23"/>
      <c r="AG232" s="24" t="str">
        <f t="shared" si="108"/>
        <v/>
      </c>
      <c r="AH232" s="25" t="str">
        <f t="shared" si="122"/>
        <v/>
      </c>
      <c r="AI232" s="25" t="str">
        <f t="shared" si="123"/>
        <v/>
      </c>
      <c r="AJ232" s="23"/>
      <c r="AK232" s="24" t="str">
        <f t="shared" si="109"/>
        <v/>
      </c>
      <c r="AL232" s="25" t="str">
        <f t="shared" si="124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5"/>
        <v/>
      </c>
      <c r="AR232" s="23"/>
      <c r="AS232" s="24" t="str">
        <f t="shared" si="111"/>
        <v/>
      </c>
      <c r="AT232" s="25" t="str">
        <f t="shared" si="126"/>
        <v/>
      </c>
      <c r="AU232" s="25" t="str">
        <f t="shared" si="127"/>
        <v/>
      </c>
      <c r="AV232" s="26">
        <f t="shared" si="128"/>
        <v>0</v>
      </c>
      <c r="AW232" s="351" t="str">
        <f t="shared" si="129"/>
        <v/>
      </c>
      <c r="AX232" s="351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2"/>
        <v/>
      </c>
      <c r="J233" s="23"/>
      <c r="K233" s="24" t="str">
        <f t="shared" si="101"/>
        <v/>
      </c>
      <c r="L233" s="25" t="str">
        <f t="shared" si="113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4"/>
        <v/>
      </c>
      <c r="Q233" s="25" t="str">
        <f t="shared" si="115"/>
        <v/>
      </c>
      <c r="R233" s="23"/>
      <c r="S233" s="24" t="str">
        <f t="shared" si="104"/>
        <v/>
      </c>
      <c r="T233" s="25" t="str">
        <f t="shared" si="116"/>
        <v/>
      </c>
      <c r="U233" s="25" t="str">
        <f t="shared" si="117"/>
        <v/>
      </c>
      <c r="V233" s="23"/>
      <c r="W233" s="24" t="str">
        <f t="shared" si="105"/>
        <v/>
      </c>
      <c r="X233" s="25" t="str">
        <f t="shared" si="118"/>
        <v/>
      </c>
      <c r="Y233" s="25" t="str">
        <f t="shared" si="119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0"/>
        <v/>
      </c>
      <c r="AE233" s="25" t="str">
        <f t="shared" si="121"/>
        <v/>
      </c>
      <c r="AF233" s="23"/>
      <c r="AG233" s="24" t="str">
        <f t="shared" si="108"/>
        <v/>
      </c>
      <c r="AH233" s="25" t="str">
        <f t="shared" si="122"/>
        <v/>
      </c>
      <c r="AI233" s="25" t="str">
        <f t="shared" si="123"/>
        <v/>
      </c>
      <c r="AJ233" s="23"/>
      <c r="AK233" s="24" t="str">
        <f t="shared" si="109"/>
        <v/>
      </c>
      <c r="AL233" s="25" t="str">
        <f t="shared" si="124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5"/>
        <v/>
      </c>
      <c r="AR233" s="23"/>
      <c r="AS233" s="24" t="str">
        <f t="shared" si="111"/>
        <v/>
      </c>
      <c r="AT233" s="25" t="str">
        <f t="shared" si="126"/>
        <v/>
      </c>
      <c r="AU233" s="25" t="str">
        <f t="shared" si="127"/>
        <v/>
      </c>
      <c r="AV233" s="26">
        <f t="shared" si="128"/>
        <v>0</v>
      </c>
      <c r="AW233" s="351" t="str">
        <f t="shared" si="129"/>
        <v/>
      </c>
      <c r="AX233" s="351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2"/>
        <v/>
      </c>
      <c r="J234" s="23"/>
      <c r="K234" s="24" t="str">
        <f t="shared" si="101"/>
        <v/>
      </c>
      <c r="L234" s="25" t="str">
        <f t="shared" si="113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4"/>
        <v/>
      </c>
      <c r="Q234" s="25" t="str">
        <f t="shared" si="115"/>
        <v/>
      </c>
      <c r="R234" s="23"/>
      <c r="S234" s="24" t="str">
        <f t="shared" si="104"/>
        <v/>
      </c>
      <c r="T234" s="25" t="str">
        <f t="shared" si="116"/>
        <v/>
      </c>
      <c r="U234" s="25" t="str">
        <f t="shared" si="117"/>
        <v/>
      </c>
      <c r="V234" s="23"/>
      <c r="W234" s="24" t="str">
        <f t="shared" si="105"/>
        <v/>
      </c>
      <c r="X234" s="25" t="str">
        <f t="shared" si="118"/>
        <v/>
      </c>
      <c r="Y234" s="25" t="str">
        <f t="shared" si="119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0"/>
        <v/>
      </c>
      <c r="AE234" s="25" t="str">
        <f t="shared" si="121"/>
        <v/>
      </c>
      <c r="AF234" s="23"/>
      <c r="AG234" s="24" t="str">
        <f t="shared" si="108"/>
        <v/>
      </c>
      <c r="AH234" s="25" t="str">
        <f t="shared" si="122"/>
        <v/>
      </c>
      <c r="AI234" s="25" t="str">
        <f t="shared" si="123"/>
        <v/>
      </c>
      <c r="AJ234" s="23"/>
      <c r="AK234" s="24" t="str">
        <f t="shared" si="109"/>
        <v/>
      </c>
      <c r="AL234" s="25" t="str">
        <f t="shared" si="124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5"/>
        <v/>
      </c>
      <c r="AR234" s="23"/>
      <c r="AS234" s="24" t="str">
        <f t="shared" si="111"/>
        <v/>
      </c>
      <c r="AT234" s="25" t="str">
        <f t="shared" si="126"/>
        <v/>
      </c>
      <c r="AU234" s="25" t="str">
        <f t="shared" si="127"/>
        <v/>
      </c>
      <c r="AV234" s="26">
        <f t="shared" si="128"/>
        <v>0</v>
      </c>
      <c r="AW234" s="351" t="str">
        <f t="shared" si="129"/>
        <v/>
      </c>
      <c r="AX234" s="351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2"/>
        <v/>
      </c>
      <c r="J235" s="23"/>
      <c r="K235" s="24" t="str">
        <f t="shared" si="101"/>
        <v/>
      </c>
      <c r="L235" s="25" t="str">
        <f t="shared" si="113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4"/>
        <v/>
      </c>
      <c r="Q235" s="25" t="str">
        <f t="shared" si="115"/>
        <v/>
      </c>
      <c r="R235" s="23"/>
      <c r="S235" s="24" t="str">
        <f t="shared" si="104"/>
        <v/>
      </c>
      <c r="T235" s="25" t="str">
        <f t="shared" si="116"/>
        <v/>
      </c>
      <c r="U235" s="25" t="str">
        <f t="shared" si="117"/>
        <v/>
      </c>
      <c r="V235" s="23"/>
      <c r="W235" s="24" t="str">
        <f t="shared" si="105"/>
        <v/>
      </c>
      <c r="X235" s="25" t="str">
        <f t="shared" si="118"/>
        <v/>
      </c>
      <c r="Y235" s="25" t="str">
        <f t="shared" si="119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0"/>
        <v/>
      </c>
      <c r="AE235" s="25" t="str">
        <f t="shared" si="121"/>
        <v/>
      </c>
      <c r="AF235" s="23"/>
      <c r="AG235" s="24" t="str">
        <f t="shared" si="108"/>
        <v/>
      </c>
      <c r="AH235" s="25" t="str">
        <f t="shared" si="122"/>
        <v/>
      </c>
      <c r="AI235" s="25" t="str">
        <f t="shared" si="123"/>
        <v/>
      </c>
      <c r="AJ235" s="23"/>
      <c r="AK235" s="24" t="str">
        <f t="shared" si="109"/>
        <v/>
      </c>
      <c r="AL235" s="25" t="str">
        <f t="shared" si="124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5"/>
        <v/>
      </c>
      <c r="AR235" s="23"/>
      <c r="AS235" s="24" t="str">
        <f t="shared" si="111"/>
        <v/>
      </c>
      <c r="AT235" s="25" t="str">
        <f t="shared" si="126"/>
        <v/>
      </c>
      <c r="AU235" s="25" t="str">
        <f t="shared" si="127"/>
        <v/>
      </c>
      <c r="AV235" s="26">
        <f t="shared" si="128"/>
        <v>0</v>
      </c>
      <c r="AW235" s="351" t="str">
        <f t="shared" si="129"/>
        <v/>
      </c>
      <c r="AX235" s="351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2"/>
        <v/>
      </c>
      <c r="J236" s="23"/>
      <c r="K236" s="24" t="str">
        <f t="shared" si="101"/>
        <v/>
      </c>
      <c r="L236" s="25" t="str">
        <f t="shared" si="113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4"/>
        <v/>
      </c>
      <c r="Q236" s="25" t="str">
        <f t="shared" si="115"/>
        <v/>
      </c>
      <c r="R236" s="23"/>
      <c r="S236" s="24" t="str">
        <f t="shared" si="104"/>
        <v/>
      </c>
      <c r="T236" s="25" t="str">
        <f t="shared" si="116"/>
        <v/>
      </c>
      <c r="U236" s="25" t="str">
        <f t="shared" si="117"/>
        <v/>
      </c>
      <c r="V236" s="23"/>
      <c r="W236" s="24" t="str">
        <f t="shared" si="105"/>
        <v/>
      </c>
      <c r="X236" s="25" t="str">
        <f t="shared" si="118"/>
        <v/>
      </c>
      <c r="Y236" s="25" t="str">
        <f t="shared" si="119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0"/>
        <v/>
      </c>
      <c r="AE236" s="25" t="str">
        <f t="shared" si="121"/>
        <v/>
      </c>
      <c r="AF236" s="23"/>
      <c r="AG236" s="24" t="str">
        <f t="shared" si="108"/>
        <v/>
      </c>
      <c r="AH236" s="25" t="str">
        <f t="shared" si="122"/>
        <v/>
      </c>
      <c r="AI236" s="25" t="str">
        <f t="shared" si="123"/>
        <v/>
      </c>
      <c r="AJ236" s="23"/>
      <c r="AK236" s="24" t="str">
        <f t="shared" si="109"/>
        <v/>
      </c>
      <c r="AL236" s="25" t="str">
        <f t="shared" si="124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5"/>
        <v/>
      </c>
      <c r="AR236" s="23"/>
      <c r="AS236" s="24" t="str">
        <f t="shared" si="111"/>
        <v/>
      </c>
      <c r="AT236" s="25" t="str">
        <f t="shared" si="126"/>
        <v/>
      </c>
      <c r="AU236" s="25" t="str">
        <f t="shared" si="127"/>
        <v/>
      </c>
      <c r="AV236" s="26">
        <f t="shared" si="128"/>
        <v>0</v>
      </c>
      <c r="AW236" s="351" t="str">
        <f t="shared" si="129"/>
        <v/>
      </c>
      <c r="AX236" s="351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2"/>
        <v/>
      </c>
      <c r="J237" s="23"/>
      <c r="K237" s="24" t="str">
        <f t="shared" si="101"/>
        <v/>
      </c>
      <c r="L237" s="25" t="str">
        <f t="shared" si="113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4"/>
        <v/>
      </c>
      <c r="Q237" s="25" t="str">
        <f t="shared" si="115"/>
        <v/>
      </c>
      <c r="R237" s="23"/>
      <c r="S237" s="24" t="str">
        <f t="shared" si="104"/>
        <v/>
      </c>
      <c r="T237" s="25" t="str">
        <f t="shared" si="116"/>
        <v/>
      </c>
      <c r="U237" s="25" t="str">
        <f t="shared" si="117"/>
        <v/>
      </c>
      <c r="V237" s="23"/>
      <c r="W237" s="24" t="str">
        <f t="shared" si="105"/>
        <v/>
      </c>
      <c r="X237" s="25" t="str">
        <f t="shared" si="118"/>
        <v/>
      </c>
      <c r="Y237" s="25" t="str">
        <f t="shared" si="119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0"/>
        <v/>
      </c>
      <c r="AE237" s="25" t="str">
        <f t="shared" si="121"/>
        <v/>
      </c>
      <c r="AF237" s="23"/>
      <c r="AG237" s="24" t="str">
        <f t="shared" si="108"/>
        <v/>
      </c>
      <c r="AH237" s="25" t="str">
        <f t="shared" si="122"/>
        <v/>
      </c>
      <c r="AI237" s="25" t="str">
        <f t="shared" si="123"/>
        <v/>
      </c>
      <c r="AJ237" s="23"/>
      <c r="AK237" s="24" t="str">
        <f t="shared" si="109"/>
        <v/>
      </c>
      <c r="AL237" s="25" t="str">
        <f t="shared" si="124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5"/>
        <v/>
      </c>
      <c r="AR237" s="23"/>
      <c r="AS237" s="24" t="str">
        <f t="shared" si="111"/>
        <v/>
      </c>
      <c r="AT237" s="25" t="str">
        <f t="shared" si="126"/>
        <v/>
      </c>
      <c r="AU237" s="25" t="str">
        <f t="shared" si="127"/>
        <v/>
      </c>
      <c r="AV237" s="26">
        <f t="shared" si="128"/>
        <v>0</v>
      </c>
      <c r="AW237" s="351" t="str">
        <f t="shared" si="129"/>
        <v/>
      </c>
      <c r="AX237" s="351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2"/>
        <v/>
      </c>
      <c r="J238" s="23"/>
      <c r="K238" s="24" t="str">
        <f t="shared" si="101"/>
        <v/>
      </c>
      <c r="L238" s="25" t="str">
        <f t="shared" si="113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4"/>
        <v/>
      </c>
      <c r="Q238" s="25" t="str">
        <f t="shared" si="115"/>
        <v/>
      </c>
      <c r="R238" s="23"/>
      <c r="S238" s="24" t="str">
        <f t="shared" si="104"/>
        <v/>
      </c>
      <c r="T238" s="25" t="str">
        <f t="shared" si="116"/>
        <v/>
      </c>
      <c r="U238" s="25" t="str">
        <f t="shared" si="117"/>
        <v/>
      </c>
      <c r="V238" s="23"/>
      <c r="W238" s="24" t="str">
        <f t="shared" si="105"/>
        <v/>
      </c>
      <c r="X238" s="25" t="str">
        <f t="shared" si="118"/>
        <v/>
      </c>
      <c r="Y238" s="25" t="str">
        <f t="shared" si="119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0"/>
        <v/>
      </c>
      <c r="AE238" s="25" t="str">
        <f t="shared" si="121"/>
        <v/>
      </c>
      <c r="AF238" s="23"/>
      <c r="AG238" s="24" t="str">
        <f t="shared" si="108"/>
        <v/>
      </c>
      <c r="AH238" s="25" t="str">
        <f t="shared" si="122"/>
        <v/>
      </c>
      <c r="AI238" s="25" t="str">
        <f t="shared" si="123"/>
        <v/>
      </c>
      <c r="AJ238" s="23"/>
      <c r="AK238" s="24" t="str">
        <f t="shared" si="109"/>
        <v/>
      </c>
      <c r="AL238" s="25" t="str">
        <f t="shared" si="124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5"/>
        <v/>
      </c>
      <c r="AR238" s="23"/>
      <c r="AS238" s="24" t="str">
        <f t="shared" si="111"/>
        <v/>
      </c>
      <c r="AT238" s="25" t="str">
        <f t="shared" si="126"/>
        <v/>
      </c>
      <c r="AU238" s="25" t="str">
        <f t="shared" si="127"/>
        <v/>
      </c>
      <c r="AV238" s="26">
        <f t="shared" si="128"/>
        <v>0</v>
      </c>
      <c r="AW238" s="351" t="str">
        <f t="shared" si="129"/>
        <v/>
      </c>
      <c r="AX238" s="351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2"/>
        <v/>
      </c>
      <c r="J239" s="23"/>
      <c r="K239" s="24" t="str">
        <f t="shared" si="101"/>
        <v/>
      </c>
      <c r="L239" s="25" t="str">
        <f t="shared" si="113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4"/>
        <v/>
      </c>
      <c r="Q239" s="25" t="str">
        <f t="shared" si="115"/>
        <v/>
      </c>
      <c r="R239" s="23"/>
      <c r="S239" s="24" t="str">
        <f t="shared" si="104"/>
        <v/>
      </c>
      <c r="T239" s="25" t="str">
        <f t="shared" si="116"/>
        <v/>
      </c>
      <c r="U239" s="25" t="str">
        <f t="shared" si="117"/>
        <v/>
      </c>
      <c r="V239" s="23"/>
      <c r="W239" s="24" t="str">
        <f t="shared" si="105"/>
        <v/>
      </c>
      <c r="X239" s="25" t="str">
        <f t="shared" si="118"/>
        <v/>
      </c>
      <c r="Y239" s="25" t="str">
        <f t="shared" si="119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0"/>
        <v/>
      </c>
      <c r="AE239" s="25" t="str">
        <f t="shared" si="121"/>
        <v/>
      </c>
      <c r="AF239" s="23"/>
      <c r="AG239" s="24" t="str">
        <f t="shared" si="108"/>
        <v/>
      </c>
      <c r="AH239" s="25" t="str">
        <f t="shared" si="122"/>
        <v/>
      </c>
      <c r="AI239" s="25" t="str">
        <f t="shared" si="123"/>
        <v/>
      </c>
      <c r="AJ239" s="23"/>
      <c r="AK239" s="24" t="str">
        <f t="shared" si="109"/>
        <v/>
      </c>
      <c r="AL239" s="25" t="str">
        <f t="shared" si="124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5"/>
        <v/>
      </c>
      <c r="AR239" s="23"/>
      <c r="AS239" s="24" t="str">
        <f t="shared" si="111"/>
        <v/>
      </c>
      <c r="AT239" s="25" t="str">
        <f t="shared" si="126"/>
        <v/>
      </c>
      <c r="AU239" s="25" t="str">
        <f t="shared" si="127"/>
        <v/>
      </c>
      <c r="AV239" s="26">
        <f t="shared" si="128"/>
        <v>0</v>
      </c>
      <c r="AW239" s="351" t="str">
        <f t="shared" si="129"/>
        <v/>
      </c>
      <c r="AX239" s="351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2"/>
        <v/>
      </c>
      <c r="J240" s="23"/>
      <c r="K240" s="24" t="str">
        <f t="shared" si="101"/>
        <v/>
      </c>
      <c r="L240" s="25" t="str">
        <f t="shared" si="113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4"/>
        <v/>
      </c>
      <c r="Q240" s="25" t="str">
        <f t="shared" si="115"/>
        <v/>
      </c>
      <c r="R240" s="23"/>
      <c r="S240" s="24" t="str">
        <f t="shared" si="104"/>
        <v/>
      </c>
      <c r="T240" s="25" t="str">
        <f t="shared" si="116"/>
        <v/>
      </c>
      <c r="U240" s="25" t="str">
        <f t="shared" si="117"/>
        <v/>
      </c>
      <c r="V240" s="23"/>
      <c r="W240" s="24" t="str">
        <f t="shared" si="105"/>
        <v/>
      </c>
      <c r="X240" s="25" t="str">
        <f t="shared" si="118"/>
        <v/>
      </c>
      <c r="Y240" s="25" t="str">
        <f t="shared" si="119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0"/>
        <v/>
      </c>
      <c r="AE240" s="25" t="str">
        <f t="shared" si="121"/>
        <v/>
      </c>
      <c r="AF240" s="23"/>
      <c r="AG240" s="24" t="str">
        <f t="shared" si="108"/>
        <v/>
      </c>
      <c r="AH240" s="25" t="str">
        <f t="shared" si="122"/>
        <v/>
      </c>
      <c r="AI240" s="25" t="str">
        <f t="shared" si="123"/>
        <v/>
      </c>
      <c r="AJ240" s="23"/>
      <c r="AK240" s="24" t="str">
        <f t="shared" si="109"/>
        <v/>
      </c>
      <c r="AL240" s="25" t="str">
        <f t="shared" si="124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5"/>
        <v/>
      </c>
      <c r="AR240" s="23"/>
      <c r="AS240" s="24" t="str">
        <f t="shared" si="111"/>
        <v/>
      </c>
      <c r="AT240" s="25" t="str">
        <f t="shared" si="126"/>
        <v/>
      </c>
      <c r="AU240" s="25" t="str">
        <f t="shared" si="127"/>
        <v/>
      </c>
      <c r="AV240" s="26">
        <f t="shared" si="128"/>
        <v>0</v>
      </c>
      <c r="AW240" s="351" t="str">
        <f t="shared" si="129"/>
        <v/>
      </c>
      <c r="AX240" s="351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2"/>
        <v/>
      </c>
      <c r="J241" s="23"/>
      <c r="K241" s="24" t="str">
        <f t="shared" si="101"/>
        <v/>
      </c>
      <c r="L241" s="25" t="str">
        <f t="shared" si="113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4"/>
        <v/>
      </c>
      <c r="Q241" s="25" t="str">
        <f t="shared" si="115"/>
        <v/>
      </c>
      <c r="R241" s="23"/>
      <c r="S241" s="24" t="str">
        <f t="shared" si="104"/>
        <v/>
      </c>
      <c r="T241" s="25" t="str">
        <f t="shared" si="116"/>
        <v/>
      </c>
      <c r="U241" s="25" t="str">
        <f t="shared" si="117"/>
        <v/>
      </c>
      <c r="V241" s="23"/>
      <c r="W241" s="24" t="str">
        <f t="shared" si="105"/>
        <v/>
      </c>
      <c r="X241" s="25" t="str">
        <f t="shared" si="118"/>
        <v/>
      </c>
      <c r="Y241" s="25" t="str">
        <f t="shared" si="119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0"/>
        <v/>
      </c>
      <c r="AE241" s="25" t="str">
        <f t="shared" si="121"/>
        <v/>
      </c>
      <c r="AF241" s="23"/>
      <c r="AG241" s="24" t="str">
        <f t="shared" si="108"/>
        <v/>
      </c>
      <c r="AH241" s="25" t="str">
        <f t="shared" si="122"/>
        <v/>
      </c>
      <c r="AI241" s="25" t="str">
        <f t="shared" si="123"/>
        <v/>
      </c>
      <c r="AJ241" s="23"/>
      <c r="AK241" s="24" t="str">
        <f t="shared" si="109"/>
        <v/>
      </c>
      <c r="AL241" s="25" t="str">
        <f t="shared" si="124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5"/>
        <v/>
      </c>
      <c r="AR241" s="23"/>
      <c r="AS241" s="24" t="str">
        <f t="shared" si="111"/>
        <v/>
      </c>
      <c r="AT241" s="25" t="str">
        <f t="shared" si="126"/>
        <v/>
      </c>
      <c r="AU241" s="25" t="str">
        <f t="shared" si="127"/>
        <v/>
      </c>
      <c r="AV241" s="26">
        <f t="shared" si="128"/>
        <v>0</v>
      </c>
      <c r="AW241" s="351" t="str">
        <f t="shared" si="129"/>
        <v/>
      </c>
      <c r="AX241" s="351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2"/>
        <v/>
      </c>
      <c r="J242" s="23"/>
      <c r="K242" s="24" t="str">
        <f t="shared" si="101"/>
        <v/>
      </c>
      <c r="L242" s="25" t="str">
        <f t="shared" si="113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4"/>
        <v/>
      </c>
      <c r="Q242" s="25" t="str">
        <f t="shared" si="115"/>
        <v/>
      </c>
      <c r="R242" s="23"/>
      <c r="S242" s="24" t="str">
        <f t="shared" si="104"/>
        <v/>
      </c>
      <c r="T242" s="25" t="str">
        <f t="shared" si="116"/>
        <v/>
      </c>
      <c r="U242" s="25" t="str">
        <f t="shared" si="117"/>
        <v/>
      </c>
      <c r="V242" s="23"/>
      <c r="W242" s="24" t="str">
        <f t="shared" si="105"/>
        <v/>
      </c>
      <c r="X242" s="25" t="str">
        <f t="shared" si="118"/>
        <v/>
      </c>
      <c r="Y242" s="25" t="str">
        <f t="shared" si="119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0"/>
        <v/>
      </c>
      <c r="AE242" s="25" t="str">
        <f t="shared" si="121"/>
        <v/>
      </c>
      <c r="AF242" s="23"/>
      <c r="AG242" s="24" t="str">
        <f t="shared" si="108"/>
        <v/>
      </c>
      <c r="AH242" s="25" t="str">
        <f t="shared" si="122"/>
        <v/>
      </c>
      <c r="AI242" s="25" t="str">
        <f t="shared" si="123"/>
        <v/>
      </c>
      <c r="AJ242" s="23"/>
      <c r="AK242" s="24" t="str">
        <f t="shared" si="109"/>
        <v/>
      </c>
      <c r="AL242" s="25" t="str">
        <f t="shared" si="124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5"/>
        <v/>
      </c>
      <c r="AR242" s="23"/>
      <c r="AS242" s="24" t="str">
        <f t="shared" si="111"/>
        <v/>
      </c>
      <c r="AT242" s="25" t="str">
        <f t="shared" si="126"/>
        <v/>
      </c>
      <c r="AU242" s="25" t="str">
        <f t="shared" si="127"/>
        <v/>
      </c>
      <c r="AV242" s="26">
        <f t="shared" si="128"/>
        <v>0</v>
      </c>
      <c r="AW242" s="351" t="str">
        <f t="shared" si="129"/>
        <v/>
      </c>
      <c r="AX242" s="351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2"/>
        <v/>
      </c>
      <c r="J243" s="23"/>
      <c r="K243" s="24" t="str">
        <f t="shared" si="101"/>
        <v/>
      </c>
      <c r="L243" s="25" t="str">
        <f t="shared" si="113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4"/>
        <v/>
      </c>
      <c r="Q243" s="25" t="str">
        <f t="shared" si="115"/>
        <v/>
      </c>
      <c r="R243" s="23"/>
      <c r="S243" s="24" t="str">
        <f t="shared" si="104"/>
        <v/>
      </c>
      <c r="T243" s="25" t="str">
        <f t="shared" si="116"/>
        <v/>
      </c>
      <c r="U243" s="25" t="str">
        <f t="shared" si="117"/>
        <v/>
      </c>
      <c r="V243" s="23"/>
      <c r="W243" s="24" t="str">
        <f t="shared" si="105"/>
        <v/>
      </c>
      <c r="X243" s="25" t="str">
        <f t="shared" si="118"/>
        <v/>
      </c>
      <c r="Y243" s="25" t="str">
        <f t="shared" si="119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0"/>
        <v/>
      </c>
      <c r="AE243" s="25" t="str">
        <f t="shared" si="121"/>
        <v/>
      </c>
      <c r="AF243" s="23"/>
      <c r="AG243" s="24" t="str">
        <f t="shared" si="108"/>
        <v/>
      </c>
      <c r="AH243" s="25" t="str">
        <f t="shared" si="122"/>
        <v/>
      </c>
      <c r="AI243" s="25" t="str">
        <f t="shared" si="123"/>
        <v/>
      </c>
      <c r="AJ243" s="23"/>
      <c r="AK243" s="24" t="str">
        <f t="shared" si="109"/>
        <v/>
      </c>
      <c r="AL243" s="25" t="str">
        <f t="shared" si="124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5"/>
        <v/>
      </c>
      <c r="AR243" s="23"/>
      <c r="AS243" s="24" t="str">
        <f t="shared" si="111"/>
        <v/>
      </c>
      <c r="AT243" s="25" t="str">
        <f t="shared" si="126"/>
        <v/>
      </c>
      <c r="AU243" s="25" t="str">
        <f t="shared" si="127"/>
        <v/>
      </c>
      <c r="AV243" s="26">
        <f t="shared" si="128"/>
        <v>0</v>
      </c>
      <c r="AW243" s="351" t="str">
        <f t="shared" si="129"/>
        <v/>
      </c>
      <c r="AX243" s="351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2"/>
        <v/>
      </c>
      <c r="J244" s="23"/>
      <c r="K244" s="24" t="str">
        <f t="shared" si="101"/>
        <v/>
      </c>
      <c r="L244" s="25" t="str">
        <f t="shared" si="113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4"/>
        <v/>
      </c>
      <c r="Q244" s="25" t="str">
        <f t="shared" si="115"/>
        <v/>
      </c>
      <c r="R244" s="23"/>
      <c r="S244" s="24" t="str">
        <f t="shared" si="104"/>
        <v/>
      </c>
      <c r="T244" s="25" t="str">
        <f t="shared" si="116"/>
        <v/>
      </c>
      <c r="U244" s="25" t="str">
        <f t="shared" si="117"/>
        <v/>
      </c>
      <c r="V244" s="23"/>
      <c r="W244" s="24" t="str">
        <f t="shared" si="105"/>
        <v/>
      </c>
      <c r="X244" s="25" t="str">
        <f t="shared" si="118"/>
        <v/>
      </c>
      <c r="Y244" s="25" t="str">
        <f t="shared" si="119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0"/>
        <v/>
      </c>
      <c r="AE244" s="25" t="str">
        <f t="shared" si="121"/>
        <v/>
      </c>
      <c r="AF244" s="23"/>
      <c r="AG244" s="24" t="str">
        <f t="shared" si="108"/>
        <v/>
      </c>
      <c r="AH244" s="25" t="str">
        <f t="shared" si="122"/>
        <v/>
      </c>
      <c r="AI244" s="25" t="str">
        <f t="shared" si="123"/>
        <v/>
      </c>
      <c r="AJ244" s="23"/>
      <c r="AK244" s="24" t="str">
        <f t="shared" si="109"/>
        <v/>
      </c>
      <c r="AL244" s="25" t="str">
        <f t="shared" si="124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5"/>
        <v/>
      </c>
      <c r="AR244" s="23"/>
      <c r="AS244" s="24" t="str">
        <f t="shared" si="111"/>
        <v/>
      </c>
      <c r="AT244" s="25" t="str">
        <f t="shared" si="126"/>
        <v/>
      </c>
      <c r="AU244" s="25" t="str">
        <f t="shared" si="127"/>
        <v/>
      </c>
      <c r="AV244" s="26">
        <f t="shared" si="128"/>
        <v>0</v>
      </c>
      <c r="AW244" s="351" t="str">
        <f t="shared" si="129"/>
        <v/>
      </c>
      <c r="AX244" s="351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2"/>
        <v/>
      </c>
      <c r="J245" s="23"/>
      <c r="K245" s="24" t="str">
        <f t="shared" si="101"/>
        <v/>
      </c>
      <c r="L245" s="25" t="str">
        <f t="shared" si="113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4"/>
        <v/>
      </c>
      <c r="Q245" s="25" t="str">
        <f t="shared" si="115"/>
        <v/>
      </c>
      <c r="R245" s="23"/>
      <c r="S245" s="24" t="str">
        <f t="shared" si="104"/>
        <v/>
      </c>
      <c r="T245" s="25" t="str">
        <f t="shared" si="116"/>
        <v/>
      </c>
      <c r="U245" s="25" t="str">
        <f t="shared" si="117"/>
        <v/>
      </c>
      <c r="V245" s="23"/>
      <c r="W245" s="24" t="str">
        <f t="shared" si="105"/>
        <v/>
      </c>
      <c r="X245" s="25" t="str">
        <f t="shared" si="118"/>
        <v/>
      </c>
      <c r="Y245" s="25" t="str">
        <f t="shared" si="119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0"/>
        <v/>
      </c>
      <c r="AE245" s="25" t="str">
        <f t="shared" si="121"/>
        <v/>
      </c>
      <c r="AF245" s="23"/>
      <c r="AG245" s="24" t="str">
        <f t="shared" si="108"/>
        <v/>
      </c>
      <c r="AH245" s="25" t="str">
        <f t="shared" si="122"/>
        <v/>
      </c>
      <c r="AI245" s="25" t="str">
        <f t="shared" si="123"/>
        <v/>
      </c>
      <c r="AJ245" s="23"/>
      <c r="AK245" s="24" t="str">
        <f t="shared" si="109"/>
        <v/>
      </c>
      <c r="AL245" s="25" t="str">
        <f t="shared" si="124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5"/>
        <v/>
      </c>
      <c r="AR245" s="23"/>
      <c r="AS245" s="24" t="str">
        <f t="shared" si="111"/>
        <v/>
      </c>
      <c r="AT245" s="25" t="str">
        <f t="shared" si="126"/>
        <v/>
      </c>
      <c r="AU245" s="25" t="str">
        <f t="shared" si="127"/>
        <v/>
      </c>
      <c r="AV245" s="26">
        <f t="shared" si="128"/>
        <v>0</v>
      </c>
      <c r="AW245" s="351" t="str">
        <f t="shared" si="129"/>
        <v/>
      </c>
      <c r="AX245" s="351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2"/>
        <v/>
      </c>
      <c r="J246" s="23"/>
      <c r="K246" s="24" t="str">
        <f t="shared" si="101"/>
        <v/>
      </c>
      <c r="L246" s="25" t="str">
        <f t="shared" si="113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4"/>
        <v/>
      </c>
      <c r="Q246" s="25" t="str">
        <f t="shared" si="115"/>
        <v/>
      </c>
      <c r="R246" s="23"/>
      <c r="S246" s="24" t="str">
        <f t="shared" si="104"/>
        <v/>
      </c>
      <c r="T246" s="25" t="str">
        <f t="shared" si="116"/>
        <v/>
      </c>
      <c r="U246" s="25" t="str">
        <f t="shared" si="117"/>
        <v/>
      </c>
      <c r="V246" s="23"/>
      <c r="W246" s="24" t="str">
        <f t="shared" si="105"/>
        <v/>
      </c>
      <c r="X246" s="25" t="str">
        <f t="shared" si="118"/>
        <v/>
      </c>
      <c r="Y246" s="25" t="str">
        <f t="shared" si="119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0"/>
        <v/>
      </c>
      <c r="AE246" s="25" t="str">
        <f t="shared" si="121"/>
        <v/>
      </c>
      <c r="AF246" s="23"/>
      <c r="AG246" s="24" t="str">
        <f t="shared" si="108"/>
        <v/>
      </c>
      <c r="AH246" s="25" t="str">
        <f t="shared" si="122"/>
        <v/>
      </c>
      <c r="AI246" s="25" t="str">
        <f t="shared" si="123"/>
        <v/>
      </c>
      <c r="AJ246" s="23"/>
      <c r="AK246" s="24" t="str">
        <f t="shared" si="109"/>
        <v/>
      </c>
      <c r="AL246" s="25" t="str">
        <f t="shared" si="124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5"/>
        <v/>
      </c>
      <c r="AR246" s="23"/>
      <c r="AS246" s="24" t="str">
        <f t="shared" si="111"/>
        <v/>
      </c>
      <c r="AT246" s="25" t="str">
        <f t="shared" si="126"/>
        <v/>
      </c>
      <c r="AU246" s="25" t="str">
        <f t="shared" si="127"/>
        <v/>
      </c>
      <c r="AV246" s="26">
        <f t="shared" si="128"/>
        <v>0</v>
      </c>
      <c r="AW246" s="351" t="str">
        <f t="shared" si="129"/>
        <v/>
      </c>
      <c r="AX246" s="351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2"/>
        <v/>
      </c>
      <c r="J247" s="23"/>
      <c r="K247" s="24" t="str">
        <f t="shared" si="101"/>
        <v/>
      </c>
      <c r="L247" s="25" t="str">
        <f t="shared" si="113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4"/>
        <v/>
      </c>
      <c r="Q247" s="25" t="str">
        <f t="shared" si="115"/>
        <v/>
      </c>
      <c r="R247" s="23"/>
      <c r="S247" s="24" t="str">
        <f t="shared" si="104"/>
        <v/>
      </c>
      <c r="T247" s="25" t="str">
        <f t="shared" si="116"/>
        <v/>
      </c>
      <c r="U247" s="25" t="str">
        <f t="shared" si="117"/>
        <v/>
      </c>
      <c r="V247" s="23"/>
      <c r="W247" s="24" t="str">
        <f t="shared" si="105"/>
        <v/>
      </c>
      <c r="X247" s="25" t="str">
        <f t="shared" si="118"/>
        <v/>
      </c>
      <c r="Y247" s="25" t="str">
        <f t="shared" si="119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0"/>
        <v/>
      </c>
      <c r="AE247" s="25" t="str">
        <f t="shared" si="121"/>
        <v/>
      </c>
      <c r="AF247" s="23"/>
      <c r="AG247" s="24" t="str">
        <f t="shared" si="108"/>
        <v/>
      </c>
      <c r="AH247" s="25" t="str">
        <f t="shared" si="122"/>
        <v/>
      </c>
      <c r="AI247" s="25" t="str">
        <f t="shared" si="123"/>
        <v/>
      </c>
      <c r="AJ247" s="23"/>
      <c r="AK247" s="24" t="str">
        <f t="shared" si="109"/>
        <v/>
      </c>
      <c r="AL247" s="25" t="str">
        <f t="shared" si="124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5"/>
        <v/>
      </c>
      <c r="AR247" s="23"/>
      <c r="AS247" s="24" t="str">
        <f t="shared" si="111"/>
        <v/>
      </c>
      <c r="AT247" s="25" t="str">
        <f t="shared" si="126"/>
        <v/>
      </c>
      <c r="AU247" s="25" t="str">
        <f t="shared" si="127"/>
        <v/>
      </c>
      <c r="AV247" s="26">
        <f t="shared" si="128"/>
        <v>0</v>
      </c>
      <c r="AW247" s="351" t="str">
        <f t="shared" si="129"/>
        <v/>
      </c>
      <c r="AX247" s="351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2"/>
        <v/>
      </c>
      <c r="J248" s="23"/>
      <c r="K248" s="24" t="str">
        <f t="shared" si="101"/>
        <v/>
      </c>
      <c r="L248" s="25" t="str">
        <f t="shared" si="113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4"/>
        <v/>
      </c>
      <c r="Q248" s="25" t="str">
        <f t="shared" si="115"/>
        <v/>
      </c>
      <c r="R248" s="23"/>
      <c r="S248" s="24" t="str">
        <f t="shared" si="104"/>
        <v/>
      </c>
      <c r="T248" s="25" t="str">
        <f t="shared" si="116"/>
        <v/>
      </c>
      <c r="U248" s="25" t="str">
        <f t="shared" si="117"/>
        <v/>
      </c>
      <c r="V248" s="23"/>
      <c r="W248" s="24" t="str">
        <f t="shared" si="105"/>
        <v/>
      </c>
      <c r="X248" s="25" t="str">
        <f t="shared" si="118"/>
        <v/>
      </c>
      <c r="Y248" s="25" t="str">
        <f t="shared" si="119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0"/>
        <v/>
      </c>
      <c r="AE248" s="25" t="str">
        <f t="shared" si="121"/>
        <v/>
      </c>
      <c r="AF248" s="23"/>
      <c r="AG248" s="24" t="str">
        <f t="shared" si="108"/>
        <v/>
      </c>
      <c r="AH248" s="25" t="str">
        <f t="shared" si="122"/>
        <v/>
      </c>
      <c r="AI248" s="25" t="str">
        <f t="shared" si="123"/>
        <v/>
      </c>
      <c r="AJ248" s="23"/>
      <c r="AK248" s="24" t="str">
        <f t="shared" si="109"/>
        <v/>
      </c>
      <c r="AL248" s="25" t="str">
        <f t="shared" si="124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5"/>
        <v/>
      </c>
      <c r="AR248" s="23"/>
      <c r="AS248" s="24" t="str">
        <f t="shared" si="111"/>
        <v/>
      </c>
      <c r="AT248" s="25" t="str">
        <f t="shared" si="126"/>
        <v/>
      </c>
      <c r="AU248" s="25" t="str">
        <f t="shared" si="127"/>
        <v/>
      </c>
      <c r="AV248" s="26">
        <f t="shared" si="128"/>
        <v>0</v>
      </c>
      <c r="AW248" s="351" t="str">
        <f t="shared" si="129"/>
        <v/>
      </c>
      <c r="AX248" s="351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2"/>
        <v/>
      </c>
      <c r="J249" s="23"/>
      <c r="K249" s="24" t="str">
        <f t="shared" si="101"/>
        <v/>
      </c>
      <c r="L249" s="25" t="str">
        <f t="shared" si="113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4"/>
        <v/>
      </c>
      <c r="Q249" s="25" t="str">
        <f t="shared" si="115"/>
        <v/>
      </c>
      <c r="R249" s="23"/>
      <c r="S249" s="24" t="str">
        <f t="shared" si="104"/>
        <v/>
      </c>
      <c r="T249" s="25" t="str">
        <f t="shared" si="116"/>
        <v/>
      </c>
      <c r="U249" s="25" t="str">
        <f t="shared" si="117"/>
        <v/>
      </c>
      <c r="V249" s="23"/>
      <c r="W249" s="24" t="str">
        <f t="shared" si="105"/>
        <v/>
      </c>
      <c r="X249" s="25" t="str">
        <f t="shared" si="118"/>
        <v/>
      </c>
      <c r="Y249" s="25" t="str">
        <f t="shared" si="119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0"/>
        <v/>
      </c>
      <c r="AE249" s="25" t="str">
        <f t="shared" si="121"/>
        <v/>
      </c>
      <c r="AF249" s="23"/>
      <c r="AG249" s="24" t="str">
        <f t="shared" si="108"/>
        <v/>
      </c>
      <c r="AH249" s="25" t="str">
        <f t="shared" si="122"/>
        <v/>
      </c>
      <c r="AI249" s="25" t="str">
        <f t="shared" si="123"/>
        <v/>
      </c>
      <c r="AJ249" s="23"/>
      <c r="AK249" s="24" t="str">
        <f t="shared" si="109"/>
        <v/>
      </c>
      <c r="AL249" s="25" t="str">
        <f t="shared" si="124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5"/>
        <v/>
      </c>
      <c r="AR249" s="23"/>
      <c r="AS249" s="24" t="str">
        <f t="shared" si="111"/>
        <v/>
      </c>
      <c r="AT249" s="25" t="str">
        <f t="shared" si="126"/>
        <v/>
      </c>
      <c r="AU249" s="25" t="str">
        <f t="shared" si="127"/>
        <v/>
      </c>
      <c r="AV249" s="26">
        <f t="shared" si="128"/>
        <v>0</v>
      </c>
      <c r="AW249" s="351" t="str">
        <f t="shared" si="129"/>
        <v/>
      </c>
      <c r="AX249" s="351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2"/>
        <v/>
      </c>
      <c r="J250" s="23"/>
      <c r="K250" s="24" t="str">
        <f t="shared" si="101"/>
        <v/>
      </c>
      <c r="L250" s="25" t="str">
        <f t="shared" si="113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4"/>
        <v/>
      </c>
      <c r="Q250" s="25" t="str">
        <f t="shared" si="115"/>
        <v/>
      </c>
      <c r="R250" s="23"/>
      <c r="S250" s="24" t="str">
        <f t="shared" si="104"/>
        <v/>
      </c>
      <c r="T250" s="25" t="str">
        <f t="shared" si="116"/>
        <v/>
      </c>
      <c r="U250" s="25" t="str">
        <f t="shared" si="117"/>
        <v/>
      </c>
      <c r="V250" s="23"/>
      <c r="W250" s="24" t="str">
        <f t="shared" si="105"/>
        <v/>
      </c>
      <c r="X250" s="25" t="str">
        <f t="shared" si="118"/>
        <v/>
      </c>
      <c r="Y250" s="25" t="str">
        <f t="shared" si="119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0"/>
        <v/>
      </c>
      <c r="AE250" s="25" t="str">
        <f t="shared" si="121"/>
        <v/>
      </c>
      <c r="AF250" s="23"/>
      <c r="AG250" s="24" t="str">
        <f t="shared" si="108"/>
        <v/>
      </c>
      <c r="AH250" s="25" t="str">
        <f t="shared" si="122"/>
        <v/>
      </c>
      <c r="AI250" s="25" t="str">
        <f t="shared" si="123"/>
        <v/>
      </c>
      <c r="AJ250" s="23"/>
      <c r="AK250" s="24" t="str">
        <f t="shared" si="109"/>
        <v/>
      </c>
      <c r="AL250" s="25" t="str">
        <f t="shared" si="124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5"/>
        <v/>
      </c>
      <c r="AR250" s="23"/>
      <c r="AS250" s="24" t="str">
        <f t="shared" si="111"/>
        <v/>
      </c>
      <c r="AT250" s="25" t="str">
        <f t="shared" si="126"/>
        <v/>
      </c>
      <c r="AU250" s="25" t="str">
        <f t="shared" si="127"/>
        <v/>
      </c>
      <c r="AV250" s="26">
        <f t="shared" si="128"/>
        <v>0</v>
      </c>
      <c r="AW250" s="351" t="str">
        <f t="shared" si="129"/>
        <v/>
      </c>
      <c r="AX250" s="351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2"/>
        <v/>
      </c>
      <c r="J251" s="23"/>
      <c r="K251" s="24" t="str">
        <f t="shared" si="101"/>
        <v/>
      </c>
      <c r="L251" s="25" t="str">
        <f t="shared" si="113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4"/>
        <v/>
      </c>
      <c r="Q251" s="25" t="str">
        <f t="shared" si="115"/>
        <v/>
      </c>
      <c r="R251" s="23"/>
      <c r="S251" s="24" t="str">
        <f t="shared" si="104"/>
        <v/>
      </c>
      <c r="T251" s="25" t="str">
        <f t="shared" si="116"/>
        <v/>
      </c>
      <c r="U251" s="25" t="str">
        <f t="shared" si="117"/>
        <v/>
      </c>
      <c r="V251" s="23"/>
      <c r="W251" s="24" t="str">
        <f t="shared" si="105"/>
        <v/>
      </c>
      <c r="X251" s="25" t="str">
        <f t="shared" si="118"/>
        <v/>
      </c>
      <c r="Y251" s="25" t="str">
        <f t="shared" si="119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0"/>
        <v/>
      </c>
      <c r="AE251" s="25" t="str">
        <f t="shared" si="121"/>
        <v/>
      </c>
      <c r="AF251" s="23"/>
      <c r="AG251" s="24" t="str">
        <f t="shared" si="108"/>
        <v/>
      </c>
      <c r="AH251" s="25" t="str">
        <f t="shared" si="122"/>
        <v/>
      </c>
      <c r="AI251" s="25" t="str">
        <f t="shared" si="123"/>
        <v/>
      </c>
      <c r="AJ251" s="23"/>
      <c r="AK251" s="24" t="str">
        <f t="shared" si="109"/>
        <v/>
      </c>
      <c r="AL251" s="25" t="str">
        <f t="shared" si="124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5"/>
        <v/>
      </c>
      <c r="AR251" s="23"/>
      <c r="AS251" s="24" t="str">
        <f t="shared" si="111"/>
        <v/>
      </c>
      <c r="AT251" s="25" t="str">
        <f t="shared" si="126"/>
        <v/>
      </c>
      <c r="AU251" s="25" t="str">
        <f t="shared" si="127"/>
        <v/>
      </c>
      <c r="AV251" s="26">
        <f t="shared" si="128"/>
        <v>0</v>
      </c>
      <c r="AW251" s="351" t="str">
        <f t="shared" si="129"/>
        <v/>
      </c>
      <c r="AX251" s="351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2"/>
        <v/>
      </c>
      <c r="J252" s="23"/>
      <c r="K252" s="24" t="str">
        <f t="shared" si="101"/>
        <v/>
      </c>
      <c r="L252" s="25" t="str">
        <f t="shared" si="113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4"/>
        <v/>
      </c>
      <c r="Q252" s="25" t="str">
        <f t="shared" si="115"/>
        <v/>
      </c>
      <c r="R252" s="23"/>
      <c r="S252" s="24" t="str">
        <f t="shared" si="104"/>
        <v/>
      </c>
      <c r="T252" s="25" t="str">
        <f t="shared" si="116"/>
        <v/>
      </c>
      <c r="U252" s="25" t="str">
        <f t="shared" si="117"/>
        <v/>
      </c>
      <c r="V252" s="23"/>
      <c r="W252" s="24" t="str">
        <f t="shared" si="105"/>
        <v/>
      </c>
      <c r="X252" s="25" t="str">
        <f t="shared" si="118"/>
        <v/>
      </c>
      <c r="Y252" s="25" t="str">
        <f t="shared" si="119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0"/>
        <v/>
      </c>
      <c r="AE252" s="25" t="str">
        <f t="shared" si="121"/>
        <v/>
      </c>
      <c r="AF252" s="23"/>
      <c r="AG252" s="24" t="str">
        <f t="shared" si="108"/>
        <v/>
      </c>
      <c r="AH252" s="25" t="str">
        <f t="shared" si="122"/>
        <v/>
      </c>
      <c r="AI252" s="25" t="str">
        <f t="shared" si="123"/>
        <v/>
      </c>
      <c r="AJ252" s="23"/>
      <c r="AK252" s="24" t="str">
        <f t="shared" si="109"/>
        <v/>
      </c>
      <c r="AL252" s="25" t="str">
        <f t="shared" si="124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5"/>
        <v/>
      </c>
      <c r="AR252" s="23"/>
      <c r="AS252" s="24" t="str">
        <f t="shared" si="111"/>
        <v/>
      </c>
      <c r="AT252" s="25" t="str">
        <f t="shared" si="126"/>
        <v/>
      </c>
      <c r="AU252" s="25" t="str">
        <f t="shared" si="127"/>
        <v/>
      </c>
      <c r="AV252" s="26">
        <f t="shared" si="128"/>
        <v>0</v>
      </c>
      <c r="AW252" s="351" t="str">
        <f t="shared" si="129"/>
        <v/>
      </c>
      <c r="AX252" s="351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2"/>
        <v/>
      </c>
      <c r="J253" s="23"/>
      <c r="K253" s="24" t="str">
        <f t="shared" si="101"/>
        <v/>
      </c>
      <c r="L253" s="25" t="str">
        <f t="shared" si="113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4"/>
        <v/>
      </c>
      <c r="Q253" s="25" t="str">
        <f t="shared" si="115"/>
        <v/>
      </c>
      <c r="R253" s="23"/>
      <c r="S253" s="24" t="str">
        <f t="shared" si="104"/>
        <v/>
      </c>
      <c r="T253" s="25" t="str">
        <f t="shared" si="116"/>
        <v/>
      </c>
      <c r="U253" s="25" t="str">
        <f t="shared" si="117"/>
        <v/>
      </c>
      <c r="V253" s="23"/>
      <c r="W253" s="24" t="str">
        <f t="shared" si="105"/>
        <v/>
      </c>
      <c r="X253" s="25" t="str">
        <f t="shared" si="118"/>
        <v/>
      </c>
      <c r="Y253" s="25" t="str">
        <f t="shared" si="119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0"/>
        <v/>
      </c>
      <c r="AE253" s="25" t="str">
        <f t="shared" si="121"/>
        <v/>
      </c>
      <c r="AF253" s="23"/>
      <c r="AG253" s="24" t="str">
        <f t="shared" si="108"/>
        <v/>
      </c>
      <c r="AH253" s="25" t="str">
        <f t="shared" si="122"/>
        <v/>
      </c>
      <c r="AI253" s="25" t="str">
        <f t="shared" si="123"/>
        <v/>
      </c>
      <c r="AJ253" s="23"/>
      <c r="AK253" s="24" t="str">
        <f t="shared" si="109"/>
        <v/>
      </c>
      <c r="AL253" s="25" t="str">
        <f t="shared" si="124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5"/>
        <v/>
      </c>
      <c r="AR253" s="23"/>
      <c r="AS253" s="24" t="str">
        <f t="shared" si="111"/>
        <v/>
      </c>
      <c r="AT253" s="25" t="str">
        <f t="shared" si="126"/>
        <v/>
      </c>
      <c r="AU253" s="25" t="str">
        <f t="shared" si="127"/>
        <v/>
      </c>
      <c r="AV253" s="26">
        <f t="shared" si="128"/>
        <v>0</v>
      </c>
      <c r="AW253" s="351" t="str">
        <f t="shared" si="129"/>
        <v/>
      </c>
      <c r="AX253" s="351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2"/>
        <v/>
      </c>
      <c r="J254" s="23"/>
      <c r="K254" s="24" t="str">
        <f t="shared" si="101"/>
        <v/>
      </c>
      <c r="L254" s="25" t="str">
        <f t="shared" si="113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4"/>
        <v/>
      </c>
      <c r="Q254" s="25" t="str">
        <f t="shared" si="115"/>
        <v/>
      </c>
      <c r="R254" s="23"/>
      <c r="S254" s="24" t="str">
        <f t="shared" si="104"/>
        <v/>
      </c>
      <c r="T254" s="25" t="str">
        <f t="shared" si="116"/>
        <v/>
      </c>
      <c r="U254" s="25" t="str">
        <f t="shared" si="117"/>
        <v/>
      </c>
      <c r="V254" s="23"/>
      <c r="W254" s="24" t="str">
        <f t="shared" si="105"/>
        <v/>
      </c>
      <c r="X254" s="25" t="str">
        <f t="shared" si="118"/>
        <v/>
      </c>
      <c r="Y254" s="25" t="str">
        <f t="shared" si="119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0"/>
        <v/>
      </c>
      <c r="AE254" s="25" t="str">
        <f t="shared" si="121"/>
        <v/>
      </c>
      <c r="AF254" s="23"/>
      <c r="AG254" s="24" t="str">
        <f t="shared" si="108"/>
        <v/>
      </c>
      <c r="AH254" s="25" t="str">
        <f t="shared" si="122"/>
        <v/>
      </c>
      <c r="AI254" s="25" t="str">
        <f t="shared" si="123"/>
        <v/>
      </c>
      <c r="AJ254" s="23"/>
      <c r="AK254" s="24" t="str">
        <f t="shared" si="109"/>
        <v/>
      </c>
      <c r="AL254" s="25" t="str">
        <f t="shared" si="124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5"/>
        <v/>
      </c>
      <c r="AR254" s="23"/>
      <c r="AS254" s="24" t="str">
        <f t="shared" si="111"/>
        <v/>
      </c>
      <c r="AT254" s="25" t="str">
        <f t="shared" si="126"/>
        <v/>
      </c>
      <c r="AU254" s="25" t="str">
        <f t="shared" si="127"/>
        <v/>
      </c>
      <c r="AV254" s="26">
        <f t="shared" si="128"/>
        <v>0</v>
      </c>
      <c r="AW254" s="351" t="str">
        <f t="shared" si="129"/>
        <v/>
      </c>
      <c r="AX254" s="351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2"/>
        <v/>
      </c>
      <c r="J255" s="23"/>
      <c r="K255" s="24" t="str">
        <f t="shared" si="101"/>
        <v/>
      </c>
      <c r="L255" s="25" t="str">
        <f t="shared" si="113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4"/>
        <v/>
      </c>
      <c r="Q255" s="25" t="str">
        <f t="shared" si="115"/>
        <v/>
      </c>
      <c r="R255" s="23"/>
      <c r="S255" s="24" t="str">
        <f t="shared" si="104"/>
        <v/>
      </c>
      <c r="T255" s="25" t="str">
        <f t="shared" si="116"/>
        <v/>
      </c>
      <c r="U255" s="25" t="str">
        <f t="shared" si="117"/>
        <v/>
      </c>
      <c r="V255" s="23"/>
      <c r="W255" s="24" t="str">
        <f t="shared" si="105"/>
        <v/>
      </c>
      <c r="X255" s="25" t="str">
        <f t="shared" si="118"/>
        <v/>
      </c>
      <c r="Y255" s="25" t="str">
        <f t="shared" si="119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0"/>
        <v/>
      </c>
      <c r="AE255" s="25" t="str">
        <f t="shared" si="121"/>
        <v/>
      </c>
      <c r="AF255" s="23"/>
      <c r="AG255" s="24" t="str">
        <f t="shared" si="108"/>
        <v/>
      </c>
      <c r="AH255" s="25" t="str">
        <f t="shared" si="122"/>
        <v/>
      </c>
      <c r="AI255" s="25" t="str">
        <f t="shared" si="123"/>
        <v/>
      </c>
      <c r="AJ255" s="23"/>
      <c r="AK255" s="24" t="str">
        <f t="shared" si="109"/>
        <v/>
      </c>
      <c r="AL255" s="25" t="str">
        <f t="shared" si="124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5"/>
        <v/>
      </c>
      <c r="AR255" s="23"/>
      <c r="AS255" s="24" t="str">
        <f t="shared" si="111"/>
        <v/>
      </c>
      <c r="AT255" s="25" t="str">
        <f t="shared" si="126"/>
        <v/>
      </c>
      <c r="AU255" s="25" t="str">
        <f t="shared" si="127"/>
        <v/>
      </c>
      <c r="AV255" s="26">
        <f t="shared" si="128"/>
        <v>0</v>
      </c>
      <c r="AW255" s="351" t="str">
        <f t="shared" si="129"/>
        <v/>
      </c>
      <c r="AX255" s="351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2"/>
        <v/>
      </c>
      <c r="J256" s="23"/>
      <c r="K256" s="24" t="str">
        <f t="shared" si="101"/>
        <v/>
      </c>
      <c r="L256" s="25" t="str">
        <f t="shared" si="113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4"/>
        <v/>
      </c>
      <c r="Q256" s="25" t="str">
        <f t="shared" si="115"/>
        <v/>
      </c>
      <c r="R256" s="23"/>
      <c r="S256" s="24" t="str">
        <f t="shared" si="104"/>
        <v/>
      </c>
      <c r="T256" s="25" t="str">
        <f t="shared" si="116"/>
        <v/>
      </c>
      <c r="U256" s="25" t="str">
        <f t="shared" si="117"/>
        <v/>
      </c>
      <c r="V256" s="23"/>
      <c r="W256" s="24" t="str">
        <f t="shared" si="105"/>
        <v/>
      </c>
      <c r="X256" s="25" t="str">
        <f t="shared" si="118"/>
        <v/>
      </c>
      <c r="Y256" s="25" t="str">
        <f t="shared" si="119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0"/>
        <v/>
      </c>
      <c r="AE256" s="25" t="str">
        <f t="shared" si="121"/>
        <v/>
      </c>
      <c r="AF256" s="23"/>
      <c r="AG256" s="24" t="str">
        <f t="shared" si="108"/>
        <v/>
      </c>
      <c r="AH256" s="25" t="str">
        <f t="shared" si="122"/>
        <v/>
      </c>
      <c r="AI256" s="25" t="str">
        <f t="shared" si="123"/>
        <v/>
      </c>
      <c r="AJ256" s="23"/>
      <c r="AK256" s="24" t="str">
        <f t="shared" si="109"/>
        <v/>
      </c>
      <c r="AL256" s="25" t="str">
        <f t="shared" si="124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5"/>
        <v/>
      </c>
      <c r="AR256" s="23"/>
      <c r="AS256" s="24" t="str">
        <f t="shared" si="111"/>
        <v/>
      </c>
      <c r="AT256" s="25" t="str">
        <f t="shared" si="126"/>
        <v/>
      </c>
      <c r="AU256" s="25" t="str">
        <f t="shared" si="127"/>
        <v/>
      </c>
      <c r="AV256" s="26">
        <f t="shared" si="128"/>
        <v>0</v>
      </c>
      <c r="AW256" s="351" t="str">
        <f t="shared" si="129"/>
        <v/>
      </c>
      <c r="AX256" s="351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2"/>
        <v/>
      </c>
      <c r="J257" s="23"/>
      <c r="K257" s="24" t="str">
        <f t="shared" si="101"/>
        <v/>
      </c>
      <c r="L257" s="25" t="str">
        <f t="shared" si="113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4"/>
        <v/>
      </c>
      <c r="Q257" s="25" t="str">
        <f t="shared" si="115"/>
        <v/>
      </c>
      <c r="R257" s="23"/>
      <c r="S257" s="24" t="str">
        <f t="shared" si="104"/>
        <v/>
      </c>
      <c r="T257" s="25" t="str">
        <f t="shared" si="116"/>
        <v/>
      </c>
      <c r="U257" s="25" t="str">
        <f t="shared" si="117"/>
        <v/>
      </c>
      <c r="V257" s="23"/>
      <c r="W257" s="24" t="str">
        <f t="shared" si="105"/>
        <v/>
      </c>
      <c r="X257" s="25" t="str">
        <f t="shared" si="118"/>
        <v/>
      </c>
      <c r="Y257" s="25" t="str">
        <f t="shared" si="119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0"/>
        <v/>
      </c>
      <c r="AE257" s="25" t="str">
        <f t="shared" si="121"/>
        <v/>
      </c>
      <c r="AF257" s="23"/>
      <c r="AG257" s="24" t="str">
        <f t="shared" si="108"/>
        <v/>
      </c>
      <c r="AH257" s="25" t="str">
        <f t="shared" si="122"/>
        <v/>
      </c>
      <c r="AI257" s="25" t="str">
        <f t="shared" si="123"/>
        <v/>
      </c>
      <c r="AJ257" s="23"/>
      <c r="AK257" s="24" t="str">
        <f t="shared" si="109"/>
        <v/>
      </c>
      <c r="AL257" s="25" t="str">
        <f t="shared" si="124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5"/>
        <v/>
      </c>
      <c r="AR257" s="23"/>
      <c r="AS257" s="24" t="str">
        <f t="shared" si="111"/>
        <v/>
      </c>
      <c r="AT257" s="25" t="str">
        <f t="shared" si="126"/>
        <v/>
      </c>
      <c r="AU257" s="25" t="str">
        <f t="shared" si="127"/>
        <v/>
      </c>
      <c r="AV257" s="26">
        <f t="shared" si="128"/>
        <v>0</v>
      </c>
      <c r="AW257" s="351" t="str">
        <f t="shared" si="129"/>
        <v/>
      </c>
      <c r="AX257" s="351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2"/>
        <v/>
      </c>
      <c r="J258" s="23"/>
      <c r="K258" s="24" t="str">
        <f t="shared" si="101"/>
        <v/>
      </c>
      <c r="L258" s="25" t="str">
        <f t="shared" si="113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4"/>
        <v/>
      </c>
      <c r="Q258" s="25" t="str">
        <f t="shared" si="115"/>
        <v/>
      </c>
      <c r="R258" s="23"/>
      <c r="S258" s="24" t="str">
        <f t="shared" si="104"/>
        <v/>
      </c>
      <c r="T258" s="25" t="str">
        <f t="shared" si="116"/>
        <v/>
      </c>
      <c r="U258" s="25" t="str">
        <f t="shared" si="117"/>
        <v/>
      </c>
      <c r="V258" s="23"/>
      <c r="W258" s="24" t="str">
        <f t="shared" si="105"/>
        <v/>
      </c>
      <c r="X258" s="25" t="str">
        <f t="shared" si="118"/>
        <v/>
      </c>
      <c r="Y258" s="25" t="str">
        <f t="shared" si="119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0"/>
        <v/>
      </c>
      <c r="AE258" s="25" t="str">
        <f t="shared" si="121"/>
        <v/>
      </c>
      <c r="AF258" s="23"/>
      <c r="AG258" s="24" t="str">
        <f t="shared" si="108"/>
        <v/>
      </c>
      <c r="AH258" s="25" t="str">
        <f t="shared" si="122"/>
        <v/>
      </c>
      <c r="AI258" s="25" t="str">
        <f t="shared" si="123"/>
        <v/>
      </c>
      <c r="AJ258" s="23"/>
      <c r="AK258" s="24" t="str">
        <f t="shared" si="109"/>
        <v/>
      </c>
      <c r="AL258" s="25" t="str">
        <f t="shared" si="124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5"/>
        <v/>
      </c>
      <c r="AR258" s="23"/>
      <c r="AS258" s="24" t="str">
        <f t="shared" si="111"/>
        <v/>
      </c>
      <c r="AT258" s="25" t="str">
        <f t="shared" si="126"/>
        <v/>
      </c>
      <c r="AU258" s="25" t="str">
        <f t="shared" si="127"/>
        <v/>
      </c>
      <c r="AV258" s="26">
        <f t="shared" si="128"/>
        <v>0</v>
      </c>
      <c r="AW258" s="351" t="str">
        <f t="shared" si="129"/>
        <v/>
      </c>
      <c r="AX258" s="351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2"/>
        <v/>
      </c>
      <c r="J259" s="23"/>
      <c r="K259" s="24" t="str">
        <f t="shared" si="101"/>
        <v/>
      </c>
      <c r="L259" s="25" t="str">
        <f t="shared" si="113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4"/>
        <v/>
      </c>
      <c r="Q259" s="25" t="str">
        <f t="shared" si="115"/>
        <v/>
      </c>
      <c r="R259" s="23"/>
      <c r="S259" s="24" t="str">
        <f t="shared" si="104"/>
        <v/>
      </c>
      <c r="T259" s="25" t="str">
        <f t="shared" si="116"/>
        <v/>
      </c>
      <c r="U259" s="25" t="str">
        <f t="shared" si="117"/>
        <v/>
      </c>
      <c r="V259" s="23"/>
      <c r="W259" s="24" t="str">
        <f t="shared" si="105"/>
        <v/>
      </c>
      <c r="X259" s="25" t="str">
        <f t="shared" si="118"/>
        <v/>
      </c>
      <c r="Y259" s="25" t="str">
        <f t="shared" si="119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0"/>
        <v/>
      </c>
      <c r="AE259" s="25" t="str">
        <f t="shared" si="121"/>
        <v/>
      </c>
      <c r="AF259" s="23"/>
      <c r="AG259" s="24" t="str">
        <f t="shared" si="108"/>
        <v/>
      </c>
      <c r="AH259" s="25" t="str">
        <f t="shared" si="122"/>
        <v/>
      </c>
      <c r="AI259" s="25" t="str">
        <f t="shared" si="123"/>
        <v/>
      </c>
      <c r="AJ259" s="23"/>
      <c r="AK259" s="24" t="str">
        <f t="shared" si="109"/>
        <v/>
      </c>
      <c r="AL259" s="25" t="str">
        <f t="shared" si="124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5"/>
        <v/>
      </c>
      <c r="AR259" s="23"/>
      <c r="AS259" s="24" t="str">
        <f t="shared" si="111"/>
        <v/>
      </c>
      <c r="AT259" s="25" t="str">
        <f t="shared" si="126"/>
        <v/>
      </c>
      <c r="AU259" s="25" t="str">
        <f t="shared" si="127"/>
        <v/>
      </c>
      <c r="AV259" s="26">
        <f t="shared" si="128"/>
        <v>0</v>
      </c>
      <c r="AW259" s="351" t="str">
        <f t="shared" si="129"/>
        <v/>
      </c>
      <c r="AX259" s="351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2"/>
        <v/>
      </c>
      <c r="J260" s="23"/>
      <c r="K260" s="24" t="str">
        <f t="shared" si="101"/>
        <v/>
      </c>
      <c r="L260" s="25" t="str">
        <f t="shared" si="113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4"/>
        <v/>
      </c>
      <c r="Q260" s="25" t="str">
        <f t="shared" si="115"/>
        <v/>
      </c>
      <c r="R260" s="23"/>
      <c r="S260" s="24" t="str">
        <f t="shared" si="104"/>
        <v/>
      </c>
      <c r="T260" s="25" t="str">
        <f t="shared" si="116"/>
        <v/>
      </c>
      <c r="U260" s="25" t="str">
        <f t="shared" si="117"/>
        <v/>
      </c>
      <c r="V260" s="23"/>
      <c r="W260" s="24" t="str">
        <f t="shared" si="105"/>
        <v/>
      </c>
      <c r="X260" s="25" t="str">
        <f t="shared" si="118"/>
        <v/>
      </c>
      <c r="Y260" s="25" t="str">
        <f t="shared" si="119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0"/>
        <v/>
      </c>
      <c r="AE260" s="25" t="str">
        <f t="shared" si="121"/>
        <v/>
      </c>
      <c r="AF260" s="23"/>
      <c r="AG260" s="24" t="str">
        <f t="shared" si="108"/>
        <v/>
      </c>
      <c r="AH260" s="25" t="str">
        <f t="shared" si="122"/>
        <v/>
      </c>
      <c r="AI260" s="25" t="str">
        <f t="shared" si="123"/>
        <v/>
      </c>
      <c r="AJ260" s="23"/>
      <c r="AK260" s="24" t="str">
        <f t="shared" si="109"/>
        <v/>
      </c>
      <c r="AL260" s="25" t="str">
        <f t="shared" si="124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5"/>
        <v/>
      </c>
      <c r="AR260" s="23"/>
      <c r="AS260" s="24" t="str">
        <f t="shared" si="111"/>
        <v/>
      </c>
      <c r="AT260" s="25" t="str">
        <f t="shared" si="126"/>
        <v/>
      </c>
      <c r="AU260" s="25" t="str">
        <f t="shared" si="127"/>
        <v/>
      </c>
      <c r="AV260" s="26">
        <f t="shared" si="128"/>
        <v>0</v>
      </c>
      <c r="AW260" s="351" t="str">
        <f t="shared" si="129"/>
        <v/>
      </c>
      <c r="AX260" s="351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2"/>
        <v/>
      </c>
      <c r="J261" s="23"/>
      <c r="K261" s="24" t="str">
        <f t="shared" si="101"/>
        <v/>
      </c>
      <c r="L261" s="25" t="str">
        <f t="shared" si="113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4"/>
        <v/>
      </c>
      <c r="Q261" s="25" t="str">
        <f t="shared" si="115"/>
        <v/>
      </c>
      <c r="R261" s="23"/>
      <c r="S261" s="24" t="str">
        <f t="shared" si="104"/>
        <v/>
      </c>
      <c r="T261" s="25" t="str">
        <f t="shared" si="116"/>
        <v/>
      </c>
      <c r="U261" s="25" t="str">
        <f t="shared" si="117"/>
        <v/>
      </c>
      <c r="V261" s="23"/>
      <c r="W261" s="24" t="str">
        <f t="shared" si="105"/>
        <v/>
      </c>
      <c r="X261" s="25" t="str">
        <f t="shared" si="118"/>
        <v/>
      </c>
      <c r="Y261" s="25" t="str">
        <f t="shared" si="119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0"/>
        <v/>
      </c>
      <c r="AE261" s="25" t="str">
        <f t="shared" si="121"/>
        <v/>
      </c>
      <c r="AF261" s="23"/>
      <c r="AG261" s="24" t="str">
        <f t="shared" si="108"/>
        <v/>
      </c>
      <c r="AH261" s="25" t="str">
        <f t="shared" si="122"/>
        <v/>
      </c>
      <c r="AI261" s="25" t="str">
        <f t="shared" si="123"/>
        <v/>
      </c>
      <c r="AJ261" s="23"/>
      <c r="AK261" s="24" t="str">
        <f t="shared" si="109"/>
        <v/>
      </c>
      <c r="AL261" s="25" t="str">
        <f t="shared" si="124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5"/>
        <v/>
      </c>
      <c r="AR261" s="23"/>
      <c r="AS261" s="24" t="str">
        <f t="shared" si="111"/>
        <v/>
      </c>
      <c r="AT261" s="25" t="str">
        <f t="shared" si="126"/>
        <v/>
      </c>
      <c r="AU261" s="25" t="str">
        <f t="shared" si="127"/>
        <v/>
      </c>
      <c r="AV261" s="26">
        <f t="shared" si="128"/>
        <v>0</v>
      </c>
      <c r="AW261" s="351" t="str">
        <f t="shared" si="129"/>
        <v/>
      </c>
      <c r="AX261" s="351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2"/>
        <v/>
      </c>
      <c r="J262" s="23"/>
      <c r="K262" s="24" t="str">
        <f t="shared" si="101"/>
        <v/>
      </c>
      <c r="L262" s="25" t="str">
        <f t="shared" si="113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4"/>
        <v/>
      </c>
      <c r="Q262" s="25" t="str">
        <f t="shared" si="115"/>
        <v/>
      </c>
      <c r="R262" s="23"/>
      <c r="S262" s="24" t="str">
        <f t="shared" si="104"/>
        <v/>
      </c>
      <c r="T262" s="25" t="str">
        <f t="shared" si="116"/>
        <v/>
      </c>
      <c r="U262" s="25" t="str">
        <f t="shared" si="117"/>
        <v/>
      </c>
      <c r="V262" s="23"/>
      <c r="W262" s="24" t="str">
        <f t="shared" si="105"/>
        <v/>
      </c>
      <c r="X262" s="25" t="str">
        <f t="shared" si="118"/>
        <v/>
      </c>
      <c r="Y262" s="25" t="str">
        <f t="shared" si="119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0"/>
        <v/>
      </c>
      <c r="AE262" s="25" t="str">
        <f t="shared" si="121"/>
        <v/>
      </c>
      <c r="AF262" s="23"/>
      <c r="AG262" s="24" t="str">
        <f t="shared" si="108"/>
        <v/>
      </c>
      <c r="AH262" s="25" t="str">
        <f t="shared" si="122"/>
        <v/>
      </c>
      <c r="AI262" s="25" t="str">
        <f t="shared" si="123"/>
        <v/>
      </c>
      <c r="AJ262" s="23"/>
      <c r="AK262" s="24" t="str">
        <f t="shared" si="109"/>
        <v/>
      </c>
      <c r="AL262" s="25" t="str">
        <f t="shared" si="124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5"/>
        <v/>
      </c>
      <c r="AR262" s="23"/>
      <c r="AS262" s="24" t="str">
        <f t="shared" si="111"/>
        <v/>
      </c>
      <c r="AT262" s="25" t="str">
        <f t="shared" si="126"/>
        <v/>
      </c>
      <c r="AU262" s="25" t="str">
        <f t="shared" si="127"/>
        <v/>
      </c>
      <c r="AV262" s="26">
        <f t="shared" si="128"/>
        <v>0</v>
      </c>
      <c r="AW262" s="351" t="str">
        <f t="shared" si="129"/>
        <v/>
      </c>
      <c r="AX262" s="351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2"/>
        <v/>
      </c>
      <c r="J263" s="23"/>
      <c r="K263" s="24" t="str">
        <f t="shared" si="101"/>
        <v/>
      </c>
      <c r="L263" s="25" t="str">
        <f t="shared" si="113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4"/>
        <v/>
      </c>
      <c r="Q263" s="25" t="str">
        <f t="shared" si="115"/>
        <v/>
      </c>
      <c r="R263" s="23"/>
      <c r="S263" s="24" t="str">
        <f t="shared" si="104"/>
        <v/>
      </c>
      <c r="T263" s="25" t="str">
        <f t="shared" si="116"/>
        <v/>
      </c>
      <c r="U263" s="25" t="str">
        <f t="shared" si="117"/>
        <v/>
      </c>
      <c r="V263" s="23"/>
      <c r="W263" s="24" t="str">
        <f t="shared" si="105"/>
        <v/>
      </c>
      <c r="X263" s="25" t="str">
        <f t="shared" si="118"/>
        <v/>
      </c>
      <c r="Y263" s="25" t="str">
        <f t="shared" si="119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0"/>
        <v/>
      </c>
      <c r="AE263" s="25" t="str">
        <f t="shared" si="121"/>
        <v/>
      </c>
      <c r="AF263" s="23"/>
      <c r="AG263" s="24" t="str">
        <f t="shared" si="108"/>
        <v/>
      </c>
      <c r="AH263" s="25" t="str">
        <f t="shared" si="122"/>
        <v/>
      </c>
      <c r="AI263" s="25" t="str">
        <f t="shared" si="123"/>
        <v/>
      </c>
      <c r="AJ263" s="23"/>
      <c r="AK263" s="24" t="str">
        <f t="shared" si="109"/>
        <v/>
      </c>
      <c r="AL263" s="25" t="str">
        <f t="shared" si="124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5"/>
        <v/>
      </c>
      <c r="AR263" s="23"/>
      <c r="AS263" s="24" t="str">
        <f t="shared" si="111"/>
        <v/>
      </c>
      <c r="AT263" s="25" t="str">
        <f t="shared" si="126"/>
        <v/>
      </c>
      <c r="AU263" s="25" t="str">
        <f t="shared" si="127"/>
        <v/>
      </c>
      <c r="AV263" s="26">
        <f t="shared" si="128"/>
        <v>0</v>
      </c>
      <c r="AW263" s="351" t="str">
        <f t="shared" si="129"/>
        <v/>
      </c>
      <c r="AX263" s="351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2"/>
        <v/>
      </c>
      <c r="J264" s="23"/>
      <c r="K264" s="24" t="str">
        <f t="shared" si="101"/>
        <v/>
      </c>
      <c r="L264" s="25" t="str">
        <f t="shared" si="113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4"/>
        <v/>
      </c>
      <c r="Q264" s="25" t="str">
        <f t="shared" si="115"/>
        <v/>
      </c>
      <c r="R264" s="23"/>
      <c r="S264" s="24" t="str">
        <f t="shared" si="104"/>
        <v/>
      </c>
      <c r="T264" s="25" t="str">
        <f t="shared" si="116"/>
        <v/>
      </c>
      <c r="U264" s="25" t="str">
        <f t="shared" si="117"/>
        <v/>
      </c>
      <c r="V264" s="23"/>
      <c r="W264" s="24" t="str">
        <f t="shared" si="105"/>
        <v/>
      </c>
      <c r="X264" s="25" t="str">
        <f t="shared" si="118"/>
        <v/>
      </c>
      <c r="Y264" s="25" t="str">
        <f t="shared" si="119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0"/>
        <v/>
      </c>
      <c r="AE264" s="25" t="str">
        <f t="shared" si="121"/>
        <v/>
      </c>
      <c r="AF264" s="23"/>
      <c r="AG264" s="24" t="str">
        <f t="shared" si="108"/>
        <v/>
      </c>
      <c r="AH264" s="25" t="str">
        <f t="shared" si="122"/>
        <v/>
      </c>
      <c r="AI264" s="25" t="str">
        <f t="shared" si="123"/>
        <v/>
      </c>
      <c r="AJ264" s="23"/>
      <c r="AK264" s="24" t="str">
        <f t="shared" si="109"/>
        <v/>
      </c>
      <c r="AL264" s="25" t="str">
        <f t="shared" si="124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5"/>
        <v/>
      </c>
      <c r="AR264" s="23"/>
      <c r="AS264" s="24" t="str">
        <f t="shared" si="111"/>
        <v/>
      </c>
      <c r="AT264" s="25" t="str">
        <f t="shared" si="126"/>
        <v/>
      </c>
      <c r="AU264" s="25" t="str">
        <f t="shared" si="127"/>
        <v/>
      </c>
      <c r="AV264" s="26">
        <f t="shared" si="128"/>
        <v>0</v>
      </c>
      <c r="AW264" s="351" t="str">
        <f t="shared" si="129"/>
        <v/>
      </c>
      <c r="AX264" s="351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2"/>
        <v/>
      </c>
      <c r="J265" s="23"/>
      <c r="K265" s="24" t="str">
        <f t="shared" si="101"/>
        <v/>
      </c>
      <c r="L265" s="25" t="str">
        <f t="shared" si="113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4"/>
        <v/>
      </c>
      <c r="Q265" s="25" t="str">
        <f t="shared" si="115"/>
        <v/>
      </c>
      <c r="R265" s="23"/>
      <c r="S265" s="24" t="str">
        <f t="shared" si="104"/>
        <v/>
      </c>
      <c r="T265" s="25" t="str">
        <f t="shared" si="116"/>
        <v/>
      </c>
      <c r="U265" s="25" t="str">
        <f t="shared" si="117"/>
        <v/>
      </c>
      <c r="V265" s="23"/>
      <c r="W265" s="24" t="str">
        <f t="shared" si="105"/>
        <v/>
      </c>
      <c r="X265" s="25" t="str">
        <f t="shared" si="118"/>
        <v/>
      </c>
      <c r="Y265" s="25" t="str">
        <f t="shared" si="119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0"/>
        <v/>
      </c>
      <c r="AE265" s="25" t="str">
        <f t="shared" si="121"/>
        <v/>
      </c>
      <c r="AF265" s="23"/>
      <c r="AG265" s="24" t="str">
        <f t="shared" si="108"/>
        <v/>
      </c>
      <c r="AH265" s="25" t="str">
        <f t="shared" si="122"/>
        <v/>
      </c>
      <c r="AI265" s="25" t="str">
        <f t="shared" si="123"/>
        <v/>
      </c>
      <c r="AJ265" s="23"/>
      <c r="AK265" s="24" t="str">
        <f t="shared" si="109"/>
        <v/>
      </c>
      <c r="AL265" s="25" t="str">
        <f t="shared" si="124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5"/>
        <v/>
      </c>
      <c r="AR265" s="23"/>
      <c r="AS265" s="24" t="str">
        <f t="shared" si="111"/>
        <v/>
      </c>
      <c r="AT265" s="25" t="str">
        <f t="shared" si="126"/>
        <v/>
      </c>
      <c r="AU265" s="25" t="str">
        <f t="shared" si="127"/>
        <v/>
      </c>
      <c r="AV265" s="26">
        <f t="shared" si="128"/>
        <v>0</v>
      </c>
      <c r="AW265" s="351" t="str">
        <f t="shared" si="129"/>
        <v/>
      </c>
      <c r="AX265" s="351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2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3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4"/>
        <v/>
      </c>
      <c r="Q266" s="25" t="str">
        <f t="shared" si="115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6"/>
        <v/>
      </c>
      <c r="U266" s="25" t="str">
        <f t="shared" si="117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18"/>
        <v/>
      </c>
      <c r="Y266" s="25" t="str">
        <f t="shared" si="119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0"/>
        <v/>
      </c>
      <c r="AE266" s="25" t="str">
        <f t="shared" si="121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2"/>
        <v/>
      </c>
      <c r="AI266" s="25" t="str">
        <f t="shared" si="123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4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5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6"/>
        <v/>
      </c>
      <c r="AU266" s="25" t="str">
        <f t="shared" si="127"/>
        <v/>
      </c>
      <c r="AV266" s="26">
        <f t="shared" si="128"/>
        <v>0</v>
      </c>
      <c r="AW266" s="351" t="str">
        <f t="shared" si="129"/>
        <v/>
      </c>
      <c r="AX266" s="351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5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6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7">IF((N267&lt;&gt;0),RANK(N267,$N$10:$N$309),"")</f>
        <v/>
      </c>
      <c r="Q267" s="25" t="str">
        <f t="shared" ref="Q267:Q309" si="148">IF((N267&lt;&gt;0),VLOOKUP(N267,$P$311:$Q$320,2),"")</f>
        <v/>
      </c>
      <c r="R267" s="23"/>
      <c r="S267" s="24" t="str">
        <f t="shared" si="137"/>
        <v/>
      </c>
      <c r="T267" s="25" t="str">
        <f t="shared" ref="T267:T309" si="149">IF((R267&lt;&gt;0),RANK(R267,$R$10:$R$309),"")</f>
        <v/>
      </c>
      <c r="U267" s="25" t="str">
        <f t="shared" ref="U267:U309" si="150">IF((R267&lt;&gt;0),VLOOKUP(R267,$T$311:$U$320,2),"")</f>
        <v/>
      </c>
      <c r="V267" s="23"/>
      <c r="W267" s="24" t="str">
        <f t="shared" si="138"/>
        <v/>
      </c>
      <c r="X267" s="25" t="str">
        <f t="shared" ref="X267:X309" si="151">IF((V267&lt;&gt;0),RANK(V267,$V$10:$V$309),"")</f>
        <v/>
      </c>
      <c r="Y267" s="25" t="str">
        <f t="shared" ref="Y267:Y309" si="152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3">IF((Z267&lt;&gt;0),RANK(AB267,$AB$10:$AB$309,1),"")</f>
        <v/>
      </c>
      <c r="AE267" s="25" t="str">
        <f t="shared" ref="AE267:AE309" si="154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5">IF((AF267&lt;&gt;0),RANK(AF267,$AF$10:$AF$309),"")</f>
        <v/>
      </c>
      <c r="AI267" s="25" t="str">
        <f t="shared" ref="AI267:AI309" si="156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7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58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59">IF((AR267&lt;&gt;0),RANK(AR267,$AR$10:$AR$309),"")</f>
        <v/>
      </c>
      <c r="AU267" s="25" t="str">
        <f t="shared" ref="AU267:AU309" si="160">IF((AR267&lt;&gt;0),VLOOKUP(AR267,$AT$311:$AU$320,2),"")</f>
        <v/>
      </c>
      <c r="AV267" s="26">
        <f t="shared" ref="AV267:AV308" si="161">SUM(M267,Q267,U267,Y267,AE267,AI267,AM267,AQ267,AU267)</f>
        <v>0</v>
      </c>
      <c r="AW267" s="351" t="str">
        <f t="shared" ref="AW267:AW309" si="162">IF(AND(J267&lt;&gt;0,N267&lt;&gt;0,R267&lt;&gt;0,V267&lt;&gt;0,(OR(AB267&lt;&gt;0,AF267&lt;&gt;0)),AJ267&lt;&gt;0,AN267&lt;&gt;0,AR267&lt;&gt;0),VLOOKUP(AV267,$AV$311:$AW$315,2),"")</f>
        <v/>
      </c>
      <c r="AX267" s="351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5"/>
        <v/>
      </c>
      <c r="J268" s="23"/>
      <c r="K268" s="24" t="str">
        <f t="shared" si="134"/>
        <v/>
      </c>
      <c r="L268" s="25" t="str">
        <f t="shared" si="146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7"/>
        <v/>
      </c>
      <c r="Q268" s="25" t="str">
        <f t="shared" si="148"/>
        <v/>
      </c>
      <c r="R268" s="23"/>
      <c r="S268" s="24" t="str">
        <f t="shared" si="137"/>
        <v/>
      </c>
      <c r="T268" s="25" t="str">
        <f t="shared" si="149"/>
        <v/>
      </c>
      <c r="U268" s="25" t="str">
        <f t="shared" si="150"/>
        <v/>
      </c>
      <c r="V268" s="23"/>
      <c r="W268" s="24" t="str">
        <f t="shared" si="138"/>
        <v/>
      </c>
      <c r="X268" s="25" t="str">
        <f t="shared" si="151"/>
        <v/>
      </c>
      <c r="Y268" s="25" t="str">
        <f t="shared" si="152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3"/>
        <v/>
      </c>
      <c r="AE268" s="25" t="str">
        <f t="shared" si="154"/>
        <v/>
      </c>
      <c r="AF268" s="23"/>
      <c r="AG268" s="24" t="str">
        <f t="shared" si="141"/>
        <v/>
      </c>
      <c r="AH268" s="25" t="str">
        <f t="shared" si="155"/>
        <v/>
      </c>
      <c r="AI268" s="25" t="str">
        <f t="shared" si="156"/>
        <v/>
      </c>
      <c r="AJ268" s="23"/>
      <c r="AK268" s="24" t="str">
        <f t="shared" si="142"/>
        <v/>
      </c>
      <c r="AL268" s="25" t="str">
        <f t="shared" si="157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58"/>
        <v/>
      </c>
      <c r="AR268" s="23"/>
      <c r="AS268" s="24" t="str">
        <f t="shared" si="144"/>
        <v/>
      </c>
      <c r="AT268" s="25" t="str">
        <f t="shared" si="159"/>
        <v/>
      </c>
      <c r="AU268" s="25" t="str">
        <f t="shared" si="160"/>
        <v/>
      </c>
      <c r="AV268" s="26">
        <f t="shared" si="161"/>
        <v>0</v>
      </c>
      <c r="AW268" s="351" t="str">
        <f t="shared" si="162"/>
        <v/>
      </c>
      <c r="AX268" s="351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5"/>
        <v/>
      </c>
      <c r="J269" s="23"/>
      <c r="K269" s="24" t="str">
        <f t="shared" si="134"/>
        <v/>
      </c>
      <c r="L269" s="25" t="str">
        <f t="shared" si="146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7"/>
        <v/>
      </c>
      <c r="Q269" s="25" t="str">
        <f t="shared" si="148"/>
        <v/>
      </c>
      <c r="R269" s="23"/>
      <c r="S269" s="24" t="str">
        <f t="shared" si="137"/>
        <v/>
      </c>
      <c r="T269" s="25" t="str">
        <f t="shared" si="149"/>
        <v/>
      </c>
      <c r="U269" s="25" t="str">
        <f t="shared" si="150"/>
        <v/>
      </c>
      <c r="V269" s="23"/>
      <c r="W269" s="24" t="str">
        <f t="shared" si="138"/>
        <v/>
      </c>
      <c r="X269" s="25" t="str">
        <f t="shared" si="151"/>
        <v/>
      </c>
      <c r="Y269" s="25" t="str">
        <f t="shared" si="152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3"/>
        <v/>
      </c>
      <c r="AE269" s="25" t="str">
        <f t="shared" si="154"/>
        <v/>
      </c>
      <c r="AF269" s="23"/>
      <c r="AG269" s="24" t="str">
        <f t="shared" si="141"/>
        <v/>
      </c>
      <c r="AH269" s="25" t="str">
        <f t="shared" si="155"/>
        <v/>
      </c>
      <c r="AI269" s="25" t="str">
        <f t="shared" si="156"/>
        <v/>
      </c>
      <c r="AJ269" s="23"/>
      <c r="AK269" s="24" t="str">
        <f t="shared" si="142"/>
        <v/>
      </c>
      <c r="AL269" s="25" t="str">
        <f t="shared" si="157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58"/>
        <v/>
      </c>
      <c r="AR269" s="23"/>
      <c r="AS269" s="24" t="str">
        <f t="shared" si="144"/>
        <v/>
      </c>
      <c r="AT269" s="25" t="str">
        <f t="shared" si="159"/>
        <v/>
      </c>
      <c r="AU269" s="25" t="str">
        <f t="shared" si="160"/>
        <v/>
      </c>
      <c r="AV269" s="26">
        <f t="shared" si="161"/>
        <v>0</v>
      </c>
      <c r="AW269" s="351" t="str">
        <f t="shared" si="162"/>
        <v/>
      </c>
      <c r="AX269" s="351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5"/>
        <v/>
      </c>
      <c r="J270" s="23"/>
      <c r="K270" s="24" t="str">
        <f t="shared" si="134"/>
        <v/>
      </c>
      <c r="L270" s="25" t="str">
        <f t="shared" si="146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7"/>
        <v/>
      </c>
      <c r="Q270" s="25" t="str">
        <f t="shared" si="148"/>
        <v/>
      </c>
      <c r="R270" s="23"/>
      <c r="S270" s="24" t="str">
        <f t="shared" si="137"/>
        <v/>
      </c>
      <c r="T270" s="25" t="str">
        <f t="shared" si="149"/>
        <v/>
      </c>
      <c r="U270" s="25" t="str">
        <f t="shared" si="150"/>
        <v/>
      </c>
      <c r="V270" s="23"/>
      <c r="W270" s="24" t="str">
        <f t="shared" si="138"/>
        <v/>
      </c>
      <c r="X270" s="25" t="str">
        <f t="shared" si="151"/>
        <v/>
      </c>
      <c r="Y270" s="25" t="str">
        <f t="shared" si="152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3"/>
        <v/>
      </c>
      <c r="AE270" s="25" t="str">
        <f t="shared" si="154"/>
        <v/>
      </c>
      <c r="AF270" s="23"/>
      <c r="AG270" s="24" t="str">
        <f t="shared" si="141"/>
        <v/>
      </c>
      <c r="AH270" s="25" t="str">
        <f t="shared" si="155"/>
        <v/>
      </c>
      <c r="AI270" s="25" t="str">
        <f t="shared" si="156"/>
        <v/>
      </c>
      <c r="AJ270" s="23"/>
      <c r="AK270" s="24" t="str">
        <f t="shared" si="142"/>
        <v/>
      </c>
      <c r="AL270" s="25" t="str">
        <f t="shared" si="157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58"/>
        <v/>
      </c>
      <c r="AR270" s="23"/>
      <c r="AS270" s="24" t="str">
        <f t="shared" si="144"/>
        <v/>
      </c>
      <c r="AT270" s="25" t="str">
        <f t="shared" si="159"/>
        <v/>
      </c>
      <c r="AU270" s="25" t="str">
        <f t="shared" si="160"/>
        <v/>
      </c>
      <c r="AV270" s="26">
        <f t="shared" si="161"/>
        <v>0</v>
      </c>
      <c r="AW270" s="351" t="str">
        <f t="shared" si="162"/>
        <v/>
      </c>
      <c r="AX270" s="351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5"/>
        <v/>
      </c>
      <c r="J271" s="23"/>
      <c r="K271" s="24" t="str">
        <f t="shared" si="134"/>
        <v/>
      </c>
      <c r="L271" s="25" t="str">
        <f t="shared" si="146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7"/>
        <v/>
      </c>
      <c r="Q271" s="25" t="str">
        <f t="shared" si="148"/>
        <v/>
      </c>
      <c r="R271" s="23"/>
      <c r="S271" s="24" t="str">
        <f t="shared" si="137"/>
        <v/>
      </c>
      <c r="T271" s="25" t="str">
        <f t="shared" si="149"/>
        <v/>
      </c>
      <c r="U271" s="25" t="str">
        <f t="shared" si="150"/>
        <v/>
      </c>
      <c r="V271" s="23"/>
      <c r="W271" s="24" t="str">
        <f t="shared" si="138"/>
        <v/>
      </c>
      <c r="X271" s="25" t="str">
        <f t="shared" si="151"/>
        <v/>
      </c>
      <c r="Y271" s="25" t="str">
        <f t="shared" si="152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3"/>
        <v/>
      </c>
      <c r="AE271" s="25" t="str">
        <f t="shared" si="154"/>
        <v/>
      </c>
      <c r="AF271" s="23"/>
      <c r="AG271" s="24" t="str">
        <f t="shared" si="141"/>
        <v/>
      </c>
      <c r="AH271" s="25" t="str">
        <f t="shared" si="155"/>
        <v/>
      </c>
      <c r="AI271" s="25" t="str">
        <f t="shared" si="156"/>
        <v/>
      </c>
      <c r="AJ271" s="23"/>
      <c r="AK271" s="24" t="str">
        <f t="shared" si="142"/>
        <v/>
      </c>
      <c r="AL271" s="25" t="str">
        <f t="shared" si="157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58"/>
        <v/>
      </c>
      <c r="AR271" s="23"/>
      <c r="AS271" s="24" t="str">
        <f t="shared" si="144"/>
        <v/>
      </c>
      <c r="AT271" s="25" t="str">
        <f t="shared" si="159"/>
        <v/>
      </c>
      <c r="AU271" s="25" t="str">
        <f t="shared" si="160"/>
        <v/>
      </c>
      <c r="AV271" s="26">
        <f t="shared" si="161"/>
        <v>0</v>
      </c>
      <c r="AW271" s="351" t="str">
        <f t="shared" si="162"/>
        <v/>
      </c>
      <c r="AX271" s="351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5"/>
        <v/>
      </c>
      <c r="J272" s="23"/>
      <c r="K272" s="24" t="str">
        <f t="shared" si="134"/>
        <v/>
      </c>
      <c r="L272" s="25" t="str">
        <f t="shared" si="146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7"/>
        <v/>
      </c>
      <c r="Q272" s="25" t="str">
        <f t="shared" si="148"/>
        <v/>
      </c>
      <c r="R272" s="23"/>
      <c r="S272" s="24" t="str">
        <f t="shared" si="137"/>
        <v/>
      </c>
      <c r="T272" s="25" t="str">
        <f t="shared" si="149"/>
        <v/>
      </c>
      <c r="U272" s="25" t="str">
        <f t="shared" si="150"/>
        <v/>
      </c>
      <c r="V272" s="23"/>
      <c r="W272" s="24" t="str">
        <f t="shared" si="138"/>
        <v/>
      </c>
      <c r="X272" s="25" t="str">
        <f t="shared" si="151"/>
        <v/>
      </c>
      <c r="Y272" s="25" t="str">
        <f t="shared" si="152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3"/>
        <v/>
      </c>
      <c r="AE272" s="25" t="str">
        <f t="shared" si="154"/>
        <v/>
      </c>
      <c r="AF272" s="23"/>
      <c r="AG272" s="24" t="str">
        <f t="shared" si="141"/>
        <v/>
      </c>
      <c r="AH272" s="25" t="str">
        <f t="shared" si="155"/>
        <v/>
      </c>
      <c r="AI272" s="25" t="str">
        <f t="shared" si="156"/>
        <v/>
      </c>
      <c r="AJ272" s="23"/>
      <c r="AK272" s="24" t="str">
        <f t="shared" si="142"/>
        <v/>
      </c>
      <c r="AL272" s="25" t="str">
        <f t="shared" si="157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58"/>
        <v/>
      </c>
      <c r="AR272" s="23"/>
      <c r="AS272" s="24" t="str">
        <f t="shared" si="144"/>
        <v/>
      </c>
      <c r="AT272" s="25" t="str">
        <f t="shared" si="159"/>
        <v/>
      </c>
      <c r="AU272" s="25" t="str">
        <f t="shared" si="160"/>
        <v/>
      </c>
      <c r="AV272" s="26">
        <f t="shared" si="161"/>
        <v>0</v>
      </c>
      <c r="AW272" s="351" t="str">
        <f t="shared" si="162"/>
        <v/>
      </c>
      <c r="AX272" s="351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5"/>
        <v/>
      </c>
      <c r="J273" s="23"/>
      <c r="K273" s="24" t="str">
        <f t="shared" si="134"/>
        <v/>
      </c>
      <c r="L273" s="25" t="str">
        <f t="shared" si="146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7"/>
        <v/>
      </c>
      <c r="Q273" s="25" t="str">
        <f t="shared" si="148"/>
        <v/>
      </c>
      <c r="R273" s="23"/>
      <c r="S273" s="24" t="str">
        <f t="shared" si="137"/>
        <v/>
      </c>
      <c r="T273" s="25" t="str">
        <f t="shared" si="149"/>
        <v/>
      </c>
      <c r="U273" s="25" t="str">
        <f t="shared" si="150"/>
        <v/>
      </c>
      <c r="V273" s="23"/>
      <c r="W273" s="24" t="str">
        <f t="shared" si="138"/>
        <v/>
      </c>
      <c r="X273" s="25" t="str">
        <f t="shared" si="151"/>
        <v/>
      </c>
      <c r="Y273" s="25" t="str">
        <f t="shared" si="152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3"/>
        <v/>
      </c>
      <c r="AE273" s="25" t="str">
        <f t="shared" si="154"/>
        <v/>
      </c>
      <c r="AF273" s="23"/>
      <c r="AG273" s="24" t="str">
        <f t="shared" si="141"/>
        <v/>
      </c>
      <c r="AH273" s="25" t="str">
        <f t="shared" si="155"/>
        <v/>
      </c>
      <c r="AI273" s="25" t="str">
        <f t="shared" si="156"/>
        <v/>
      </c>
      <c r="AJ273" s="23"/>
      <c r="AK273" s="24" t="str">
        <f t="shared" si="142"/>
        <v/>
      </c>
      <c r="AL273" s="25" t="str">
        <f t="shared" si="157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58"/>
        <v/>
      </c>
      <c r="AR273" s="23"/>
      <c r="AS273" s="24" t="str">
        <f t="shared" si="144"/>
        <v/>
      </c>
      <c r="AT273" s="25" t="str">
        <f t="shared" si="159"/>
        <v/>
      </c>
      <c r="AU273" s="25" t="str">
        <f t="shared" si="160"/>
        <v/>
      </c>
      <c r="AV273" s="26">
        <f t="shared" si="161"/>
        <v>0</v>
      </c>
      <c r="AW273" s="351" t="str">
        <f t="shared" si="162"/>
        <v/>
      </c>
      <c r="AX273" s="351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5"/>
        <v/>
      </c>
      <c r="J274" s="23"/>
      <c r="K274" s="24" t="str">
        <f t="shared" si="134"/>
        <v/>
      </c>
      <c r="L274" s="25" t="str">
        <f t="shared" si="146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7"/>
        <v/>
      </c>
      <c r="Q274" s="25" t="str">
        <f t="shared" si="148"/>
        <v/>
      </c>
      <c r="R274" s="23"/>
      <c r="S274" s="24" t="str">
        <f t="shared" si="137"/>
        <v/>
      </c>
      <c r="T274" s="25" t="str">
        <f t="shared" si="149"/>
        <v/>
      </c>
      <c r="U274" s="25" t="str">
        <f t="shared" si="150"/>
        <v/>
      </c>
      <c r="V274" s="23"/>
      <c r="W274" s="24" t="str">
        <f t="shared" si="138"/>
        <v/>
      </c>
      <c r="X274" s="25" t="str">
        <f t="shared" si="151"/>
        <v/>
      </c>
      <c r="Y274" s="25" t="str">
        <f t="shared" si="152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3"/>
        <v/>
      </c>
      <c r="AE274" s="25" t="str">
        <f t="shared" si="154"/>
        <v/>
      </c>
      <c r="AF274" s="23"/>
      <c r="AG274" s="24" t="str">
        <f t="shared" si="141"/>
        <v/>
      </c>
      <c r="AH274" s="25" t="str">
        <f t="shared" si="155"/>
        <v/>
      </c>
      <c r="AI274" s="25" t="str">
        <f t="shared" si="156"/>
        <v/>
      </c>
      <c r="AJ274" s="23"/>
      <c r="AK274" s="24" t="str">
        <f t="shared" si="142"/>
        <v/>
      </c>
      <c r="AL274" s="25" t="str">
        <f t="shared" si="157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58"/>
        <v/>
      </c>
      <c r="AR274" s="23"/>
      <c r="AS274" s="24" t="str">
        <f t="shared" si="144"/>
        <v/>
      </c>
      <c r="AT274" s="25" t="str">
        <f t="shared" si="159"/>
        <v/>
      </c>
      <c r="AU274" s="25" t="str">
        <f t="shared" si="160"/>
        <v/>
      </c>
      <c r="AV274" s="26">
        <f t="shared" si="161"/>
        <v>0</v>
      </c>
      <c r="AW274" s="351" t="str">
        <f t="shared" si="162"/>
        <v/>
      </c>
      <c r="AX274" s="351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5"/>
        <v/>
      </c>
      <c r="J275" s="23"/>
      <c r="K275" s="24" t="str">
        <f t="shared" si="134"/>
        <v/>
      </c>
      <c r="L275" s="25" t="str">
        <f t="shared" si="146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7"/>
        <v/>
      </c>
      <c r="Q275" s="25" t="str">
        <f t="shared" si="148"/>
        <v/>
      </c>
      <c r="R275" s="23"/>
      <c r="S275" s="24" t="str">
        <f t="shared" si="137"/>
        <v/>
      </c>
      <c r="T275" s="25" t="str">
        <f t="shared" si="149"/>
        <v/>
      </c>
      <c r="U275" s="25" t="str">
        <f t="shared" si="150"/>
        <v/>
      </c>
      <c r="V275" s="23"/>
      <c r="W275" s="24" t="str">
        <f t="shared" si="138"/>
        <v/>
      </c>
      <c r="X275" s="25" t="str">
        <f t="shared" si="151"/>
        <v/>
      </c>
      <c r="Y275" s="25" t="str">
        <f t="shared" si="152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3"/>
        <v/>
      </c>
      <c r="AE275" s="25" t="str">
        <f t="shared" si="154"/>
        <v/>
      </c>
      <c r="AF275" s="23"/>
      <c r="AG275" s="24" t="str">
        <f t="shared" si="141"/>
        <v/>
      </c>
      <c r="AH275" s="25" t="str">
        <f t="shared" si="155"/>
        <v/>
      </c>
      <c r="AI275" s="25" t="str">
        <f t="shared" si="156"/>
        <v/>
      </c>
      <c r="AJ275" s="23"/>
      <c r="AK275" s="24" t="str">
        <f t="shared" si="142"/>
        <v/>
      </c>
      <c r="AL275" s="25" t="str">
        <f t="shared" si="157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58"/>
        <v/>
      </c>
      <c r="AR275" s="23"/>
      <c r="AS275" s="24" t="str">
        <f t="shared" si="144"/>
        <v/>
      </c>
      <c r="AT275" s="25" t="str">
        <f t="shared" si="159"/>
        <v/>
      </c>
      <c r="AU275" s="25" t="str">
        <f t="shared" si="160"/>
        <v/>
      </c>
      <c r="AV275" s="26">
        <f t="shared" si="161"/>
        <v>0</v>
      </c>
      <c r="AW275" s="351" t="str">
        <f t="shared" si="162"/>
        <v/>
      </c>
      <c r="AX275" s="351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5"/>
        <v/>
      </c>
      <c r="J276" s="23"/>
      <c r="K276" s="24" t="str">
        <f t="shared" si="134"/>
        <v/>
      </c>
      <c r="L276" s="25" t="str">
        <f t="shared" si="146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7"/>
        <v/>
      </c>
      <c r="Q276" s="25" t="str">
        <f t="shared" si="148"/>
        <v/>
      </c>
      <c r="R276" s="23"/>
      <c r="S276" s="24" t="str">
        <f t="shared" si="137"/>
        <v/>
      </c>
      <c r="T276" s="25" t="str">
        <f t="shared" si="149"/>
        <v/>
      </c>
      <c r="U276" s="25" t="str">
        <f t="shared" si="150"/>
        <v/>
      </c>
      <c r="V276" s="23"/>
      <c r="W276" s="24" t="str">
        <f t="shared" si="138"/>
        <v/>
      </c>
      <c r="X276" s="25" t="str">
        <f t="shared" si="151"/>
        <v/>
      </c>
      <c r="Y276" s="25" t="str">
        <f t="shared" si="152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3"/>
        <v/>
      </c>
      <c r="AE276" s="25" t="str">
        <f t="shared" si="154"/>
        <v/>
      </c>
      <c r="AF276" s="23"/>
      <c r="AG276" s="24" t="str">
        <f t="shared" si="141"/>
        <v/>
      </c>
      <c r="AH276" s="25" t="str">
        <f t="shared" si="155"/>
        <v/>
      </c>
      <c r="AI276" s="25" t="str">
        <f t="shared" si="156"/>
        <v/>
      </c>
      <c r="AJ276" s="23"/>
      <c r="AK276" s="24" t="str">
        <f t="shared" si="142"/>
        <v/>
      </c>
      <c r="AL276" s="25" t="str">
        <f t="shared" si="157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58"/>
        <v/>
      </c>
      <c r="AR276" s="23"/>
      <c r="AS276" s="24" t="str">
        <f t="shared" si="144"/>
        <v/>
      </c>
      <c r="AT276" s="25" t="str">
        <f t="shared" si="159"/>
        <v/>
      </c>
      <c r="AU276" s="25" t="str">
        <f t="shared" si="160"/>
        <v/>
      </c>
      <c r="AV276" s="26">
        <f t="shared" si="161"/>
        <v>0</v>
      </c>
      <c r="AW276" s="351" t="str">
        <f t="shared" si="162"/>
        <v/>
      </c>
      <c r="AX276" s="351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5"/>
        <v/>
      </c>
      <c r="J277" s="23"/>
      <c r="K277" s="24" t="str">
        <f t="shared" si="134"/>
        <v/>
      </c>
      <c r="L277" s="25" t="str">
        <f t="shared" si="146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7"/>
        <v/>
      </c>
      <c r="Q277" s="25" t="str">
        <f t="shared" si="148"/>
        <v/>
      </c>
      <c r="R277" s="23"/>
      <c r="S277" s="24" t="str">
        <f t="shared" si="137"/>
        <v/>
      </c>
      <c r="T277" s="25" t="str">
        <f t="shared" si="149"/>
        <v/>
      </c>
      <c r="U277" s="25" t="str">
        <f t="shared" si="150"/>
        <v/>
      </c>
      <c r="V277" s="23"/>
      <c r="W277" s="24" t="str">
        <f t="shared" si="138"/>
        <v/>
      </c>
      <c r="X277" s="25" t="str">
        <f t="shared" si="151"/>
        <v/>
      </c>
      <c r="Y277" s="25" t="str">
        <f t="shared" si="152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3"/>
        <v/>
      </c>
      <c r="AE277" s="25" t="str">
        <f t="shared" si="154"/>
        <v/>
      </c>
      <c r="AF277" s="23"/>
      <c r="AG277" s="24" t="str">
        <f t="shared" si="141"/>
        <v/>
      </c>
      <c r="AH277" s="25" t="str">
        <f t="shared" si="155"/>
        <v/>
      </c>
      <c r="AI277" s="25" t="str">
        <f t="shared" si="156"/>
        <v/>
      </c>
      <c r="AJ277" s="23"/>
      <c r="AK277" s="24" t="str">
        <f t="shared" si="142"/>
        <v/>
      </c>
      <c r="AL277" s="25" t="str">
        <f t="shared" si="157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58"/>
        <v/>
      </c>
      <c r="AR277" s="23"/>
      <c r="AS277" s="24" t="str">
        <f t="shared" si="144"/>
        <v/>
      </c>
      <c r="AT277" s="25" t="str">
        <f t="shared" si="159"/>
        <v/>
      </c>
      <c r="AU277" s="25" t="str">
        <f t="shared" si="160"/>
        <v/>
      </c>
      <c r="AV277" s="26">
        <f t="shared" si="161"/>
        <v>0</v>
      </c>
      <c r="AW277" s="351" t="str">
        <f t="shared" si="162"/>
        <v/>
      </c>
      <c r="AX277" s="351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5"/>
        <v/>
      </c>
      <c r="J278" s="23"/>
      <c r="K278" s="24" t="str">
        <f t="shared" si="134"/>
        <v/>
      </c>
      <c r="L278" s="25" t="str">
        <f t="shared" si="146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7"/>
        <v/>
      </c>
      <c r="Q278" s="25" t="str">
        <f t="shared" si="148"/>
        <v/>
      </c>
      <c r="R278" s="23"/>
      <c r="S278" s="24" t="str">
        <f t="shared" si="137"/>
        <v/>
      </c>
      <c r="T278" s="25" t="str">
        <f t="shared" si="149"/>
        <v/>
      </c>
      <c r="U278" s="25" t="str">
        <f t="shared" si="150"/>
        <v/>
      </c>
      <c r="V278" s="23"/>
      <c r="W278" s="24" t="str">
        <f t="shared" si="138"/>
        <v/>
      </c>
      <c r="X278" s="25" t="str">
        <f t="shared" si="151"/>
        <v/>
      </c>
      <c r="Y278" s="25" t="str">
        <f t="shared" si="152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3"/>
        <v/>
      </c>
      <c r="AE278" s="25" t="str">
        <f t="shared" si="154"/>
        <v/>
      </c>
      <c r="AF278" s="23"/>
      <c r="AG278" s="24" t="str">
        <f t="shared" si="141"/>
        <v/>
      </c>
      <c r="AH278" s="25" t="str">
        <f t="shared" si="155"/>
        <v/>
      </c>
      <c r="AI278" s="25" t="str">
        <f t="shared" si="156"/>
        <v/>
      </c>
      <c r="AJ278" s="23"/>
      <c r="AK278" s="24" t="str">
        <f t="shared" si="142"/>
        <v/>
      </c>
      <c r="AL278" s="25" t="str">
        <f t="shared" si="157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58"/>
        <v/>
      </c>
      <c r="AR278" s="23"/>
      <c r="AS278" s="24" t="str">
        <f t="shared" si="144"/>
        <v/>
      </c>
      <c r="AT278" s="25" t="str">
        <f t="shared" si="159"/>
        <v/>
      </c>
      <c r="AU278" s="25" t="str">
        <f t="shared" si="160"/>
        <v/>
      </c>
      <c r="AV278" s="26">
        <f t="shared" si="161"/>
        <v>0</v>
      </c>
      <c r="AW278" s="351" t="str">
        <f t="shared" si="162"/>
        <v/>
      </c>
      <c r="AX278" s="351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5"/>
        <v/>
      </c>
      <c r="J279" s="23"/>
      <c r="K279" s="24" t="str">
        <f t="shared" si="134"/>
        <v/>
      </c>
      <c r="L279" s="25" t="str">
        <f t="shared" si="146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7"/>
        <v/>
      </c>
      <c r="Q279" s="25" t="str">
        <f t="shared" si="148"/>
        <v/>
      </c>
      <c r="R279" s="23"/>
      <c r="S279" s="24" t="str">
        <f t="shared" si="137"/>
        <v/>
      </c>
      <c r="T279" s="25" t="str">
        <f t="shared" si="149"/>
        <v/>
      </c>
      <c r="U279" s="25" t="str">
        <f t="shared" si="150"/>
        <v/>
      </c>
      <c r="V279" s="23"/>
      <c r="W279" s="24" t="str">
        <f t="shared" si="138"/>
        <v/>
      </c>
      <c r="X279" s="25" t="str">
        <f t="shared" si="151"/>
        <v/>
      </c>
      <c r="Y279" s="25" t="str">
        <f t="shared" si="152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3"/>
        <v/>
      </c>
      <c r="AE279" s="25" t="str">
        <f t="shared" si="154"/>
        <v/>
      </c>
      <c r="AF279" s="23"/>
      <c r="AG279" s="24" t="str">
        <f t="shared" si="141"/>
        <v/>
      </c>
      <c r="AH279" s="25" t="str">
        <f t="shared" si="155"/>
        <v/>
      </c>
      <c r="AI279" s="25" t="str">
        <f t="shared" si="156"/>
        <v/>
      </c>
      <c r="AJ279" s="23"/>
      <c r="AK279" s="24" t="str">
        <f t="shared" si="142"/>
        <v/>
      </c>
      <c r="AL279" s="25" t="str">
        <f t="shared" si="157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58"/>
        <v/>
      </c>
      <c r="AR279" s="23"/>
      <c r="AS279" s="24" t="str">
        <f t="shared" si="144"/>
        <v/>
      </c>
      <c r="AT279" s="25" t="str">
        <f t="shared" si="159"/>
        <v/>
      </c>
      <c r="AU279" s="25" t="str">
        <f t="shared" si="160"/>
        <v/>
      </c>
      <c r="AV279" s="26">
        <f t="shared" si="161"/>
        <v>0</v>
      </c>
      <c r="AW279" s="351" t="str">
        <f t="shared" si="162"/>
        <v/>
      </c>
      <c r="AX279" s="351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5"/>
        <v/>
      </c>
      <c r="J280" s="23"/>
      <c r="K280" s="24" t="str">
        <f t="shared" si="134"/>
        <v/>
      </c>
      <c r="L280" s="25" t="str">
        <f t="shared" si="146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7"/>
        <v/>
      </c>
      <c r="Q280" s="25" t="str">
        <f t="shared" si="148"/>
        <v/>
      </c>
      <c r="R280" s="23"/>
      <c r="S280" s="24" t="str">
        <f t="shared" si="137"/>
        <v/>
      </c>
      <c r="T280" s="25" t="str">
        <f t="shared" si="149"/>
        <v/>
      </c>
      <c r="U280" s="25" t="str">
        <f t="shared" si="150"/>
        <v/>
      </c>
      <c r="V280" s="23"/>
      <c r="W280" s="24" t="str">
        <f t="shared" si="138"/>
        <v/>
      </c>
      <c r="X280" s="25" t="str">
        <f t="shared" si="151"/>
        <v/>
      </c>
      <c r="Y280" s="25" t="str">
        <f t="shared" si="152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3"/>
        <v/>
      </c>
      <c r="AE280" s="25" t="str">
        <f t="shared" si="154"/>
        <v/>
      </c>
      <c r="AF280" s="23"/>
      <c r="AG280" s="24" t="str">
        <f t="shared" si="141"/>
        <v/>
      </c>
      <c r="AH280" s="25" t="str">
        <f t="shared" si="155"/>
        <v/>
      </c>
      <c r="AI280" s="25" t="str">
        <f t="shared" si="156"/>
        <v/>
      </c>
      <c r="AJ280" s="23"/>
      <c r="AK280" s="24" t="str">
        <f t="shared" si="142"/>
        <v/>
      </c>
      <c r="AL280" s="25" t="str">
        <f t="shared" si="157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58"/>
        <v/>
      </c>
      <c r="AR280" s="23"/>
      <c r="AS280" s="24" t="str">
        <f t="shared" si="144"/>
        <v/>
      </c>
      <c r="AT280" s="25" t="str">
        <f t="shared" si="159"/>
        <v/>
      </c>
      <c r="AU280" s="25" t="str">
        <f t="shared" si="160"/>
        <v/>
      </c>
      <c r="AV280" s="26">
        <f t="shared" si="161"/>
        <v>0</v>
      </c>
      <c r="AW280" s="351" t="str">
        <f t="shared" si="162"/>
        <v/>
      </c>
      <c r="AX280" s="351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5"/>
        <v/>
      </c>
      <c r="J281" s="23"/>
      <c r="K281" s="24" t="str">
        <f t="shared" si="134"/>
        <v/>
      </c>
      <c r="L281" s="25" t="str">
        <f t="shared" si="146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7"/>
        <v/>
      </c>
      <c r="Q281" s="25" t="str">
        <f t="shared" si="148"/>
        <v/>
      </c>
      <c r="R281" s="23"/>
      <c r="S281" s="24" t="str">
        <f t="shared" si="137"/>
        <v/>
      </c>
      <c r="T281" s="25" t="str">
        <f t="shared" si="149"/>
        <v/>
      </c>
      <c r="U281" s="25" t="str">
        <f t="shared" si="150"/>
        <v/>
      </c>
      <c r="V281" s="23"/>
      <c r="W281" s="24" t="str">
        <f t="shared" si="138"/>
        <v/>
      </c>
      <c r="X281" s="25" t="str">
        <f t="shared" si="151"/>
        <v/>
      </c>
      <c r="Y281" s="25" t="str">
        <f t="shared" si="152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3"/>
        <v/>
      </c>
      <c r="AE281" s="25" t="str">
        <f t="shared" si="154"/>
        <v/>
      </c>
      <c r="AF281" s="23"/>
      <c r="AG281" s="24" t="str">
        <f t="shared" si="141"/>
        <v/>
      </c>
      <c r="AH281" s="25" t="str">
        <f t="shared" si="155"/>
        <v/>
      </c>
      <c r="AI281" s="25" t="str">
        <f t="shared" si="156"/>
        <v/>
      </c>
      <c r="AJ281" s="23"/>
      <c r="AK281" s="24" t="str">
        <f t="shared" si="142"/>
        <v/>
      </c>
      <c r="AL281" s="25" t="str">
        <f t="shared" si="157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58"/>
        <v/>
      </c>
      <c r="AR281" s="23"/>
      <c r="AS281" s="24" t="str">
        <f t="shared" si="144"/>
        <v/>
      </c>
      <c r="AT281" s="25" t="str">
        <f t="shared" si="159"/>
        <v/>
      </c>
      <c r="AU281" s="25" t="str">
        <f t="shared" si="160"/>
        <v/>
      </c>
      <c r="AV281" s="26">
        <f t="shared" si="161"/>
        <v>0</v>
      </c>
      <c r="AW281" s="351" t="str">
        <f t="shared" si="162"/>
        <v/>
      </c>
      <c r="AX281" s="351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5"/>
        <v/>
      </c>
      <c r="J282" s="23"/>
      <c r="K282" s="24" t="str">
        <f t="shared" si="134"/>
        <v/>
      </c>
      <c r="L282" s="25" t="str">
        <f t="shared" si="146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7"/>
        <v/>
      </c>
      <c r="Q282" s="25" t="str">
        <f t="shared" si="148"/>
        <v/>
      </c>
      <c r="R282" s="23"/>
      <c r="S282" s="24" t="str">
        <f t="shared" si="137"/>
        <v/>
      </c>
      <c r="T282" s="25" t="str">
        <f t="shared" si="149"/>
        <v/>
      </c>
      <c r="U282" s="25" t="str">
        <f t="shared" si="150"/>
        <v/>
      </c>
      <c r="V282" s="23"/>
      <c r="W282" s="24" t="str">
        <f t="shared" si="138"/>
        <v/>
      </c>
      <c r="X282" s="25" t="str">
        <f t="shared" si="151"/>
        <v/>
      </c>
      <c r="Y282" s="25" t="str">
        <f t="shared" si="152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3"/>
        <v/>
      </c>
      <c r="AE282" s="25" t="str">
        <f t="shared" si="154"/>
        <v/>
      </c>
      <c r="AF282" s="23"/>
      <c r="AG282" s="24" t="str">
        <f t="shared" si="141"/>
        <v/>
      </c>
      <c r="AH282" s="25" t="str">
        <f t="shared" si="155"/>
        <v/>
      </c>
      <c r="AI282" s="25" t="str">
        <f t="shared" si="156"/>
        <v/>
      </c>
      <c r="AJ282" s="23"/>
      <c r="AK282" s="24" t="str">
        <f t="shared" si="142"/>
        <v/>
      </c>
      <c r="AL282" s="25" t="str">
        <f t="shared" si="157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58"/>
        <v/>
      </c>
      <c r="AR282" s="23"/>
      <c r="AS282" s="24" t="str">
        <f t="shared" si="144"/>
        <v/>
      </c>
      <c r="AT282" s="25" t="str">
        <f t="shared" si="159"/>
        <v/>
      </c>
      <c r="AU282" s="25" t="str">
        <f t="shared" si="160"/>
        <v/>
      </c>
      <c r="AV282" s="26">
        <f t="shared" si="161"/>
        <v>0</v>
      </c>
      <c r="AW282" s="351" t="str">
        <f t="shared" si="162"/>
        <v/>
      </c>
      <c r="AX282" s="351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5"/>
        <v/>
      </c>
      <c r="J283" s="23"/>
      <c r="K283" s="24" t="str">
        <f t="shared" si="134"/>
        <v/>
      </c>
      <c r="L283" s="25" t="str">
        <f t="shared" si="146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7"/>
        <v/>
      </c>
      <c r="Q283" s="25" t="str">
        <f t="shared" si="148"/>
        <v/>
      </c>
      <c r="R283" s="23"/>
      <c r="S283" s="24" t="str">
        <f t="shared" si="137"/>
        <v/>
      </c>
      <c r="T283" s="25" t="str">
        <f t="shared" si="149"/>
        <v/>
      </c>
      <c r="U283" s="25" t="str">
        <f t="shared" si="150"/>
        <v/>
      </c>
      <c r="V283" s="23"/>
      <c r="W283" s="24" t="str">
        <f t="shared" si="138"/>
        <v/>
      </c>
      <c r="X283" s="25" t="str">
        <f t="shared" si="151"/>
        <v/>
      </c>
      <c r="Y283" s="25" t="str">
        <f t="shared" si="152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3"/>
        <v/>
      </c>
      <c r="AE283" s="25" t="str">
        <f t="shared" si="154"/>
        <v/>
      </c>
      <c r="AF283" s="23"/>
      <c r="AG283" s="24" t="str">
        <f t="shared" si="141"/>
        <v/>
      </c>
      <c r="AH283" s="25" t="str">
        <f t="shared" si="155"/>
        <v/>
      </c>
      <c r="AI283" s="25" t="str">
        <f t="shared" si="156"/>
        <v/>
      </c>
      <c r="AJ283" s="23"/>
      <c r="AK283" s="24" t="str">
        <f t="shared" si="142"/>
        <v/>
      </c>
      <c r="AL283" s="25" t="str">
        <f t="shared" si="157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58"/>
        <v/>
      </c>
      <c r="AR283" s="23"/>
      <c r="AS283" s="24" t="str">
        <f t="shared" si="144"/>
        <v/>
      </c>
      <c r="AT283" s="25" t="str">
        <f t="shared" si="159"/>
        <v/>
      </c>
      <c r="AU283" s="25" t="str">
        <f t="shared" si="160"/>
        <v/>
      </c>
      <c r="AV283" s="26">
        <f t="shared" si="161"/>
        <v>0</v>
      </c>
      <c r="AW283" s="351" t="str">
        <f t="shared" si="162"/>
        <v/>
      </c>
      <c r="AX283" s="351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5"/>
        <v/>
      </c>
      <c r="J284" s="23"/>
      <c r="K284" s="24" t="str">
        <f t="shared" si="134"/>
        <v/>
      </c>
      <c r="L284" s="25" t="str">
        <f t="shared" si="146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7"/>
        <v/>
      </c>
      <c r="Q284" s="25" t="str">
        <f t="shared" si="148"/>
        <v/>
      </c>
      <c r="R284" s="23"/>
      <c r="S284" s="24" t="str">
        <f t="shared" si="137"/>
        <v/>
      </c>
      <c r="T284" s="25" t="str">
        <f t="shared" si="149"/>
        <v/>
      </c>
      <c r="U284" s="25" t="str">
        <f t="shared" si="150"/>
        <v/>
      </c>
      <c r="V284" s="23"/>
      <c r="W284" s="24" t="str">
        <f t="shared" si="138"/>
        <v/>
      </c>
      <c r="X284" s="25" t="str">
        <f t="shared" si="151"/>
        <v/>
      </c>
      <c r="Y284" s="25" t="str">
        <f t="shared" si="152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3"/>
        <v/>
      </c>
      <c r="AE284" s="25" t="str">
        <f t="shared" si="154"/>
        <v/>
      </c>
      <c r="AF284" s="23"/>
      <c r="AG284" s="24" t="str">
        <f t="shared" si="141"/>
        <v/>
      </c>
      <c r="AH284" s="25" t="str">
        <f t="shared" si="155"/>
        <v/>
      </c>
      <c r="AI284" s="25" t="str">
        <f t="shared" si="156"/>
        <v/>
      </c>
      <c r="AJ284" s="23"/>
      <c r="AK284" s="24" t="str">
        <f t="shared" si="142"/>
        <v/>
      </c>
      <c r="AL284" s="25" t="str">
        <f t="shared" si="157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58"/>
        <v/>
      </c>
      <c r="AR284" s="23"/>
      <c r="AS284" s="24" t="str">
        <f t="shared" si="144"/>
        <v/>
      </c>
      <c r="AT284" s="25" t="str">
        <f t="shared" si="159"/>
        <v/>
      </c>
      <c r="AU284" s="25" t="str">
        <f t="shared" si="160"/>
        <v/>
      </c>
      <c r="AV284" s="26">
        <f t="shared" si="161"/>
        <v>0</v>
      </c>
      <c r="AW284" s="351" t="str">
        <f t="shared" si="162"/>
        <v/>
      </c>
      <c r="AX284" s="351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5"/>
        <v/>
      </c>
      <c r="J285" s="23"/>
      <c r="K285" s="24" t="str">
        <f t="shared" si="134"/>
        <v/>
      </c>
      <c r="L285" s="25" t="str">
        <f t="shared" si="146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7"/>
        <v/>
      </c>
      <c r="Q285" s="25" t="str">
        <f t="shared" si="148"/>
        <v/>
      </c>
      <c r="R285" s="23"/>
      <c r="S285" s="24" t="str">
        <f t="shared" si="137"/>
        <v/>
      </c>
      <c r="T285" s="25" t="str">
        <f t="shared" si="149"/>
        <v/>
      </c>
      <c r="U285" s="25" t="str">
        <f t="shared" si="150"/>
        <v/>
      </c>
      <c r="V285" s="23"/>
      <c r="W285" s="24" t="str">
        <f t="shared" si="138"/>
        <v/>
      </c>
      <c r="X285" s="25" t="str">
        <f t="shared" si="151"/>
        <v/>
      </c>
      <c r="Y285" s="25" t="str">
        <f t="shared" si="152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3"/>
        <v/>
      </c>
      <c r="AE285" s="25" t="str">
        <f t="shared" si="154"/>
        <v/>
      </c>
      <c r="AF285" s="23"/>
      <c r="AG285" s="24" t="str">
        <f t="shared" si="141"/>
        <v/>
      </c>
      <c r="AH285" s="25" t="str">
        <f t="shared" si="155"/>
        <v/>
      </c>
      <c r="AI285" s="25" t="str">
        <f t="shared" si="156"/>
        <v/>
      </c>
      <c r="AJ285" s="23"/>
      <c r="AK285" s="24" t="str">
        <f t="shared" si="142"/>
        <v/>
      </c>
      <c r="AL285" s="25" t="str">
        <f t="shared" si="157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58"/>
        <v/>
      </c>
      <c r="AR285" s="23"/>
      <c r="AS285" s="24" t="str">
        <f t="shared" si="144"/>
        <v/>
      </c>
      <c r="AT285" s="25" t="str">
        <f t="shared" si="159"/>
        <v/>
      </c>
      <c r="AU285" s="25" t="str">
        <f t="shared" si="160"/>
        <v/>
      </c>
      <c r="AV285" s="26">
        <f t="shared" si="161"/>
        <v>0</v>
      </c>
      <c r="AW285" s="351" t="str">
        <f t="shared" si="162"/>
        <v/>
      </c>
      <c r="AX285" s="351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5"/>
        <v/>
      </c>
      <c r="J286" s="23"/>
      <c r="K286" s="24" t="str">
        <f t="shared" si="134"/>
        <v/>
      </c>
      <c r="L286" s="25" t="str">
        <f t="shared" si="146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7"/>
        <v/>
      </c>
      <c r="Q286" s="25" t="str">
        <f t="shared" si="148"/>
        <v/>
      </c>
      <c r="R286" s="23"/>
      <c r="S286" s="24" t="str">
        <f t="shared" si="137"/>
        <v/>
      </c>
      <c r="T286" s="25" t="str">
        <f t="shared" si="149"/>
        <v/>
      </c>
      <c r="U286" s="25" t="str">
        <f t="shared" si="150"/>
        <v/>
      </c>
      <c r="V286" s="23"/>
      <c r="W286" s="24" t="str">
        <f t="shared" si="138"/>
        <v/>
      </c>
      <c r="X286" s="25" t="str">
        <f t="shared" si="151"/>
        <v/>
      </c>
      <c r="Y286" s="25" t="str">
        <f t="shared" si="152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3"/>
        <v/>
      </c>
      <c r="AE286" s="25" t="str">
        <f t="shared" si="154"/>
        <v/>
      </c>
      <c r="AF286" s="23"/>
      <c r="AG286" s="24" t="str">
        <f t="shared" si="141"/>
        <v/>
      </c>
      <c r="AH286" s="25" t="str">
        <f t="shared" si="155"/>
        <v/>
      </c>
      <c r="AI286" s="25" t="str">
        <f t="shared" si="156"/>
        <v/>
      </c>
      <c r="AJ286" s="23"/>
      <c r="AK286" s="24" t="str">
        <f t="shared" si="142"/>
        <v/>
      </c>
      <c r="AL286" s="25" t="str">
        <f t="shared" si="157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58"/>
        <v/>
      </c>
      <c r="AR286" s="23"/>
      <c r="AS286" s="24" t="str">
        <f t="shared" si="144"/>
        <v/>
      </c>
      <c r="AT286" s="25" t="str">
        <f t="shared" si="159"/>
        <v/>
      </c>
      <c r="AU286" s="25" t="str">
        <f t="shared" si="160"/>
        <v/>
      </c>
      <c r="AV286" s="26">
        <f t="shared" si="161"/>
        <v>0</v>
      </c>
      <c r="AW286" s="351" t="str">
        <f t="shared" si="162"/>
        <v/>
      </c>
      <c r="AX286" s="351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5"/>
        <v/>
      </c>
      <c r="J287" s="23"/>
      <c r="K287" s="24" t="str">
        <f t="shared" si="134"/>
        <v/>
      </c>
      <c r="L287" s="25" t="str">
        <f t="shared" si="146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7"/>
        <v/>
      </c>
      <c r="Q287" s="25" t="str">
        <f t="shared" si="148"/>
        <v/>
      </c>
      <c r="R287" s="23"/>
      <c r="S287" s="24" t="str">
        <f t="shared" si="137"/>
        <v/>
      </c>
      <c r="T287" s="25" t="str">
        <f t="shared" si="149"/>
        <v/>
      </c>
      <c r="U287" s="25" t="str">
        <f t="shared" si="150"/>
        <v/>
      </c>
      <c r="V287" s="23"/>
      <c r="W287" s="24" t="str">
        <f t="shared" si="138"/>
        <v/>
      </c>
      <c r="X287" s="25" t="str">
        <f t="shared" si="151"/>
        <v/>
      </c>
      <c r="Y287" s="25" t="str">
        <f t="shared" si="152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3"/>
        <v/>
      </c>
      <c r="AE287" s="25" t="str">
        <f t="shared" si="154"/>
        <v/>
      </c>
      <c r="AF287" s="23"/>
      <c r="AG287" s="24" t="str">
        <f t="shared" si="141"/>
        <v/>
      </c>
      <c r="AH287" s="25" t="str">
        <f t="shared" si="155"/>
        <v/>
      </c>
      <c r="AI287" s="25" t="str">
        <f t="shared" si="156"/>
        <v/>
      </c>
      <c r="AJ287" s="23"/>
      <c r="AK287" s="24" t="str">
        <f t="shared" si="142"/>
        <v/>
      </c>
      <c r="AL287" s="25" t="str">
        <f t="shared" si="157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58"/>
        <v/>
      </c>
      <c r="AR287" s="23"/>
      <c r="AS287" s="24" t="str">
        <f t="shared" si="144"/>
        <v/>
      </c>
      <c r="AT287" s="25" t="str">
        <f t="shared" si="159"/>
        <v/>
      </c>
      <c r="AU287" s="25" t="str">
        <f t="shared" si="160"/>
        <v/>
      </c>
      <c r="AV287" s="26">
        <f t="shared" si="161"/>
        <v>0</v>
      </c>
      <c r="AW287" s="351" t="str">
        <f t="shared" si="162"/>
        <v/>
      </c>
      <c r="AX287" s="351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5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7"/>
        <v/>
      </c>
      <c r="Q288" s="25" t="str">
        <f t="shared" si="148"/>
        <v/>
      </c>
      <c r="R288" s="23"/>
      <c r="S288" s="24" t="str">
        <f t="shared" si="137"/>
        <v/>
      </c>
      <c r="T288" s="25" t="str">
        <f t="shared" si="149"/>
        <v/>
      </c>
      <c r="U288" s="25" t="str">
        <f t="shared" si="150"/>
        <v/>
      </c>
      <c r="V288" s="23"/>
      <c r="W288" s="24" t="str">
        <f t="shared" si="138"/>
        <v/>
      </c>
      <c r="X288" s="25" t="str">
        <f t="shared" si="151"/>
        <v/>
      </c>
      <c r="Y288" s="25" t="str">
        <f t="shared" si="152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3"/>
        <v/>
      </c>
      <c r="AE288" s="25" t="str">
        <f t="shared" si="154"/>
        <v/>
      </c>
      <c r="AF288" s="23"/>
      <c r="AG288" s="24" t="str">
        <f t="shared" si="141"/>
        <v/>
      </c>
      <c r="AH288" s="25" t="str">
        <f t="shared" si="155"/>
        <v/>
      </c>
      <c r="AI288" s="25" t="str">
        <f t="shared" si="156"/>
        <v/>
      </c>
      <c r="AJ288" s="23"/>
      <c r="AK288" s="24" t="str">
        <f t="shared" si="142"/>
        <v/>
      </c>
      <c r="AL288" s="25" t="str">
        <f t="shared" si="157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58"/>
        <v/>
      </c>
      <c r="AR288" s="23"/>
      <c r="AS288" s="24" t="str">
        <f t="shared" si="144"/>
        <v/>
      </c>
      <c r="AT288" s="25" t="str">
        <f t="shared" si="159"/>
        <v/>
      </c>
      <c r="AU288" s="25" t="str">
        <f t="shared" si="160"/>
        <v/>
      </c>
      <c r="AV288" s="26">
        <f t="shared" si="161"/>
        <v>0</v>
      </c>
      <c r="AW288" s="351" t="str">
        <f t="shared" si="162"/>
        <v/>
      </c>
      <c r="AX288" s="351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5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7"/>
        <v/>
      </c>
      <c r="Q289" s="25" t="str">
        <f t="shared" si="148"/>
        <v/>
      </c>
      <c r="R289" s="23"/>
      <c r="S289" s="24" t="str">
        <f t="shared" si="137"/>
        <v/>
      </c>
      <c r="T289" s="25" t="str">
        <f t="shared" si="149"/>
        <v/>
      </c>
      <c r="U289" s="25" t="str">
        <f t="shared" si="150"/>
        <v/>
      </c>
      <c r="V289" s="23"/>
      <c r="W289" s="24" t="str">
        <f t="shared" si="138"/>
        <v/>
      </c>
      <c r="X289" s="25" t="str">
        <f t="shared" si="151"/>
        <v/>
      </c>
      <c r="Y289" s="25" t="str">
        <f t="shared" si="152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3"/>
        <v/>
      </c>
      <c r="AE289" s="25" t="str">
        <f t="shared" si="154"/>
        <v/>
      </c>
      <c r="AF289" s="23"/>
      <c r="AG289" s="24" t="str">
        <f t="shared" si="141"/>
        <v/>
      </c>
      <c r="AH289" s="25" t="str">
        <f t="shared" si="155"/>
        <v/>
      </c>
      <c r="AI289" s="25" t="str">
        <f t="shared" si="156"/>
        <v/>
      </c>
      <c r="AJ289" s="23"/>
      <c r="AK289" s="24" t="str">
        <f t="shared" si="142"/>
        <v/>
      </c>
      <c r="AL289" s="25" t="str">
        <f t="shared" si="157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58"/>
        <v/>
      </c>
      <c r="AR289" s="23"/>
      <c r="AS289" s="24" t="str">
        <f t="shared" si="144"/>
        <v/>
      </c>
      <c r="AT289" s="25" t="str">
        <f t="shared" si="159"/>
        <v/>
      </c>
      <c r="AU289" s="25" t="str">
        <f t="shared" si="160"/>
        <v/>
      </c>
      <c r="AV289" s="26">
        <f t="shared" si="161"/>
        <v>0</v>
      </c>
      <c r="AW289" s="351" t="str">
        <f t="shared" si="162"/>
        <v/>
      </c>
      <c r="AX289" s="351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5"/>
        <v/>
      </c>
      <c r="J290" s="23"/>
      <c r="K290" s="24" t="str">
        <f t="shared" si="134"/>
        <v/>
      </c>
      <c r="L290" s="25" t="str">
        <f t="shared" si="146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7"/>
        <v/>
      </c>
      <c r="Q290" s="25" t="str">
        <f t="shared" si="148"/>
        <v/>
      </c>
      <c r="R290" s="23"/>
      <c r="S290" s="24" t="str">
        <f t="shared" si="137"/>
        <v/>
      </c>
      <c r="T290" s="25" t="str">
        <f t="shared" si="149"/>
        <v/>
      </c>
      <c r="U290" s="25" t="str">
        <f t="shared" si="150"/>
        <v/>
      </c>
      <c r="V290" s="23"/>
      <c r="W290" s="24" t="str">
        <f t="shared" si="138"/>
        <v/>
      </c>
      <c r="X290" s="25" t="str">
        <f t="shared" si="151"/>
        <v/>
      </c>
      <c r="Y290" s="25" t="str">
        <f t="shared" si="152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3"/>
        <v/>
      </c>
      <c r="AE290" s="25" t="str">
        <f t="shared" si="154"/>
        <v/>
      </c>
      <c r="AF290" s="23"/>
      <c r="AG290" s="24" t="str">
        <f t="shared" si="141"/>
        <v/>
      </c>
      <c r="AH290" s="25" t="str">
        <f t="shared" si="155"/>
        <v/>
      </c>
      <c r="AI290" s="25" t="str">
        <f t="shared" si="156"/>
        <v/>
      </c>
      <c r="AJ290" s="23"/>
      <c r="AK290" s="24" t="str">
        <f t="shared" si="142"/>
        <v/>
      </c>
      <c r="AL290" s="25" t="str">
        <f t="shared" si="157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58"/>
        <v/>
      </c>
      <c r="AR290" s="23"/>
      <c r="AS290" s="24" t="str">
        <f t="shared" si="144"/>
        <v/>
      </c>
      <c r="AT290" s="25" t="str">
        <f t="shared" si="159"/>
        <v/>
      </c>
      <c r="AU290" s="25" t="str">
        <f t="shared" si="160"/>
        <v/>
      </c>
      <c r="AV290" s="26">
        <f t="shared" si="161"/>
        <v>0</v>
      </c>
      <c r="AW290" s="351" t="str">
        <f t="shared" si="162"/>
        <v/>
      </c>
      <c r="AX290" s="351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5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7"/>
        <v/>
      </c>
      <c r="Q291" s="25" t="str">
        <f t="shared" si="148"/>
        <v/>
      </c>
      <c r="R291" s="23"/>
      <c r="S291" s="24" t="str">
        <f t="shared" si="137"/>
        <v/>
      </c>
      <c r="T291" s="25" t="str">
        <f t="shared" si="149"/>
        <v/>
      </c>
      <c r="U291" s="25" t="str">
        <f t="shared" si="150"/>
        <v/>
      </c>
      <c r="V291" s="23"/>
      <c r="W291" s="24" t="str">
        <f t="shared" si="138"/>
        <v/>
      </c>
      <c r="X291" s="25" t="str">
        <f t="shared" si="151"/>
        <v/>
      </c>
      <c r="Y291" s="25" t="str">
        <f t="shared" si="152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3"/>
        <v/>
      </c>
      <c r="AE291" s="25" t="str">
        <f t="shared" si="154"/>
        <v/>
      </c>
      <c r="AF291" s="23"/>
      <c r="AG291" s="24" t="str">
        <f t="shared" si="141"/>
        <v/>
      </c>
      <c r="AH291" s="25" t="str">
        <f t="shared" si="155"/>
        <v/>
      </c>
      <c r="AI291" s="25" t="str">
        <f t="shared" si="156"/>
        <v/>
      </c>
      <c r="AJ291" s="23"/>
      <c r="AK291" s="24" t="str">
        <f t="shared" si="142"/>
        <v/>
      </c>
      <c r="AL291" s="25" t="str">
        <f t="shared" si="157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58"/>
        <v/>
      </c>
      <c r="AR291" s="23"/>
      <c r="AS291" s="24" t="str">
        <f t="shared" si="144"/>
        <v/>
      </c>
      <c r="AT291" s="25" t="str">
        <f t="shared" si="159"/>
        <v/>
      </c>
      <c r="AU291" s="25" t="str">
        <f t="shared" si="160"/>
        <v/>
      </c>
      <c r="AV291" s="26">
        <f t="shared" si="161"/>
        <v>0</v>
      </c>
      <c r="AW291" s="351" t="str">
        <f t="shared" si="162"/>
        <v/>
      </c>
      <c r="AX291" s="351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5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7"/>
        <v/>
      </c>
      <c r="Q292" s="25" t="str">
        <f t="shared" si="148"/>
        <v/>
      </c>
      <c r="R292" s="23"/>
      <c r="S292" s="24" t="str">
        <f t="shared" si="137"/>
        <v/>
      </c>
      <c r="T292" s="25" t="str">
        <f t="shared" si="149"/>
        <v/>
      </c>
      <c r="U292" s="25" t="str">
        <f t="shared" si="150"/>
        <v/>
      </c>
      <c r="V292" s="23"/>
      <c r="W292" s="24" t="str">
        <f t="shared" si="138"/>
        <v/>
      </c>
      <c r="X292" s="25" t="str">
        <f t="shared" si="151"/>
        <v/>
      </c>
      <c r="Y292" s="25" t="str">
        <f t="shared" si="152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3"/>
        <v/>
      </c>
      <c r="AE292" s="25" t="str">
        <f t="shared" si="154"/>
        <v/>
      </c>
      <c r="AF292" s="23"/>
      <c r="AG292" s="24" t="str">
        <f t="shared" si="141"/>
        <v/>
      </c>
      <c r="AH292" s="25" t="str">
        <f t="shared" si="155"/>
        <v/>
      </c>
      <c r="AI292" s="25" t="str">
        <f t="shared" si="156"/>
        <v/>
      </c>
      <c r="AJ292" s="23"/>
      <c r="AK292" s="24" t="str">
        <f t="shared" si="142"/>
        <v/>
      </c>
      <c r="AL292" s="25" t="str">
        <f t="shared" si="157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58"/>
        <v/>
      </c>
      <c r="AR292" s="23"/>
      <c r="AS292" s="24" t="str">
        <f t="shared" si="144"/>
        <v/>
      </c>
      <c r="AT292" s="25" t="str">
        <f t="shared" si="159"/>
        <v/>
      </c>
      <c r="AU292" s="25" t="str">
        <f t="shared" si="160"/>
        <v/>
      </c>
      <c r="AV292" s="26">
        <f t="shared" si="161"/>
        <v>0</v>
      </c>
      <c r="AW292" s="351" t="str">
        <f t="shared" si="162"/>
        <v/>
      </c>
      <c r="AX292" s="351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5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7"/>
        <v/>
      </c>
      <c r="Q293" s="25" t="str">
        <f t="shared" si="148"/>
        <v/>
      </c>
      <c r="R293" s="23"/>
      <c r="S293" s="24" t="str">
        <f t="shared" si="137"/>
        <v/>
      </c>
      <c r="T293" s="25" t="str">
        <f t="shared" si="149"/>
        <v/>
      </c>
      <c r="U293" s="25" t="str">
        <f t="shared" si="150"/>
        <v/>
      </c>
      <c r="V293" s="23"/>
      <c r="W293" s="24" t="str">
        <f t="shared" si="138"/>
        <v/>
      </c>
      <c r="X293" s="25" t="str">
        <f t="shared" si="151"/>
        <v/>
      </c>
      <c r="Y293" s="25" t="str">
        <f t="shared" si="152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3"/>
        <v/>
      </c>
      <c r="AE293" s="25" t="str">
        <f t="shared" si="154"/>
        <v/>
      </c>
      <c r="AF293" s="23"/>
      <c r="AG293" s="24" t="str">
        <f t="shared" si="141"/>
        <v/>
      </c>
      <c r="AH293" s="25" t="str">
        <f t="shared" si="155"/>
        <v/>
      </c>
      <c r="AI293" s="25" t="str">
        <f t="shared" si="156"/>
        <v/>
      </c>
      <c r="AJ293" s="23"/>
      <c r="AK293" s="24" t="str">
        <f t="shared" si="142"/>
        <v/>
      </c>
      <c r="AL293" s="25" t="str">
        <f t="shared" si="157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58"/>
        <v/>
      </c>
      <c r="AR293" s="23"/>
      <c r="AS293" s="24" t="str">
        <f t="shared" si="144"/>
        <v/>
      </c>
      <c r="AT293" s="25" t="str">
        <f t="shared" si="159"/>
        <v/>
      </c>
      <c r="AU293" s="25" t="str">
        <f t="shared" si="160"/>
        <v/>
      </c>
      <c r="AV293" s="26">
        <f t="shared" si="161"/>
        <v>0</v>
      </c>
      <c r="AW293" s="351" t="str">
        <f t="shared" si="162"/>
        <v/>
      </c>
      <c r="AX293" s="351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5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7"/>
        <v/>
      </c>
      <c r="Q294" s="25" t="str">
        <f t="shared" si="148"/>
        <v/>
      </c>
      <c r="R294" s="23"/>
      <c r="S294" s="24" t="str">
        <f t="shared" si="137"/>
        <v/>
      </c>
      <c r="T294" s="25" t="str">
        <f t="shared" si="149"/>
        <v/>
      </c>
      <c r="U294" s="25" t="str">
        <f t="shared" si="150"/>
        <v/>
      </c>
      <c r="V294" s="23"/>
      <c r="W294" s="24" t="str">
        <f t="shared" si="138"/>
        <v/>
      </c>
      <c r="X294" s="25" t="str">
        <f t="shared" si="151"/>
        <v/>
      </c>
      <c r="Y294" s="25" t="str">
        <f t="shared" si="152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3"/>
        <v/>
      </c>
      <c r="AE294" s="25" t="str">
        <f t="shared" si="154"/>
        <v/>
      </c>
      <c r="AF294" s="23"/>
      <c r="AG294" s="24" t="str">
        <f t="shared" si="141"/>
        <v/>
      </c>
      <c r="AH294" s="25" t="str">
        <f t="shared" si="155"/>
        <v/>
      </c>
      <c r="AI294" s="25" t="str">
        <f t="shared" si="156"/>
        <v/>
      </c>
      <c r="AJ294" s="23"/>
      <c r="AK294" s="24" t="str">
        <f t="shared" si="142"/>
        <v/>
      </c>
      <c r="AL294" s="25" t="str">
        <f t="shared" si="157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58"/>
        <v/>
      </c>
      <c r="AR294" s="23"/>
      <c r="AS294" s="24" t="str">
        <f t="shared" si="144"/>
        <v/>
      </c>
      <c r="AT294" s="25" t="str">
        <f t="shared" si="159"/>
        <v/>
      </c>
      <c r="AU294" s="25" t="str">
        <f t="shared" si="160"/>
        <v/>
      </c>
      <c r="AV294" s="26">
        <f t="shared" si="161"/>
        <v>0</v>
      </c>
      <c r="AW294" s="351" t="str">
        <f t="shared" si="162"/>
        <v/>
      </c>
      <c r="AX294" s="351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5"/>
        <v/>
      </c>
      <c r="J295" s="23"/>
      <c r="K295" s="24" t="str">
        <f t="shared" si="134"/>
        <v/>
      </c>
      <c r="L295" s="25" t="str">
        <f t="shared" si="146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7"/>
        <v/>
      </c>
      <c r="Q295" s="25" t="str">
        <f t="shared" si="148"/>
        <v/>
      </c>
      <c r="R295" s="23"/>
      <c r="S295" s="24" t="str">
        <f t="shared" si="137"/>
        <v/>
      </c>
      <c r="T295" s="25" t="str">
        <f t="shared" si="149"/>
        <v/>
      </c>
      <c r="U295" s="25" t="str">
        <f t="shared" si="150"/>
        <v/>
      </c>
      <c r="V295" s="23"/>
      <c r="W295" s="24" t="str">
        <f t="shared" si="138"/>
        <v/>
      </c>
      <c r="X295" s="25" t="str">
        <f t="shared" si="151"/>
        <v/>
      </c>
      <c r="Y295" s="25" t="str">
        <f t="shared" si="152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3"/>
        <v/>
      </c>
      <c r="AE295" s="25" t="str">
        <f t="shared" si="154"/>
        <v/>
      </c>
      <c r="AF295" s="23"/>
      <c r="AG295" s="24" t="str">
        <f t="shared" si="141"/>
        <v/>
      </c>
      <c r="AH295" s="25" t="str">
        <f t="shared" si="155"/>
        <v/>
      </c>
      <c r="AI295" s="25" t="str">
        <f t="shared" si="156"/>
        <v/>
      </c>
      <c r="AJ295" s="23"/>
      <c r="AK295" s="24" t="str">
        <f t="shared" si="142"/>
        <v/>
      </c>
      <c r="AL295" s="25" t="str">
        <f t="shared" si="157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58"/>
        <v/>
      </c>
      <c r="AR295" s="23"/>
      <c r="AS295" s="24" t="str">
        <f t="shared" si="144"/>
        <v/>
      </c>
      <c r="AT295" s="25" t="str">
        <f t="shared" si="159"/>
        <v/>
      </c>
      <c r="AU295" s="25" t="str">
        <f t="shared" si="160"/>
        <v/>
      </c>
      <c r="AV295" s="26">
        <f t="shared" si="161"/>
        <v>0</v>
      </c>
      <c r="AW295" s="351" t="str">
        <f t="shared" si="162"/>
        <v/>
      </c>
      <c r="AX295" s="351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5"/>
        <v/>
      </c>
      <c r="J296" s="23"/>
      <c r="K296" s="24" t="str">
        <f t="shared" si="134"/>
        <v/>
      </c>
      <c r="L296" s="25" t="str">
        <f t="shared" si="146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7"/>
        <v/>
      </c>
      <c r="Q296" s="25" t="str">
        <f t="shared" si="148"/>
        <v/>
      </c>
      <c r="R296" s="23"/>
      <c r="S296" s="24" t="str">
        <f t="shared" si="137"/>
        <v/>
      </c>
      <c r="T296" s="25" t="str">
        <f t="shared" si="149"/>
        <v/>
      </c>
      <c r="U296" s="25" t="str">
        <f t="shared" si="150"/>
        <v/>
      </c>
      <c r="V296" s="23"/>
      <c r="W296" s="24" t="str">
        <f t="shared" si="138"/>
        <v/>
      </c>
      <c r="X296" s="25" t="str">
        <f t="shared" si="151"/>
        <v/>
      </c>
      <c r="Y296" s="25" t="str">
        <f t="shared" si="152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3"/>
        <v/>
      </c>
      <c r="AE296" s="25" t="str">
        <f t="shared" si="154"/>
        <v/>
      </c>
      <c r="AF296" s="23"/>
      <c r="AG296" s="24" t="str">
        <f t="shared" si="141"/>
        <v/>
      </c>
      <c r="AH296" s="25" t="str">
        <f t="shared" si="155"/>
        <v/>
      </c>
      <c r="AI296" s="25" t="str">
        <f t="shared" si="156"/>
        <v/>
      </c>
      <c r="AJ296" s="23"/>
      <c r="AK296" s="24" t="str">
        <f t="shared" si="142"/>
        <v/>
      </c>
      <c r="AL296" s="25" t="str">
        <f t="shared" si="157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58"/>
        <v/>
      </c>
      <c r="AR296" s="23"/>
      <c r="AS296" s="24" t="str">
        <f t="shared" si="144"/>
        <v/>
      </c>
      <c r="AT296" s="25" t="str">
        <f t="shared" si="159"/>
        <v/>
      </c>
      <c r="AU296" s="25" t="str">
        <f t="shared" si="160"/>
        <v/>
      </c>
      <c r="AV296" s="26">
        <f t="shared" si="161"/>
        <v>0</v>
      </c>
      <c r="AW296" s="351" t="str">
        <f t="shared" si="162"/>
        <v/>
      </c>
      <c r="AX296" s="351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5"/>
        <v/>
      </c>
      <c r="J297" s="23"/>
      <c r="K297" s="24" t="str">
        <f t="shared" si="134"/>
        <v/>
      </c>
      <c r="L297" s="25" t="str">
        <f t="shared" si="146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7"/>
        <v/>
      </c>
      <c r="Q297" s="25" t="str">
        <f t="shared" si="148"/>
        <v/>
      </c>
      <c r="R297" s="23"/>
      <c r="S297" s="24" t="str">
        <f t="shared" si="137"/>
        <v/>
      </c>
      <c r="T297" s="25" t="str">
        <f t="shared" si="149"/>
        <v/>
      </c>
      <c r="U297" s="25" t="str">
        <f t="shared" si="150"/>
        <v/>
      </c>
      <c r="V297" s="23"/>
      <c r="W297" s="24" t="str">
        <f t="shared" si="138"/>
        <v/>
      </c>
      <c r="X297" s="25" t="str">
        <f t="shared" si="151"/>
        <v/>
      </c>
      <c r="Y297" s="25" t="str">
        <f t="shared" si="152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3"/>
        <v/>
      </c>
      <c r="AE297" s="25" t="str">
        <f t="shared" si="154"/>
        <v/>
      </c>
      <c r="AF297" s="23"/>
      <c r="AG297" s="24" t="str">
        <f t="shared" si="141"/>
        <v/>
      </c>
      <c r="AH297" s="25" t="str">
        <f t="shared" si="155"/>
        <v/>
      </c>
      <c r="AI297" s="25" t="str">
        <f t="shared" si="156"/>
        <v/>
      </c>
      <c r="AJ297" s="23"/>
      <c r="AK297" s="24" t="str">
        <f t="shared" si="142"/>
        <v/>
      </c>
      <c r="AL297" s="25" t="str">
        <f t="shared" si="157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58"/>
        <v/>
      </c>
      <c r="AR297" s="23"/>
      <c r="AS297" s="24" t="str">
        <f t="shared" si="144"/>
        <v/>
      </c>
      <c r="AT297" s="25" t="str">
        <f t="shared" si="159"/>
        <v/>
      </c>
      <c r="AU297" s="25" t="str">
        <f t="shared" si="160"/>
        <v/>
      </c>
      <c r="AV297" s="26">
        <f t="shared" si="161"/>
        <v>0</v>
      </c>
      <c r="AW297" s="351" t="str">
        <f t="shared" si="162"/>
        <v/>
      </c>
      <c r="AX297" s="351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5"/>
        <v/>
      </c>
      <c r="J298" s="23"/>
      <c r="K298" s="24" t="str">
        <f t="shared" si="134"/>
        <v/>
      </c>
      <c r="L298" s="25" t="str">
        <f t="shared" si="146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7"/>
        <v/>
      </c>
      <c r="Q298" s="25" t="str">
        <f t="shared" si="148"/>
        <v/>
      </c>
      <c r="R298" s="23"/>
      <c r="S298" s="24" t="str">
        <f t="shared" si="137"/>
        <v/>
      </c>
      <c r="T298" s="25" t="str">
        <f t="shared" si="149"/>
        <v/>
      </c>
      <c r="U298" s="25" t="str">
        <f t="shared" si="150"/>
        <v/>
      </c>
      <c r="V298" s="23"/>
      <c r="W298" s="24" t="str">
        <f t="shared" si="138"/>
        <v/>
      </c>
      <c r="X298" s="25" t="str">
        <f t="shared" si="151"/>
        <v/>
      </c>
      <c r="Y298" s="25" t="str">
        <f t="shared" si="152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3"/>
        <v/>
      </c>
      <c r="AE298" s="25" t="str">
        <f t="shared" si="154"/>
        <v/>
      </c>
      <c r="AF298" s="23"/>
      <c r="AG298" s="24" t="str">
        <f t="shared" si="141"/>
        <v/>
      </c>
      <c r="AH298" s="25" t="str">
        <f t="shared" si="155"/>
        <v/>
      </c>
      <c r="AI298" s="25" t="str">
        <f t="shared" si="156"/>
        <v/>
      </c>
      <c r="AJ298" s="23"/>
      <c r="AK298" s="24" t="str">
        <f t="shared" si="142"/>
        <v/>
      </c>
      <c r="AL298" s="25" t="str">
        <f t="shared" si="157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58"/>
        <v/>
      </c>
      <c r="AR298" s="23"/>
      <c r="AS298" s="24" t="str">
        <f t="shared" si="144"/>
        <v/>
      </c>
      <c r="AT298" s="25" t="str">
        <f t="shared" si="159"/>
        <v/>
      </c>
      <c r="AU298" s="25" t="str">
        <f t="shared" si="160"/>
        <v/>
      </c>
      <c r="AV298" s="26">
        <f t="shared" si="161"/>
        <v>0</v>
      </c>
      <c r="AW298" s="351" t="str">
        <f t="shared" si="162"/>
        <v/>
      </c>
      <c r="AX298" s="351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5"/>
        <v/>
      </c>
      <c r="J299" s="23"/>
      <c r="K299" s="24" t="str">
        <f t="shared" si="134"/>
        <v/>
      </c>
      <c r="L299" s="25" t="str">
        <f t="shared" si="146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7"/>
        <v/>
      </c>
      <c r="Q299" s="25" t="str">
        <f t="shared" si="148"/>
        <v/>
      </c>
      <c r="R299" s="23"/>
      <c r="S299" s="24" t="str">
        <f t="shared" si="137"/>
        <v/>
      </c>
      <c r="T299" s="25" t="str">
        <f t="shared" si="149"/>
        <v/>
      </c>
      <c r="U299" s="25" t="str">
        <f t="shared" si="150"/>
        <v/>
      </c>
      <c r="V299" s="23"/>
      <c r="W299" s="24" t="str">
        <f t="shared" si="138"/>
        <v/>
      </c>
      <c r="X299" s="25" t="str">
        <f t="shared" si="151"/>
        <v/>
      </c>
      <c r="Y299" s="25" t="str">
        <f t="shared" si="152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3"/>
        <v/>
      </c>
      <c r="AE299" s="25" t="str">
        <f t="shared" si="154"/>
        <v/>
      </c>
      <c r="AF299" s="23"/>
      <c r="AG299" s="24" t="str">
        <f t="shared" si="141"/>
        <v/>
      </c>
      <c r="AH299" s="25" t="str">
        <f t="shared" si="155"/>
        <v/>
      </c>
      <c r="AI299" s="25" t="str">
        <f t="shared" si="156"/>
        <v/>
      </c>
      <c r="AJ299" s="23"/>
      <c r="AK299" s="24" t="str">
        <f t="shared" si="142"/>
        <v/>
      </c>
      <c r="AL299" s="25" t="str">
        <f t="shared" si="157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58"/>
        <v/>
      </c>
      <c r="AR299" s="23"/>
      <c r="AS299" s="24" t="str">
        <f t="shared" si="144"/>
        <v/>
      </c>
      <c r="AT299" s="25" t="str">
        <f t="shared" si="159"/>
        <v/>
      </c>
      <c r="AU299" s="25" t="str">
        <f t="shared" si="160"/>
        <v/>
      </c>
      <c r="AV299" s="26">
        <f t="shared" si="161"/>
        <v>0</v>
      </c>
      <c r="AW299" s="351" t="str">
        <f t="shared" si="162"/>
        <v/>
      </c>
      <c r="AX299" s="351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5"/>
        <v/>
      </c>
      <c r="J300" s="23"/>
      <c r="K300" s="24" t="str">
        <f t="shared" si="134"/>
        <v/>
      </c>
      <c r="L300" s="25" t="str">
        <f t="shared" si="146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7"/>
        <v/>
      </c>
      <c r="Q300" s="25" t="str">
        <f t="shared" si="148"/>
        <v/>
      </c>
      <c r="R300" s="23"/>
      <c r="S300" s="24" t="str">
        <f t="shared" si="137"/>
        <v/>
      </c>
      <c r="T300" s="25" t="str">
        <f t="shared" si="149"/>
        <v/>
      </c>
      <c r="U300" s="25" t="str">
        <f t="shared" si="150"/>
        <v/>
      </c>
      <c r="V300" s="23"/>
      <c r="W300" s="24" t="str">
        <f t="shared" si="138"/>
        <v/>
      </c>
      <c r="X300" s="25" t="str">
        <f t="shared" si="151"/>
        <v/>
      </c>
      <c r="Y300" s="25" t="str">
        <f t="shared" si="152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3"/>
        <v/>
      </c>
      <c r="AE300" s="25" t="str">
        <f t="shared" si="154"/>
        <v/>
      </c>
      <c r="AF300" s="23"/>
      <c r="AG300" s="24" t="str">
        <f t="shared" si="141"/>
        <v/>
      </c>
      <c r="AH300" s="25" t="str">
        <f t="shared" si="155"/>
        <v/>
      </c>
      <c r="AI300" s="25" t="str">
        <f t="shared" si="156"/>
        <v/>
      </c>
      <c r="AJ300" s="23"/>
      <c r="AK300" s="24" t="str">
        <f t="shared" si="142"/>
        <v/>
      </c>
      <c r="AL300" s="25" t="str">
        <f t="shared" si="157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58"/>
        <v/>
      </c>
      <c r="AR300" s="23"/>
      <c r="AS300" s="24" t="str">
        <f t="shared" si="144"/>
        <v/>
      </c>
      <c r="AT300" s="25" t="str">
        <f t="shared" si="159"/>
        <v/>
      </c>
      <c r="AU300" s="25" t="str">
        <f t="shared" si="160"/>
        <v/>
      </c>
      <c r="AV300" s="26">
        <f t="shared" si="161"/>
        <v>0</v>
      </c>
      <c r="AW300" s="351" t="str">
        <f t="shared" si="162"/>
        <v/>
      </c>
      <c r="AX300" s="351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5"/>
        <v/>
      </c>
      <c r="J301" s="23"/>
      <c r="K301" s="24" t="str">
        <f t="shared" si="134"/>
        <v/>
      </c>
      <c r="L301" s="25" t="str">
        <f t="shared" si="146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7"/>
        <v/>
      </c>
      <c r="Q301" s="25" t="str">
        <f t="shared" si="148"/>
        <v/>
      </c>
      <c r="R301" s="23"/>
      <c r="S301" s="24" t="str">
        <f t="shared" si="137"/>
        <v/>
      </c>
      <c r="T301" s="25" t="str">
        <f t="shared" si="149"/>
        <v/>
      </c>
      <c r="U301" s="25" t="str">
        <f t="shared" si="150"/>
        <v/>
      </c>
      <c r="V301" s="23"/>
      <c r="W301" s="24" t="str">
        <f t="shared" si="138"/>
        <v/>
      </c>
      <c r="X301" s="25" t="str">
        <f t="shared" si="151"/>
        <v/>
      </c>
      <c r="Y301" s="25" t="str">
        <f t="shared" si="152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3"/>
        <v/>
      </c>
      <c r="AE301" s="25" t="str">
        <f t="shared" si="154"/>
        <v/>
      </c>
      <c r="AF301" s="23"/>
      <c r="AG301" s="24" t="str">
        <f t="shared" si="141"/>
        <v/>
      </c>
      <c r="AH301" s="25" t="str">
        <f t="shared" si="155"/>
        <v/>
      </c>
      <c r="AI301" s="25" t="str">
        <f t="shared" si="156"/>
        <v/>
      </c>
      <c r="AJ301" s="23"/>
      <c r="AK301" s="24" t="str">
        <f t="shared" si="142"/>
        <v/>
      </c>
      <c r="AL301" s="25" t="str">
        <f t="shared" si="157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58"/>
        <v/>
      </c>
      <c r="AR301" s="23"/>
      <c r="AS301" s="24" t="str">
        <f t="shared" si="144"/>
        <v/>
      </c>
      <c r="AT301" s="25" t="str">
        <f t="shared" si="159"/>
        <v/>
      </c>
      <c r="AU301" s="25" t="str">
        <f t="shared" si="160"/>
        <v/>
      </c>
      <c r="AV301" s="26">
        <f t="shared" si="161"/>
        <v>0</v>
      </c>
      <c r="AW301" s="351" t="str">
        <f t="shared" si="162"/>
        <v/>
      </c>
      <c r="AX301" s="351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5"/>
        <v/>
      </c>
      <c r="J302" s="23"/>
      <c r="K302" s="24" t="str">
        <f t="shared" si="134"/>
        <v/>
      </c>
      <c r="L302" s="25" t="str">
        <f t="shared" si="146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7"/>
        <v/>
      </c>
      <c r="Q302" s="25" t="str">
        <f t="shared" si="148"/>
        <v/>
      </c>
      <c r="R302" s="23"/>
      <c r="S302" s="24" t="str">
        <f t="shared" si="137"/>
        <v/>
      </c>
      <c r="T302" s="25" t="str">
        <f t="shared" si="149"/>
        <v/>
      </c>
      <c r="U302" s="25" t="str">
        <f t="shared" si="150"/>
        <v/>
      </c>
      <c r="V302" s="23"/>
      <c r="W302" s="24" t="str">
        <f t="shared" si="138"/>
        <v/>
      </c>
      <c r="X302" s="25" t="str">
        <f t="shared" si="151"/>
        <v/>
      </c>
      <c r="Y302" s="25" t="str">
        <f t="shared" si="152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3"/>
        <v/>
      </c>
      <c r="AE302" s="25" t="str">
        <f t="shared" si="154"/>
        <v/>
      </c>
      <c r="AF302" s="23"/>
      <c r="AG302" s="24" t="str">
        <f t="shared" si="141"/>
        <v/>
      </c>
      <c r="AH302" s="25" t="str">
        <f t="shared" si="155"/>
        <v/>
      </c>
      <c r="AI302" s="25" t="str">
        <f t="shared" si="156"/>
        <v/>
      </c>
      <c r="AJ302" s="23"/>
      <c r="AK302" s="24" t="str">
        <f t="shared" si="142"/>
        <v/>
      </c>
      <c r="AL302" s="25" t="str">
        <f t="shared" si="157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58"/>
        <v/>
      </c>
      <c r="AR302" s="23"/>
      <c r="AS302" s="24" t="str">
        <f t="shared" si="144"/>
        <v/>
      </c>
      <c r="AT302" s="25" t="str">
        <f t="shared" si="159"/>
        <v/>
      </c>
      <c r="AU302" s="25" t="str">
        <f t="shared" si="160"/>
        <v/>
      </c>
      <c r="AV302" s="26">
        <f t="shared" si="161"/>
        <v>0</v>
      </c>
      <c r="AW302" s="351" t="str">
        <f t="shared" si="162"/>
        <v/>
      </c>
      <c r="AX302" s="351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5"/>
        <v/>
      </c>
      <c r="J303" s="23"/>
      <c r="K303" s="24" t="str">
        <f t="shared" si="134"/>
        <v/>
      </c>
      <c r="L303" s="25" t="str">
        <f t="shared" si="146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7"/>
        <v/>
      </c>
      <c r="Q303" s="25" t="str">
        <f t="shared" si="148"/>
        <v/>
      </c>
      <c r="R303" s="23"/>
      <c r="S303" s="24" t="str">
        <f t="shared" si="137"/>
        <v/>
      </c>
      <c r="T303" s="25" t="str">
        <f t="shared" si="149"/>
        <v/>
      </c>
      <c r="U303" s="25" t="str">
        <f t="shared" si="150"/>
        <v/>
      </c>
      <c r="V303" s="23"/>
      <c r="W303" s="24" t="str">
        <f t="shared" si="138"/>
        <v/>
      </c>
      <c r="X303" s="25" t="str">
        <f t="shared" si="151"/>
        <v/>
      </c>
      <c r="Y303" s="25" t="str">
        <f t="shared" si="152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3"/>
        <v/>
      </c>
      <c r="AE303" s="25" t="str">
        <f t="shared" si="154"/>
        <v/>
      </c>
      <c r="AF303" s="23"/>
      <c r="AG303" s="24" t="str">
        <f t="shared" si="141"/>
        <v/>
      </c>
      <c r="AH303" s="25" t="str">
        <f t="shared" si="155"/>
        <v/>
      </c>
      <c r="AI303" s="25" t="str">
        <f t="shared" si="156"/>
        <v/>
      </c>
      <c r="AJ303" s="23"/>
      <c r="AK303" s="24" t="str">
        <f t="shared" si="142"/>
        <v/>
      </c>
      <c r="AL303" s="25" t="str">
        <f t="shared" si="157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58"/>
        <v/>
      </c>
      <c r="AR303" s="23"/>
      <c r="AS303" s="24" t="str">
        <f t="shared" si="144"/>
        <v/>
      </c>
      <c r="AT303" s="25" t="str">
        <f t="shared" si="159"/>
        <v/>
      </c>
      <c r="AU303" s="25" t="str">
        <f t="shared" si="160"/>
        <v/>
      </c>
      <c r="AV303" s="26">
        <f t="shared" si="161"/>
        <v>0</v>
      </c>
      <c r="AW303" s="351" t="str">
        <f t="shared" si="162"/>
        <v/>
      </c>
      <c r="AX303" s="351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5"/>
        <v/>
      </c>
      <c r="J304" s="23"/>
      <c r="K304" s="24" t="str">
        <f t="shared" si="134"/>
        <v/>
      </c>
      <c r="L304" s="25" t="str">
        <f t="shared" si="146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7"/>
        <v/>
      </c>
      <c r="Q304" s="25" t="str">
        <f t="shared" si="148"/>
        <v/>
      </c>
      <c r="R304" s="23"/>
      <c r="S304" s="24" t="str">
        <f t="shared" si="137"/>
        <v/>
      </c>
      <c r="T304" s="25" t="str">
        <f t="shared" si="149"/>
        <v/>
      </c>
      <c r="U304" s="25" t="str">
        <f t="shared" si="150"/>
        <v/>
      </c>
      <c r="V304" s="23"/>
      <c r="W304" s="24" t="str">
        <f t="shared" si="138"/>
        <v/>
      </c>
      <c r="X304" s="25" t="str">
        <f t="shared" si="151"/>
        <v/>
      </c>
      <c r="Y304" s="25" t="str">
        <f t="shared" si="152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3"/>
        <v/>
      </c>
      <c r="AE304" s="25" t="str">
        <f t="shared" si="154"/>
        <v/>
      </c>
      <c r="AF304" s="23"/>
      <c r="AG304" s="24" t="str">
        <f t="shared" si="141"/>
        <v/>
      </c>
      <c r="AH304" s="25" t="str">
        <f t="shared" si="155"/>
        <v/>
      </c>
      <c r="AI304" s="25" t="str">
        <f t="shared" si="156"/>
        <v/>
      </c>
      <c r="AJ304" s="23"/>
      <c r="AK304" s="24" t="str">
        <f t="shared" si="142"/>
        <v/>
      </c>
      <c r="AL304" s="25" t="str">
        <f t="shared" si="157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58"/>
        <v/>
      </c>
      <c r="AR304" s="23"/>
      <c r="AS304" s="24" t="str">
        <f t="shared" si="144"/>
        <v/>
      </c>
      <c r="AT304" s="25" t="str">
        <f t="shared" si="159"/>
        <v/>
      </c>
      <c r="AU304" s="25" t="str">
        <f t="shared" si="160"/>
        <v/>
      </c>
      <c r="AV304" s="26">
        <f t="shared" si="161"/>
        <v>0</v>
      </c>
      <c r="AW304" s="351" t="str">
        <f t="shared" si="162"/>
        <v/>
      </c>
      <c r="AX304" s="351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5"/>
        <v/>
      </c>
      <c r="J305" s="23"/>
      <c r="K305" s="24" t="str">
        <f t="shared" si="134"/>
        <v/>
      </c>
      <c r="L305" s="25" t="str">
        <f t="shared" si="146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7"/>
        <v/>
      </c>
      <c r="Q305" s="25" t="str">
        <f t="shared" si="148"/>
        <v/>
      </c>
      <c r="R305" s="23"/>
      <c r="S305" s="24" t="str">
        <f t="shared" si="137"/>
        <v/>
      </c>
      <c r="T305" s="25" t="str">
        <f t="shared" si="149"/>
        <v/>
      </c>
      <c r="U305" s="25" t="str">
        <f t="shared" si="150"/>
        <v/>
      </c>
      <c r="V305" s="23"/>
      <c r="W305" s="24" t="str">
        <f t="shared" si="138"/>
        <v/>
      </c>
      <c r="X305" s="25" t="str">
        <f t="shared" si="151"/>
        <v/>
      </c>
      <c r="Y305" s="25" t="str">
        <f t="shared" si="152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3"/>
        <v/>
      </c>
      <c r="AE305" s="25" t="str">
        <f t="shared" si="154"/>
        <v/>
      </c>
      <c r="AF305" s="23"/>
      <c r="AG305" s="24" t="str">
        <f t="shared" si="141"/>
        <v/>
      </c>
      <c r="AH305" s="25" t="str">
        <f t="shared" si="155"/>
        <v/>
      </c>
      <c r="AI305" s="25" t="str">
        <f t="shared" si="156"/>
        <v/>
      </c>
      <c r="AJ305" s="23"/>
      <c r="AK305" s="24" t="str">
        <f t="shared" si="142"/>
        <v/>
      </c>
      <c r="AL305" s="25" t="str">
        <f t="shared" si="157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58"/>
        <v/>
      </c>
      <c r="AR305" s="23"/>
      <c r="AS305" s="24" t="str">
        <f t="shared" si="144"/>
        <v/>
      </c>
      <c r="AT305" s="25" t="str">
        <f t="shared" si="159"/>
        <v/>
      </c>
      <c r="AU305" s="25" t="str">
        <f t="shared" si="160"/>
        <v/>
      </c>
      <c r="AV305" s="26">
        <f t="shared" si="161"/>
        <v>0</v>
      </c>
      <c r="AW305" s="351" t="str">
        <f t="shared" si="162"/>
        <v/>
      </c>
      <c r="AX305" s="351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5"/>
        <v/>
      </c>
      <c r="J306" s="23"/>
      <c r="K306" s="24" t="str">
        <f t="shared" si="134"/>
        <v/>
      </c>
      <c r="L306" s="25" t="str">
        <f t="shared" si="146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7"/>
        <v/>
      </c>
      <c r="Q306" s="25" t="str">
        <f t="shared" si="148"/>
        <v/>
      </c>
      <c r="R306" s="23"/>
      <c r="S306" s="24" t="str">
        <f t="shared" si="137"/>
        <v/>
      </c>
      <c r="T306" s="25" t="str">
        <f t="shared" si="149"/>
        <v/>
      </c>
      <c r="U306" s="25" t="str">
        <f t="shared" si="150"/>
        <v/>
      </c>
      <c r="V306" s="23"/>
      <c r="W306" s="24" t="str">
        <f t="shared" si="138"/>
        <v/>
      </c>
      <c r="X306" s="25" t="str">
        <f t="shared" si="151"/>
        <v/>
      </c>
      <c r="Y306" s="25" t="str">
        <f t="shared" si="152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3"/>
        <v/>
      </c>
      <c r="AE306" s="25" t="str">
        <f t="shared" si="154"/>
        <v/>
      </c>
      <c r="AF306" s="23"/>
      <c r="AG306" s="24" t="str">
        <f t="shared" si="141"/>
        <v/>
      </c>
      <c r="AH306" s="25" t="str">
        <f t="shared" si="155"/>
        <v/>
      </c>
      <c r="AI306" s="25" t="str">
        <f t="shared" si="156"/>
        <v/>
      </c>
      <c r="AJ306" s="23"/>
      <c r="AK306" s="24" t="str">
        <f t="shared" si="142"/>
        <v/>
      </c>
      <c r="AL306" s="25" t="str">
        <f t="shared" si="157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58"/>
        <v/>
      </c>
      <c r="AR306" s="23"/>
      <c r="AS306" s="24" t="str">
        <f t="shared" si="144"/>
        <v/>
      </c>
      <c r="AT306" s="25" t="str">
        <f t="shared" si="159"/>
        <v/>
      </c>
      <c r="AU306" s="25" t="str">
        <f t="shared" si="160"/>
        <v/>
      </c>
      <c r="AV306" s="26">
        <f t="shared" si="161"/>
        <v>0</v>
      </c>
      <c r="AW306" s="351" t="str">
        <f t="shared" si="162"/>
        <v/>
      </c>
      <c r="AX306" s="351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5"/>
        <v/>
      </c>
      <c r="J307" s="23"/>
      <c r="K307" s="24" t="str">
        <f t="shared" si="134"/>
        <v/>
      </c>
      <c r="L307" s="25" t="str">
        <f t="shared" si="146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7"/>
        <v/>
      </c>
      <c r="Q307" s="25" t="str">
        <f t="shared" si="148"/>
        <v/>
      </c>
      <c r="R307" s="23"/>
      <c r="S307" s="24" t="str">
        <f t="shared" si="137"/>
        <v/>
      </c>
      <c r="T307" s="25" t="str">
        <f t="shared" si="149"/>
        <v/>
      </c>
      <c r="U307" s="25" t="str">
        <f t="shared" si="150"/>
        <v/>
      </c>
      <c r="V307" s="23"/>
      <c r="W307" s="24" t="str">
        <f t="shared" si="138"/>
        <v/>
      </c>
      <c r="X307" s="25" t="str">
        <f t="shared" si="151"/>
        <v/>
      </c>
      <c r="Y307" s="25" t="str">
        <f t="shared" si="152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3"/>
        <v/>
      </c>
      <c r="AE307" s="25" t="str">
        <f t="shared" si="154"/>
        <v/>
      </c>
      <c r="AF307" s="23"/>
      <c r="AG307" s="24" t="str">
        <f t="shared" si="141"/>
        <v/>
      </c>
      <c r="AH307" s="25" t="str">
        <f t="shared" si="155"/>
        <v/>
      </c>
      <c r="AI307" s="25" t="str">
        <f t="shared" si="156"/>
        <v/>
      </c>
      <c r="AJ307" s="23"/>
      <c r="AK307" s="24" t="str">
        <f t="shared" si="142"/>
        <v/>
      </c>
      <c r="AL307" s="25" t="str">
        <f t="shared" si="157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58"/>
        <v/>
      </c>
      <c r="AR307" s="23"/>
      <c r="AS307" s="24" t="str">
        <f t="shared" si="144"/>
        <v/>
      </c>
      <c r="AT307" s="25" t="str">
        <f t="shared" si="159"/>
        <v/>
      </c>
      <c r="AU307" s="25" t="str">
        <f t="shared" si="160"/>
        <v/>
      </c>
      <c r="AV307" s="26">
        <f t="shared" si="161"/>
        <v>0</v>
      </c>
      <c r="AW307" s="351" t="str">
        <f t="shared" si="162"/>
        <v/>
      </c>
      <c r="AX307" s="351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5"/>
        <v/>
      </c>
      <c r="J308" s="23"/>
      <c r="K308" s="24" t="str">
        <f t="shared" si="134"/>
        <v/>
      </c>
      <c r="L308" s="25" t="str">
        <f t="shared" si="146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7"/>
        <v/>
      </c>
      <c r="Q308" s="25" t="str">
        <f t="shared" si="148"/>
        <v/>
      </c>
      <c r="R308" s="23"/>
      <c r="S308" s="24" t="str">
        <f t="shared" si="137"/>
        <v/>
      </c>
      <c r="T308" s="25" t="str">
        <f t="shared" si="149"/>
        <v/>
      </c>
      <c r="U308" s="25" t="str">
        <f t="shared" si="150"/>
        <v/>
      </c>
      <c r="V308" s="23"/>
      <c r="W308" s="24" t="str">
        <f t="shared" si="138"/>
        <v/>
      </c>
      <c r="X308" s="25" t="str">
        <f t="shared" si="151"/>
        <v/>
      </c>
      <c r="Y308" s="25" t="str">
        <f t="shared" si="152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3"/>
        <v/>
      </c>
      <c r="AE308" s="25" t="str">
        <f t="shared" si="154"/>
        <v/>
      </c>
      <c r="AF308" s="23"/>
      <c r="AG308" s="24" t="str">
        <f t="shared" si="141"/>
        <v/>
      </c>
      <c r="AH308" s="25" t="str">
        <f t="shared" si="155"/>
        <v/>
      </c>
      <c r="AI308" s="25" t="str">
        <f t="shared" si="156"/>
        <v/>
      </c>
      <c r="AJ308" s="23"/>
      <c r="AK308" s="24" t="str">
        <f t="shared" si="142"/>
        <v/>
      </c>
      <c r="AL308" s="25" t="str">
        <f t="shared" si="157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58"/>
        <v/>
      </c>
      <c r="AR308" s="23"/>
      <c r="AS308" s="24" t="str">
        <f t="shared" si="144"/>
        <v/>
      </c>
      <c r="AT308" s="25" t="str">
        <f t="shared" si="159"/>
        <v/>
      </c>
      <c r="AU308" s="25" t="str">
        <f t="shared" si="160"/>
        <v/>
      </c>
      <c r="AV308" s="26">
        <f t="shared" si="161"/>
        <v>0</v>
      </c>
      <c r="AW308" s="351" t="str">
        <f t="shared" si="162"/>
        <v/>
      </c>
      <c r="AX308" s="351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5"/>
        <v/>
      </c>
      <c r="J309" s="23"/>
      <c r="K309" s="24" t="str">
        <f t="shared" si="134"/>
        <v/>
      </c>
      <c r="L309" s="25" t="str">
        <f t="shared" si="146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7"/>
        <v/>
      </c>
      <c r="Q309" s="25" t="str">
        <f t="shared" si="148"/>
        <v/>
      </c>
      <c r="R309" s="23"/>
      <c r="S309" s="24" t="str">
        <f t="shared" si="137"/>
        <v/>
      </c>
      <c r="T309" s="25" t="str">
        <f t="shared" si="149"/>
        <v/>
      </c>
      <c r="U309" s="25" t="str">
        <f t="shared" si="150"/>
        <v/>
      </c>
      <c r="V309" s="23"/>
      <c r="W309" s="24" t="str">
        <f t="shared" si="138"/>
        <v/>
      </c>
      <c r="X309" s="25" t="str">
        <f t="shared" si="151"/>
        <v/>
      </c>
      <c r="Y309" s="25" t="str">
        <f t="shared" si="152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3"/>
        <v/>
      </c>
      <c r="AE309" s="25" t="str">
        <f t="shared" si="154"/>
        <v/>
      </c>
      <c r="AF309" s="23"/>
      <c r="AG309" s="24" t="str">
        <f t="shared" si="141"/>
        <v/>
      </c>
      <c r="AH309" s="25" t="str">
        <f t="shared" si="155"/>
        <v/>
      </c>
      <c r="AI309" s="25" t="str">
        <f t="shared" si="156"/>
        <v/>
      </c>
      <c r="AJ309" s="23"/>
      <c r="AK309" s="24" t="str">
        <f t="shared" si="142"/>
        <v/>
      </c>
      <c r="AL309" s="25" t="str">
        <f t="shared" si="157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58"/>
        <v/>
      </c>
      <c r="AR309" s="23"/>
      <c r="AS309" s="24" t="str">
        <f t="shared" si="144"/>
        <v/>
      </c>
      <c r="AT309" s="25" t="str">
        <f t="shared" si="159"/>
        <v/>
      </c>
      <c r="AU309" s="25" t="str">
        <f t="shared" si="160"/>
        <v/>
      </c>
      <c r="AV309" s="26">
        <f>SUM(M309,Q309,U309,Y309,AE309,AI309,AM309,AQ309,AU309)</f>
        <v>0</v>
      </c>
      <c r="AW309" s="351" t="str">
        <f t="shared" si="162"/>
        <v/>
      </c>
      <c r="AX309" s="351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14</v>
      </c>
      <c r="M312" s="135">
        <v>2</v>
      </c>
      <c r="P312" s="136">
        <v>8</v>
      </c>
      <c r="Q312" s="137">
        <v>2</v>
      </c>
      <c r="T312" s="136">
        <v>23</v>
      </c>
      <c r="U312" s="137">
        <v>2</v>
      </c>
      <c r="X312" s="136">
        <v>27</v>
      </c>
      <c r="Y312" s="137">
        <v>2</v>
      </c>
      <c r="Z312" s="132"/>
      <c r="AA312" s="132"/>
      <c r="AD312" s="138">
        <v>230</v>
      </c>
      <c r="AE312" s="137">
        <v>9</v>
      </c>
      <c r="AH312" s="136">
        <v>15</v>
      </c>
      <c r="AI312" s="137">
        <v>2</v>
      </c>
      <c r="AL312" s="136">
        <v>7.8</v>
      </c>
      <c r="AM312" s="137">
        <v>9</v>
      </c>
      <c r="AP312" s="136">
        <v>118</v>
      </c>
      <c r="AQ312" s="137">
        <v>2</v>
      </c>
      <c r="AT312" s="136">
        <v>8</v>
      </c>
      <c r="AU312" s="137">
        <v>2</v>
      </c>
      <c r="AV312" s="173">
        <v>31</v>
      </c>
      <c r="AW312" s="137" t="s">
        <v>109</v>
      </c>
    </row>
    <row r="313" spans="1:50">
      <c r="L313" s="134">
        <v>17</v>
      </c>
      <c r="M313" s="135">
        <v>3</v>
      </c>
      <c r="P313" s="136">
        <v>11</v>
      </c>
      <c r="Q313" s="137">
        <v>3</v>
      </c>
      <c r="T313" s="136">
        <v>30</v>
      </c>
      <c r="U313" s="137">
        <v>3</v>
      </c>
      <c r="X313" s="136">
        <v>32</v>
      </c>
      <c r="Y313" s="137">
        <v>3</v>
      </c>
      <c r="Z313" s="132"/>
      <c r="AA313" s="132"/>
      <c r="AD313" s="138">
        <v>243</v>
      </c>
      <c r="AE313" s="137">
        <v>8</v>
      </c>
      <c r="AH313" s="136">
        <v>21</v>
      </c>
      <c r="AI313" s="137">
        <v>3</v>
      </c>
      <c r="AL313" s="139">
        <v>8.1</v>
      </c>
      <c r="AM313" s="137">
        <v>8</v>
      </c>
      <c r="AP313" s="136">
        <v>132</v>
      </c>
      <c r="AQ313" s="137">
        <v>3</v>
      </c>
      <c r="AT313" s="136">
        <v>10</v>
      </c>
      <c r="AU313" s="137">
        <v>3</v>
      </c>
      <c r="AV313" s="173">
        <v>42</v>
      </c>
      <c r="AW313" s="137" t="s">
        <v>110</v>
      </c>
    </row>
    <row r="314" spans="1:50">
      <c r="L314" s="134">
        <v>20</v>
      </c>
      <c r="M314" s="135">
        <v>4</v>
      </c>
      <c r="P314" s="136">
        <v>13</v>
      </c>
      <c r="Q314" s="137">
        <v>4</v>
      </c>
      <c r="T314" s="136">
        <v>35</v>
      </c>
      <c r="U314" s="137">
        <v>4</v>
      </c>
      <c r="X314" s="136">
        <v>36</v>
      </c>
      <c r="Y314" s="137">
        <v>4</v>
      </c>
      <c r="Z314" s="132"/>
      <c r="AA314" s="132"/>
      <c r="AD314" s="138">
        <v>260</v>
      </c>
      <c r="AE314" s="137">
        <v>7</v>
      </c>
      <c r="AH314" s="136">
        <v>27</v>
      </c>
      <c r="AI314" s="137">
        <v>4</v>
      </c>
      <c r="AL314" s="136">
        <v>8.4</v>
      </c>
      <c r="AM314" s="137">
        <v>7</v>
      </c>
      <c r="AP314" s="136">
        <v>145</v>
      </c>
      <c r="AQ314" s="137">
        <v>4</v>
      </c>
      <c r="AT314" s="136">
        <v>11</v>
      </c>
      <c r="AU314" s="137">
        <v>4</v>
      </c>
      <c r="AV314" s="173">
        <v>53</v>
      </c>
      <c r="AW314" s="137" t="s">
        <v>111</v>
      </c>
    </row>
    <row r="315" spans="1:50" ht="14.25" thickBot="1">
      <c r="L315" s="134">
        <v>23</v>
      </c>
      <c r="M315" s="135">
        <v>5</v>
      </c>
      <c r="P315" s="140">
        <v>15</v>
      </c>
      <c r="Q315" s="141">
        <v>5</v>
      </c>
      <c r="T315" s="140">
        <v>40</v>
      </c>
      <c r="U315" s="141">
        <v>5</v>
      </c>
      <c r="X315" s="140">
        <v>39</v>
      </c>
      <c r="Y315" s="141">
        <v>5</v>
      </c>
      <c r="Z315" s="132"/>
      <c r="AA315" s="132"/>
      <c r="AD315" s="142">
        <v>278</v>
      </c>
      <c r="AE315" s="141">
        <v>6</v>
      </c>
      <c r="AH315" s="140">
        <v>35</v>
      </c>
      <c r="AI315" s="141">
        <v>5</v>
      </c>
      <c r="AL315" s="140">
        <v>8.6999999999999993</v>
      </c>
      <c r="AM315" s="141">
        <v>6</v>
      </c>
      <c r="AP315" s="140">
        <v>157</v>
      </c>
      <c r="AQ315" s="141">
        <v>5</v>
      </c>
      <c r="AT315" s="140">
        <v>12</v>
      </c>
      <c r="AU315" s="141">
        <v>5</v>
      </c>
      <c r="AV315" s="174">
        <v>63</v>
      </c>
      <c r="AW315" s="143" t="s">
        <v>112</v>
      </c>
    </row>
    <row r="316" spans="1:50">
      <c r="L316" s="134">
        <v>25</v>
      </c>
      <c r="M316" s="135">
        <v>6</v>
      </c>
      <c r="P316" s="136">
        <v>18</v>
      </c>
      <c r="Q316" s="137">
        <v>6</v>
      </c>
      <c r="T316" s="136">
        <v>45</v>
      </c>
      <c r="U316" s="137">
        <v>6</v>
      </c>
      <c r="X316" s="136">
        <v>42</v>
      </c>
      <c r="Y316" s="137">
        <v>6</v>
      </c>
      <c r="Z316" s="132"/>
      <c r="AA316" s="132"/>
      <c r="AD316" s="138">
        <v>297</v>
      </c>
      <c r="AE316" s="137">
        <v>5</v>
      </c>
      <c r="AH316" s="136">
        <v>44</v>
      </c>
      <c r="AI316" s="137">
        <v>6</v>
      </c>
      <c r="AL316" s="136">
        <v>9</v>
      </c>
      <c r="AM316" s="137">
        <v>5</v>
      </c>
      <c r="AP316" s="136">
        <v>168</v>
      </c>
      <c r="AQ316" s="137">
        <v>6</v>
      </c>
      <c r="AT316" s="144">
        <v>14</v>
      </c>
      <c r="AU316" s="145">
        <v>6</v>
      </c>
      <c r="AV316" s="146"/>
      <c r="AW316" s="146"/>
    </row>
    <row r="317" spans="1:50">
      <c r="L317" s="134">
        <v>28</v>
      </c>
      <c r="M317" s="135">
        <v>7</v>
      </c>
      <c r="P317" s="136">
        <v>20</v>
      </c>
      <c r="Q317" s="137">
        <v>7</v>
      </c>
      <c r="T317" s="136">
        <v>50</v>
      </c>
      <c r="U317" s="137">
        <v>7</v>
      </c>
      <c r="X317" s="136">
        <v>45</v>
      </c>
      <c r="Y317" s="137">
        <v>7</v>
      </c>
      <c r="Z317" s="132"/>
      <c r="AA317" s="132"/>
      <c r="AD317" s="138">
        <v>319</v>
      </c>
      <c r="AE317" s="137">
        <v>4</v>
      </c>
      <c r="AH317" s="136">
        <v>54</v>
      </c>
      <c r="AI317" s="137">
        <v>7</v>
      </c>
      <c r="AL317" s="139">
        <v>9.4</v>
      </c>
      <c r="AM317" s="137">
        <v>4</v>
      </c>
      <c r="AP317" s="136">
        <v>179</v>
      </c>
      <c r="AQ317" s="137">
        <v>7</v>
      </c>
      <c r="AT317" s="136">
        <v>16</v>
      </c>
      <c r="AU317" s="137">
        <v>7</v>
      </c>
      <c r="AV317" s="146"/>
      <c r="AW317" s="146"/>
    </row>
    <row r="318" spans="1:50">
      <c r="L318" s="134">
        <v>30</v>
      </c>
      <c r="M318" s="135">
        <v>8</v>
      </c>
      <c r="P318" s="136">
        <v>23</v>
      </c>
      <c r="Q318" s="137">
        <v>8</v>
      </c>
      <c r="T318" s="136">
        <v>54</v>
      </c>
      <c r="U318" s="137">
        <v>8</v>
      </c>
      <c r="X318" s="136">
        <v>48</v>
      </c>
      <c r="Y318" s="137">
        <v>8</v>
      </c>
      <c r="Z318" s="132"/>
      <c r="AA318" s="132"/>
      <c r="AD318" s="138">
        <v>343</v>
      </c>
      <c r="AE318" s="137">
        <v>3</v>
      </c>
      <c r="AH318" s="136">
        <v>64</v>
      </c>
      <c r="AI318" s="137">
        <v>8</v>
      </c>
      <c r="AL318" s="136">
        <v>9.9</v>
      </c>
      <c r="AM318" s="137">
        <v>3</v>
      </c>
      <c r="AP318" s="136">
        <v>190</v>
      </c>
      <c r="AQ318" s="137">
        <v>8</v>
      </c>
      <c r="AT318" s="136">
        <v>18</v>
      </c>
      <c r="AU318" s="137">
        <v>8</v>
      </c>
      <c r="AV318" s="146"/>
      <c r="AW318" s="146"/>
    </row>
    <row r="319" spans="1:50">
      <c r="L319" s="134">
        <v>33</v>
      </c>
      <c r="M319" s="135">
        <v>9</v>
      </c>
      <c r="P319" s="136">
        <v>26</v>
      </c>
      <c r="Q319" s="137">
        <v>9</v>
      </c>
      <c r="T319" s="136">
        <v>58</v>
      </c>
      <c r="U319" s="137">
        <v>9</v>
      </c>
      <c r="X319" s="136">
        <v>50</v>
      </c>
      <c r="Y319" s="137">
        <v>9</v>
      </c>
      <c r="Z319" s="132"/>
      <c r="AA319" s="132"/>
      <c r="AD319" s="138">
        <v>375</v>
      </c>
      <c r="AE319" s="137">
        <v>2</v>
      </c>
      <c r="AH319" s="136">
        <v>76</v>
      </c>
      <c r="AI319" s="137">
        <v>9</v>
      </c>
      <c r="AL319" s="136">
        <v>10.4</v>
      </c>
      <c r="AM319" s="137">
        <v>2</v>
      </c>
      <c r="AP319" s="136">
        <v>200</v>
      </c>
      <c r="AQ319" s="137">
        <v>9</v>
      </c>
      <c r="AT319" s="136">
        <v>20</v>
      </c>
      <c r="AU319" s="137">
        <v>9</v>
      </c>
      <c r="AV319" s="146"/>
      <c r="AW319" s="146"/>
    </row>
    <row r="320" spans="1:50" ht="14.25" thickBot="1">
      <c r="L320" s="147">
        <v>36</v>
      </c>
      <c r="M320" s="148">
        <v>10</v>
      </c>
      <c r="P320" s="149">
        <v>29</v>
      </c>
      <c r="Q320" s="150">
        <v>10</v>
      </c>
      <c r="T320" s="149">
        <v>63</v>
      </c>
      <c r="U320" s="150">
        <v>10</v>
      </c>
      <c r="X320" s="149">
        <v>53</v>
      </c>
      <c r="Y320" s="150">
        <v>10</v>
      </c>
      <c r="Z320" s="132"/>
      <c r="AA320" s="132"/>
      <c r="AD320" s="151">
        <v>418</v>
      </c>
      <c r="AE320" s="150">
        <v>1</v>
      </c>
      <c r="AH320" s="149">
        <v>88</v>
      </c>
      <c r="AI320" s="150">
        <v>10</v>
      </c>
      <c r="AL320" s="149">
        <v>11.3</v>
      </c>
      <c r="AM320" s="150">
        <v>1</v>
      </c>
      <c r="AP320" s="149">
        <v>210</v>
      </c>
      <c r="AQ320" s="150">
        <v>10</v>
      </c>
      <c r="AT320" s="149">
        <v>23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W303:AX303"/>
    <mergeCell ref="AW304:AX304"/>
    <mergeCell ref="AW305:AX305"/>
    <mergeCell ref="AW306:AX306"/>
    <mergeCell ref="AW307:AX307"/>
    <mergeCell ref="AW308:AX308"/>
    <mergeCell ref="AW309:AX309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C7:AC8"/>
    <mergeCell ref="AD7:AD8"/>
    <mergeCell ref="AE7:AE8"/>
    <mergeCell ref="AF7:AF8"/>
    <mergeCell ref="AG7:AG8"/>
    <mergeCell ref="AH7:AH8"/>
    <mergeCell ref="AI7:AI8"/>
    <mergeCell ref="AJ7:AJ8"/>
    <mergeCell ref="AK7:AK8"/>
    <mergeCell ref="R7:R8"/>
    <mergeCell ref="S7:S8"/>
    <mergeCell ref="T7:T8"/>
    <mergeCell ref="U7:U8"/>
    <mergeCell ref="V7:V8"/>
    <mergeCell ref="W7:W8"/>
    <mergeCell ref="X7:X8"/>
    <mergeCell ref="Y7:Y8"/>
    <mergeCell ref="Z7:AA7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BM31:BO31"/>
    <mergeCell ref="BP31:BR31"/>
    <mergeCell ref="AZ11:AZ12"/>
    <mergeCell ref="BA11:BC11"/>
    <mergeCell ref="BD11:BF11"/>
    <mergeCell ref="BG11:BI11"/>
    <mergeCell ref="BJ11:BL11"/>
    <mergeCell ref="BM11:BO1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</sheetPr>
  <dimension ref="A1:BX323"/>
  <sheetViews>
    <sheetView zoomScale="90" zoomScaleNormal="90" workbookViewId="0">
      <selection activeCell="AF10" sqref="AF10"/>
    </sheetView>
  </sheetViews>
  <sheetFormatPr defaultRowHeight="13.5"/>
  <cols>
    <col min="1" max="1" width="11.625" style="2" customWidth="1"/>
    <col min="2" max="2" width="11.875" style="2" customWidth="1"/>
    <col min="3" max="3" width="11.625" style="110" customWidth="1"/>
    <col min="4" max="10" width="10.625" style="2" customWidth="1"/>
    <col min="11" max="12" width="6.625" style="2" customWidth="1"/>
    <col min="13" max="13" width="6.875" style="2" customWidth="1"/>
    <col min="14" max="14" width="10.625" style="2" customWidth="1"/>
    <col min="15" max="16" width="6.625" style="2" customWidth="1"/>
    <col min="17" max="17" width="6.875" style="2" customWidth="1"/>
    <col min="18" max="18" width="10.625" style="2" customWidth="1"/>
    <col min="19" max="20" width="6.625" style="2" customWidth="1"/>
    <col min="21" max="21" width="6.875" style="2" customWidth="1"/>
    <col min="22" max="22" width="10.625" style="2" customWidth="1"/>
    <col min="23" max="24" width="7.625" style="2" customWidth="1"/>
    <col min="25" max="25" width="6.875" style="2" customWidth="1"/>
    <col min="26" max="27" width="4.625" style="2" customWidth="1"/>
    <col min="28" max="28" width="10.625" style="2" customWidth="1"/>
    <col min="29" max="30" width="8.25" style="2" customWidth="1"/>
    <col min="31" max="31" width="6.875" style="2" customWidth="1"/>
    <col min="32" max="32" width="10.625" style="2" customWidth="1"/>
    <col min="33" max="34" width="6.625" style="2" customWidth="1"/>
    <col min="35" max="35" width="6.875" style="2" customWidth="1"/>
    <col min="36" max="36" width="10.625" style="2" customWidth="1"/>
    <col min="37" max="38" width="6.625" style="2" customWidth="1"/>
    <col min="39" max="39" width="6.875" style="2" customWidth="1"/>
    <col min="40" max="40" width="10.625" style="2" customWidth="1"/>
    <col min="41" max="42" width="8.5" style="2" customWidth="1"/>
    <col min="43" max="43" width="6.875" style="2" customWidth="1"/>
    <col min="44" max="44" width="10.625" style="2" customWidth="1"/>
    <col min="45" max="46" width="6.625" style="2" customWidth="1"/>
    <col min="47" max="47" width="6.875" style="2" customWidth="1"/>
    <col min="48" max="49" width="9" style="2"/>
    <col min="50" max="50" width="3.25" style="2" customWidth="1"/>
    <col min="51" max="16384" width="9" style="2"/>
  </cols>
  <sheetData>
    <row r="1" spans="1:76" ht="22.5" customHeight="1" thickTop="1" thickBot="1">
      <c r="A1" s="1" t="s">
        <v>0</v>
      </c>
      <c r="B1" s="364"/>
      <c r="C1" s="365"/>
    </row>
    <row r="2" spans="1:76" s="6" customFormat="1" ht="20.100000000000001" customHeight="1" thickTop="1" thickBot="1">
      <c r="A2" s="366" t="s">
        <v>80</v>
      </c>
      <c r="B2" s="375"/>
      <c r="C2" s="376"/>
      <c r="D2" s="368" t="s">
        <v>1</v>
      </c>
      <c r="E2" s="369"/>
      <c r="F2" s="368" t="s">
        <v>2</v>
      </c>
      <c r="G2" s="369"/>
      <c r="H2" s="373"/>
      <c r="I2" s="374"/>
      <c r="J2" s="370" t="s">
        <v>3</v>
      </c>
      <c r="K2" s="371"/>
      <c r="L2" s="371"/>
      <c r="M2" s="372"/>
      <c r="N2" s="370" t="s">
        <v>4</v>
      </c>
      <c r="O2" s="371"/>
      <c r="P2" s="371"/>
      <c r="Q2" s="372"/>
      <c r="R2" s="370" t="s">
        <v>5</v>
      </c>
      <c r="S2" s="371"/>
      <c r="T2" s="371"/>
      <c r="U2" s="372"/>
      <c r="V2" s="370" t="s">
        <v>113</v>
      </c>
      <c r="W2" s="371"/>
      <c r="X2" s="371"/>
      <c r="Y2" s="372"/>
      <c r="Z2" s="370" t="s">
        <v>81</v>
      </c>
      <c r="AA2" s="371"/>
      <c r="AB2" s="371"/>
      <c r="AC2" s="371"/>
      <c r="AD2" s="371"/>
      <c r="AE2" s="372"/>
      <c r="AF2" s="370" t="s">
        <v>82</v>
      </c>
      <c r="AG2" s="371"/>
      <c r="AH2" s="371"/>
      <c r="AI2" s="372"/>
      <c r="AJ2" s="370" t="s">
        <v>83</v>
      </c>
      <c r="AK2" s="371"/>
      <c r="AL2" s="371"/>
      <c r="AM2" s="372"/>
      <c r="AN2" s="370" t="s">
        <v>114</v>
      </c>
      <c r="AO2" s="371"/>
      <c r="AP2" s="371"/>
      <c r="AQ2" s="372"/>
      <c r="AR2" s="370" t="s">
        <v>84</v>
      </c>
      <c r="AS2" s="371"/>
      <c r="AT2" s="371"/>
      <c r="AU2" s="371"/>
      <c r="AV2" s="3" t="s">
        <v>6</v>
      </c>
      <c r="AW2" s="4">
        <f>COUNTIF(AW10:AW309,"Ａ")</f>
        <v>0</v>
      </c>
      <c r="AX2" s="5" t="s">
        <v>7</v>
      </c>
    </row>
    <row r="3" spans="1:76" s="6" customFormat="1" ht="20.100000000000001" customHeight="1">
      <c r="A3" s="366"/>
      <c r="B3" s="103"/>
      <c r="C3" s="107" t="s">
        <v>8</v>
      </c>
      <c r="D3" s="7">
        <f>COUNT(D10:D309)</f>
        <v>0</v>
      </c>
      <c r="E3" s="152" t="s">
        <v>153</v>
      </c>
      <c r="F3" s="7">
        <f>COUNT(F10:F309)</f>
        <v>0</v>
      </c>
      <c r="G3" s="152" t="s">
        <v>153</v>
      </c>
      <c r="H3" s="7">
        <f>COUNT(H10:H309)</f>
        <v>0</v>
      </c>
      <c r="I3" s="152"/>
      <c r="J3" s="7">
        <f>COUNT(J10:J309)</f>
        <v>0</v>
      </c>
      <c r="K3" s="153" t="s">
        <v>155</v>
      </c>
      <c r="L3" s="154" t="s">
        <v>156</v>
      </c>
      <c r="M3" s="30" t="s">
        <v>9</v>
      </c>
      <c r="N3" s="7">
        <f>COUNT(N10:N309)</f>
        <v>0</v>
      </c>
      <c r="O3" s="153" t="s">
        <v>155</v>
      </c>
      <c r="P3" s="154" t="s">
        <v>156</v>
      </c>
      <c r="Q3" s="30" t="s">
        <v>9</v>
      </c>
      <c r="R3" s="7">
        <f>COUNT(R10:R309)</f>
        <v>0</v>
      </c>
      <c r="S3" s="153" t="s">
        <v>155</v>
      </c>
      <c r="T3" s="154" t="s">
        <v>156</v>
      </c>
      <c r="U3" s="30" t="s">
        <v>9</v>
      </c>
      <c r="V3" s="7">
        <f>COUNT(V10:V309)</f>
        <v>0</v>
      </c>
      <c r="W3" s="153" t="s">
        <v>155</v>
      </c>
      <c r="X3" s="154" t="s">
        <v>156</v>
      </c>
      <c r="Y3" s="30" t="s">
        <v>9</v>
      </c>
      <c r="Z3" s="381" t="s">
        <v>85</v>
      </c>
      <c r="AA3" s="382"/>
      <c r="AB3" s="7">
        <f>COUNT(AB10:AB309)</f>
        <v>0</v>
      </c>
      <c r="AC3" s="153" t="s">
        <v>155</v>
      </c>
      <c r="AD3" s="154" t="s">
        <v>156</v>
      </c>
      <c r="AE3" s="30" t="s">
        <v>9</v>
      </c>
      <c r="AF3" s="7">
        <f>COUNT(AF10:AF309)</f>
        <v>0</v>
      </c>
      <c r="AG3" s="153" t="s">
        <v>155</v>
      </c>
      <c r="AH3" s="154" t="s">
        <v>156</v>
      </c>
      <c r="AI3" s="30" t="s">
        <v>9</v>
      </c>
      <c r="AJ3" s="7">
        <f>COUNT(AJ10:AJ309)</f>
        <v>0</v>
      </c>
      <c r="AK3" s="153" t="s">
        <v>155</v>
      </c>
      <c r="AL3" s="154" t="s">
        <v>156</v>
      </c>
      <c r="AM3" s="30" t="s">
        <v>9</v>
      </c>
      <c r="AN3" s="7">
        <f>COUNT(AN10:AN309)</f>
        <v>0</v>
      </c>
      <c r="AO3" s="153" t="s">
        <v>155</v>
      </c>
      <c r="AP3" s="154" t="s">
        <v>156</v>
      </c>
      <c r="AQ3" s="30" t="s">
        <v>9</v>
      </c>
      <c r="AR3" s="7">
        <f>COUNT(AR10:AR309)</f>
        <v>0</v>
      </c>
      <c r="AS3" s="153" t="s">
        <v>155</v>
      </c>
      <c r="AT3" s="154" t="s">
        <v>156</v>
      </c>
      <c r="AU3" s="29" t="s">
        <v>9</v>
      </c>
      <c r="AV3" s="8" t="s">
        <v>10</v>
      </c>
      <c r="AW3" s="9">
        <f>COUNTIF(AW10:AW309,"Ｂ")</f>
        <v>0</v>
      </c>
      <c r="AX3" s="10" t="s">
        <v>7</v>
      </c>
    </row>
    <row r="4" spans="1:76" s="6" customFormat="1" ht="20.100000000000001" customHeight="1" thickBot="1">
      <c r="A4" s="366"/>
      <c r="B4" s="103"/>
      <c r="C4" s="107" t="s">
        <v>11</v>
      </c>
      <c r="D4" s="11">
        <f>SUM(D10:D309)</f>
        <v>0</v>
      </c>
      <c r="E4" s="155">
        <f>BD73</f>
        <v>158.1</v>
      </c>
      <c r="F4" s="11">
        <f>SUM(F10:F309)</f>
        <v>0</v>
      </c>
      <c r="G4" s="155">
        <f>BH73</f>
        <v>53.6</v>
      </c>
      <c r="H4" s="11">
        <f>SUM(H10:H309)</f>
        <v>0</v>
      </c>
      <c r="I4" s="155"/>
      <c r="J4" s="11">
        <f>SUM(J10:J309)</f>
        <v>0</v>
      </c>
      <c r="K4" s="156" t="s">
        <v>12</v>
      </c>
      <c r="L4" s="157" t="s">
        <v>13</v>
      </c>
      <c r="M4" s="158" t="e">
        <f>IF(J5-K5&gt;0,"↑",IF(J5-K5&lt;0,"↓","±"))</f>
        <v>#VALUE!</v>
      </c>
      <c r="N4" s="11">
        <f>SUM(N10:N309)</f>
        <v>0</v>
      </c>
      <c r="O4" s="156" t="s">
        <v>12</v>
      </c>
      <c r="P4" s="157" t="s">
        <v>13</v>
      </c>
      <c r="Q4" s="158" t="e">
        <f>IF(N5-O5&gt;0,"↑",IF(N5-O5&lt;0,"↓","±"))</f>
        <v>#VALUE!</v>
      </c>
      <c r="R4" s="11">
        <f>SUM(R10:R309)</f>
        <v>0</v>
      </c>
      <c r="S4" s="156" t="s">
        <v>12</v>
      </c>
      <c r="T4" s="157" t="s">
        <v>13</v>
      </c>
      <c r="U4" s="158" t="e">
        <f>IF(R5-S5&gt;0,"↑",IF(R5-S5&lt;0,"↓","±"))</f>
        <v>#VALUE!</v>
      </c>
      <c r="V4" s="11">
        <f>SUM(V10:V309)</f>
        <v>0</v>
      </c>
      <c r="W4" s="156" t="s">
        <v>12</v>
      </c>
      <c r="X4" s="157" t="s">
        <v>13</v>
      </c>
      <c r="Y4" s="158" t="e">
        <f>IF(V5-W5&gt;0,"↑",IF(V5-W5&lt;0,"↓","±"))</f>
        <v>#VALUE!</v>
      </c>
      <c r="Z4" s="383"/>
      <c r="AA4" s="384"/>
      <c r="AB4" s="11">
        <f>SUM(AB10:AB309)</f>
        <v>0</v>
      </c>
      <c r="AC4" s="156" t="s">
        <v>12</v>
      </c>
      <c r="AD4" s="157" t="s">
        <v>13</v>
      </c>
      <c r="AE4" s="158" t="e">
        <f>IF(AB5-AC5&gt;0,"↓",IF(AB5-AC5&lt;0,"↑","±"))</f>
        <v>#VALUE!</v>
      </c>
      <c r="AF4" s="11">
        <f>SUM(AF10:AF309)</f>
        <v>0</v>
      </c>
      <c r="AG4" s="156" t="s">
        <v>12</v>
      </c>
      <c r="AH4" s="157" t="s">
        <v>13</v>
      </c>
      <c r="AI4" s="158" t="e">
        <f>IF(AF5-AG5&gt;0,"↑",IF(AF5-AG5&lt;0,"↓","±"))</f>
        <v>#VALUE!</v>
      </c>
      <c r="AJ4" s="11">
        <f>SUM(AJ10:AJ309)</f>
        <v>0</v>
      </c>
      <c r="AK4" s="156" t="s">
        <v>12</v>
      </c>
      <c r="AL4" s="157" t="s">
        <v>13</v>
      </c>
      <c r="AM4" s="158" t="e">
        <f>IF(AJ5-AK5&gt;0,"↓",IF(AJ5-AK5&lt;0,"↑","±"))</f>
        <v>#VALUE!</v>
      </c>
      <c r="AN4" s="11">
        <f>SUM(AN10:AN309)</f>
        <v>0</v>
      </c>
      <c r="AO4" s="156" t="s">
        <v>12</v>
      </c>
      <c r="AP4" s="157" t="s">
        <v>13</v>
      </c>
      <c r="AQ4" s="158" t="e">
        <f>IF(AN5-AO5&gt;0,"↑",IF(AN5-AO5&lt;0,"↓","±"))</f>
        <v>#VALUE!</v>
      </c>
      <c r="AR4" s="11">
        <f>SUM(AR10:AR309)</f>
        <v>0</v>
      </c>
      <c r="AS4" s="156" t="s">
        <v>12</v>
      </c>
      <c r="AT4" s="157" t="s">
        <v>13</v>
      </c>
      <c r="AU4" s="159" t="e">
        <f>IF(AR5-AS5&gt;0,"↑",IF(AR5-AS5&lt;0,"↓","±"))</f>
        <v>#VALUE!</v>
      </c>
      <c r="AV4" s="8" t="s">
        <v>14</v>
      </c>
      <c r="AW4" s="9">
        <f>COUNTIF(AW10:AW309,"Ｃ")</f>
        <v>0</v>
      </c>
      <c r="AX4" s="10" t="s">
        <v>7</v>
      </c>
    </row>
    <row r="5" spans="1:76" s="6" customFormat="1" ht="20.100000000000001" customHeight="1">
      <c r="A5" s="366"/>
      <c r="B5" s="103"/>
      <c r="C5" s="107" t="s">
        <v>15</v>
      </c>
      <c r="D5" s="12" t="str">
        <f>IF((D3&gt;0),D4/D3,"")</f>
        <v/>
      </c>
      <c r="E5" s="160" t="s">
        <v>154</v>
      </c>
      <c r="F5" s="12" t="str">
        <f>IF((F3&gt;0),F4/F3,"")</f>
        <v/>
      </c>
      <c r="G5" s="160" t="s">
        <v>154</v>
      </c>
      <c r="H5" s="12" t="str">
        <f>IF((H3&gt;0),H4/H3,"")</f>
        <v/>
      </c>
      <c r="I5" s="160"/>
      <c r="J5" s="12" t="str">
        <f>IF((J3&gt;0),J4/J3,"")</f>
        <v/>
      </c>
      <c r="K5" s="161">
        <f>BB44</f>
        <v>25.965691585409999</v>
      </c>
      <c r="L5" s="162">
        <f>BB24</f>
        <v>26.65</v>
      </c>
      <c r="M5" s="13" t="s">
        <v>16</v>
      </c>
      <c r="N5" s="12" t="str">
        <f>IF((N3&gt;0),N4/N3,"")</f>
        <v/>
      </c>
      <c r="O5" s="161">
        <f>BE44</f>
        <v>22.972418798766</v>
      </c>
      <c r="P5" s="162">
        <f>BE24</f>
        <v>23.91</v>
      </c>
      <c r="Q5" s="13" t="s">
        <v>16</v>
      </c>
      <c r="R5" s="12" t="str">
        <f>IF((R3&gt;0),R4/R3,"")</f>
        <v/>
      </c>
      <c r="S5" s="161">
        <f>BH44</f>
        <v>50.295619116582003</v>
      </c>
      <c r="T5" s="162">
        <f>BH24</f>
        <v>51.13</v>
      </c>
      <c r="U5" s="13" t="s">
        <v>16</v>
      </c>
      <c r="V5" s="12" t="str">
        <f>IF((V3&gt;0),V4/V3,"")</f>
        <v/>
      </c>
      <c r="W5" s="161">
        <f>BK44</f>
        <v>49.103002729754003</v>
      </c>
      <c r="X5" s="162">
        <f>BK24</f>
        <v>49.16</v>
      </c>
      <c r="Y5" s="13" t="s">
        <v>16</v>
      </c>
      <c r="Z5" s="383"/>
      <c r="AA5" s="384"/>
      <c r="AB5" s="12" t="str">
        <f>IF((AB3&gt;0),AB4/AB3,"")</f>
        <v/>
      </c>
      <c r="AC5" s="161"/>
      <c r="AD5" s="162"/>
      <c r="AE5" s="13" t="s">
        <v>16</v>
      </c>
      <c r="AF5" s="12" t="str">
        <f>IF((AF3&gt;0),AF4/AF3,"")</f>
        <v/>
      </c>
      <c r="AG5" s="161">
        <f>BN44</f>
        <v>45.347283702212998</v>
      </c>
      <c r="AH5" s="162">
        <f>BN24</f>
        <v>51.13</v>
      </c>
      <c r="AI5" s="13" t="s">
        <v>16</v>
      </c>
      <c r="AJ5" s="12" t="str">
        <f>IF((AJ3&gt;0),AJ4/AJ3,"")</f>
        <v/>
      </c>
      <c r="AK5" s="161">
        <f>BQ44</f>
        <v>9.0528050361044006</v>
      </c>
      <c r="AL5" s="162">
        <f>BQ24</f>
        <v>8.83</v>
      </c>
      <c r="AM5" s="13" t="s">
        <v>16</v>
      </c>
      <c r="AN5" s="12" t="str">
        <f>IF((AN3&gt;0),AN4/AN3,"")</f>
        <v/>
      </c>
      <c r="AO5" s="161">
        <f>BT44</f>
        <v>172.15731153497001</v>
      </c>
      <c r="AP5" s="162">
        <f>BT24</f>
        <v>174.77</v>
      </c>
      <c r="AQ5" s="13" t="s">
        <v>16</v>
      </c>
      <c r="AR5" s="12" t="str">
        <f>IF((AR3&gt;0),AR4/AR3,"")</f>
        <v/>
      </c>
      <c r="AS5" s="161">
        <f>BW44</f>
        <v>13.513878743608</v>
      </c>
      <c r="AT5" s="162">
        <f>BW24</f>
        <v>14.64</v>
      </c>
      <c r="AU5" s="14" t="s">
        <v>16</v>
      </c>
      <c r="AV5" s="8" t="s">
        <v>17</v>
      </c>
      <c r="AW5" s="9">
        <f>COUNTIF(AW10:AW309,"Ｄ")</f>
        <v>0</v>
      </c>
      <c r="AX5" s="10" t="s">
        <v>7</v>
      </c>
    </row>
    <row r="6" spans="1:76" s="6" customFormat="1" ht="20.100000000000001" customHeight="1" thickBot="1">
      <c r="A6" s="367"/>
      <c r="B6" s="104"/>
      <c r="C6" s="108" t="s">
        <v>18</v>
      </c>
      <c r="D6" s="15" t="str">
        <f>IF((D3&gt;0),STDEV(D10:D309),"")</f>
        <v/>
      </c>
      <c r="E6" s="163">
        <f>BE73</f>
        <v>157.9</v>
      </c>
      <c r="F6" s="15" t="str">
        <f>IF((F3&gt;0),STDEV(F10:F309),"")</f>
        <v/>
      </c>
      <c r="G6" s="163">
        <f>BI73</f>
        <v>52.5</v>
      </c>
      <c r="H6" s="15" t="str">
        <f>IF((H3&gt;0),STDEV(H10:H309),"")</f>
        <v/>
      </c>
      <c r="I6" s="163"/>
      <c r="J6" s="15" t="str">
        <f>IF((J3&gt;0),STDEV(J10:J309),"")</f>
        <v/>
      </c>
      <c r="K6" s="164">
        <f>BC44</f>
        <v>4.8517386720448004</v>
      </c>
      <c r="L6" s="165">
        <f>BC24</f>
        <v>5.35</v>
      </c>
      <c r="M6" s="16" t="e">
        <f>IF(J5-L5&gt;0,"↑",IF(J5-L5&lt;0,"↓","±"))</f>
        <v>#VALUE!</v>
      </c>
      <c r="N6" s="15" t="str">
        <f>IF((N3&gt;0),STDEV(N10:N309),"")</f>
        <v/>
      </c>
      <c r="O6" s="164">
        <f>BF44</f>
        <v>6.1638223176822997</v>
      </c>
      <c r="P6" s="165">
        <f>BF24</f>
        <v>6.48</v>
      </c>
      <c r="Q6" s="16" t="e">
        <f>IF(N5-P5&gt;0,"↑",IF(N5-P5&lt;0,"↓","±"))</f>
        <v>#VALUE!</v>
      </c>
      <c r="R6" s="15" t="str">
        <f>IF((R3&gt;0),STDEV(R10:R309),"")</f>
        <v/>
      </c>
      <c r="S6" s="164">
        <f>BI44</f>
        <v>10.632762186692</v>
      </c>
      <c r="T6" s="165">
        <f>BI24</f>
        <v>10.220000000000001</v>
      </c>
      <c r="U6" s="16" t="e">
        <f>IF(R5-T5&gt;0,"↑",IF(R5-T5&lt;0,"↓","±"))</f>
        <v>#VALUE!</v>
      </c>
      <c r="V6" s="15" t="str">
        <f>IF((V3&gt;0),STDEV(V10:V309),"")</f>
        <v/>
      </c>
      <c r="W6" s="164">
        <f>BL44</f>
        <v>6.0793458249882999</v>
      </c>
      <c r="X6" s="165">
        <f>BL24</f>
        <v>7.24</v>
      </c>
      <c r="Y6" s="16" t="e">
        <f>IF(V5-X5&gt;0,"↑",IF(V5-X5&lt;0,"↓","±"))</f>
        <v>#VALUE!</v>
      </c>
      <c r="Z6" s="385"/>
      <c r="AA6" s="386"/>
      <c r="AB6" s="15" t="str">
        <f>IF((AB3&gt;0),STDEV(AB10:AB309),"")</f>
        <v/>
      </c>
      <c r="AC6" s="164"/>
      <c r="AD6" s="165"/>
      <c r="AE6" s="16" t="e">
        <f>IF(AB5-AD5&gt;0,"↓",IF(AB5-AD5&lt;0,"↑","±"))</f>
        <v>#VALUE!</v>
      </c>
      <c r="AF6" s="15" t="str">
        <f>IF((AF3&gt;0),STDEV(AF10:AF309),"")</f>
        <v/>
      </c>
      <c r="AG6" s="164">
        <f>BO44</f>
        <v>18.684674022703</v>
      </c>
      <c r="AH6" s="165">
        <f>BO24</f>
        <v>20.25</v>
      </c>
      <c r="AI6" s="16" t="e">
        <f>IF(AF5-AH5&gt;0,"↑",IF(AF5-AH5&lt;0,"↓","±"))</f>
        <v>#VALUE!</v>
      </c>
      <c r="AJ6" s="15" t="str">
        <f>IF((AJ3&gt;0),STDEV(AJ10:AJ309),"")</f>
        <v/>
      </c>
      <c r="AK6" s="164">
        <f>BR44</f>
        <v>0.94358065109989997</v>
      </c>
      <c r="AL6" s="165">
        <f>BR24</f>
        <v>0.85</v>
      </c>
      <c r="AM6" s="16" t="e">
        <f>IF(AJ5-AL5&gt;0,"↓",IF(AJ5-AL5&lt;0,"↑","±"))</f>
        <v>#VALUE!</v>
      </c>
      <c r="AN6" s="15" t="str">
        <f>IF((AN3&gt;0),STDEV(AN10:AN309),"")</f>
        <v/>
      </c>
      <c r="AO6" s="164">
        <f>BU44</f>
        <v>23.341864059471</v>
      </c>
      <c r="AP6" s="165">
        <f>BU24</f>
        <v>22.72</v>
      </c>
      <c r="AQ6" s="16" t="e">
        <f>IF(AN5-AP5&gt;0,"↑",IF(AN5-AP5&lt;0,"↓","±"))</f>
        <v>#VALUE!</v>
      </c>
      <c r="AR6" s="15" t="str">
        <f>IF((AR3&gt;0),STDEV(AR10:AR309),"")</f>
        <v/>
      </c>
      <c r="AS6" s="164">
        <f>BX44</f>
        <v>4.2538608885868996</v>
      </c>
      <c r="AT6" s="165">
        <f>BX24</f>
        <v>4.41</v>
      </c>
      <c r="AU6" s="17" t="e">
        <f>IF(AR5-AT5&gt;0,"↑",IF(AR5-AT5&lt;0,"↓","±"))</f>
        <v>#VALUE!</v>
      </c>
      <c r="AV6" s="18" t="s">
        <v>19</v>
      </c>
      <c r="AW6" s="19">
        <f>COUNTIF(AW10:AW309,"Ｅ")</f>
        <v>0</v>
      </c>
      <c r="AX6" s="20" t="s">
        <v>7</v>
      </c>
    </row>
    <row r="7" spans="1:76" s="6" customFormat="1" ht="12" customHeight="1" thickBot="1">
      <c r="A7" s="377" t="s">
        <v>20</v>
      </c>
      <c r="B7" s="352" t="s">
        <v>21</v>
      </c>
      <c r="C7" s="379" t="s">
        <v>86</v>
      </c>
      <c r="D7" s="352" t="s">
        <v>22</v>
      </c>
      <c r="E7" s="352">
        <v>0</v>
      </c>
      <c r="F7" s="352" t="s">
        <v>22</v>
      </c>
      <c r="G7" s="352" t="s">
        <v>23</v>
      </c>
      <c r="H7" s="352" t="s">
        <v>22</v>
      </c>
      <c r="I7" s="352" t="s">
        <v>23</v>
      </c>
      <c r="J7" s="362" t="s">
        <v>22</v>
      </c>
      <c r="K7" s="352" t="s">
        <v>23</v>
      </c>
      <c r="L7" s="352" t="s">
        <v>24</v>
      </c>
      <c r="M7" s="352" t="s">
        <v>25</v>
      </c>
      <c r="N7" s="362" t="s">
        <v>22</v>
      </c>
      <c r="O7" s="352" t="s">
        <v>23</v>
      </c>
      <c r="P7" s="352" t="s">
        <v>24</v>
      </c>
      <c r="Q7" s="352" t="s">
        <v>25</v>
      </c>
      <c r="R7" s="362" t="s">
        <v>22</v>
      </c>
      <c r="S7" s="352" t="s">
        <v>23</v>
      </c>
      <c r="T7" s="352" t="s">
        <v>24</v>
      </c>
      <c r="U7" s="352" t="s">
        <v>25</v>
      </c>
      <c r="V7" s="362" t="s">
        <v>22</v>
      </c>
      <c r="W7" s="352" t="s">
        <v>23</v>
      </c>
      <c r="X7" s="352" t="s">
        <v>24</v>
      </c>
      <c r="Y7" s="352" t="s">
        <v>25</v>
      </c>
      <c r="Z7" s="403" t="s">
        <v>22</v>
      </c>
      <c r="AA7" s="404"/>
      <c r="AB7" s="109" t="s">
        <v>22</v>
      </c>
      <c r="AC7" s="352" t="s">
        <v>23</v>
      </c>
      <c r="AD7" s="352" t="s">
        <v>25</v>
      </c>
      <c r="AE7" s="352" t="s">
        <v>25</v>
      </c>
      <c r="AF7" s="362" t="s">
        <v>22</v>
      </c>
      <c r="AG7" s="352" t="s">
        <v>23</v>
      </c>
      <c r="AH7" s="352" t="s">
        <v>24</v>
      </c>
      <c r="AI7" s="352" t="s">
        <v>25</v>
      </c>
      <c r="AJ7" s="362" t="s">
        <v>22</v>
      </c>
      <c r="AK7" s="352" t="s">
        <v>23</v>
      </c>
      <c r="AL7" s="352" t="s">
        <v>24</v>
      </c>
      <c r="AM7" s="352" t="s">
        <v>25</v>
      </c>
      <c r="AN7" s="362" t="s">
        <v>22</v>
      </c>
      <c r="AO7" s="352" t="s">
        <v>23</v>
      </c>
      <c r="AP7" s="352" t="s">
        <v>24</v>
      </c>
      <c r="AQ7" s="352" t="s">
        <v>25</v>
      </c>
      <c r="AR7" s="362" t="s">
        <v>22</v>
      </c>
      <c r="AS7" s="352" t="s">
        <v>23</v>
      </c>
      <c r="AT7" s="352" t="s">
        <v>24</v>
      </c>
      <c r="AU7" s="354" t="s">
        <v>25</v>
      </c>
      <c r="AV7" s="356" t="s">
        <v>26</v>
      </c>
      <c r="AW7" s="356" t="s">
        <v>27</v>
      </c>
      <c r="AX7" s="358"/>
    </row>
    <row r="8" spans="1:76" s="6" customFormat="1" ht="12" customHeight="1" thickBot="1">
      <c r="A8" s="378"/>
      <c r="B8" s="353"/>
      <c r="C8" s="380"/>
      <c r="D8" s="353"/>
      <c r="E8" s="353"/>
      <c r="F8" s="353"/>
      <c r="G8" s="353"/>
      <c r="H8" s="353"/>
      <c r="I8" s="353"/>
      <c r="J8" s="363"/>
      <c r="K8" s="353"/>
      <c r="L8" s="353"/>
      <c r="M8" s="353"/>
      <c r="N8" s="363"/>
      <c r="O8" s="353"/>
      <c r="P8" s="353"/>
      <c r="Q8" s="353"/>
      <c r="R8" s="363"/>
      <c r="S8" s="353"/>
      <c r="T8" s="353"/>
      <c r="U8" s="353"/>
      <c r="V8" s="363"/>
      <c r="W8" s="353"/>
      <c r="X8" s="353"/>
      <c r="Y8" s="353"/>
      <c r="Z8" s="94" t="s">
        <v>87</v>
      </c>
      <c r="AA8" s="94" t="s">
        <v>88</v>
      </c>
      <c r="AB8" s="95" t="s">
        <v>88</v>
      </c>
      <c r="AC8" s="353"/>
      <c r="AD8" s="353"/>
      <c r="AE8" s="353"/>
      <c r="AF8" s="363"/>
      <c r="AG8" s="353"/>
      <c r="AH8" s="353"/>
      <c r="AI8" s="353"/>
      <c r="AJ8" s="363"/>
      <c r="AK8" s="353"/>
      <c r="AL8" s="353"/>
      <c r="AM8" s="353"/>
      <c r="AN8" s="363"/>
      <c r="AO8" s="353"/>
      <c r="AP8" s="353"/>
      <c r="AQ8" s="353"/>
      <c r="AR8" s="363"/>
      <c r="AS8" s="353"/>
      <c r="AT8" s="353"/>
      <c r="AU8" s="355"/>
      <c r="AV8" s="357"/>
      <c r="AW8" s="357"/>
      <c r="AX8" s="359"/>
    </row>
    <row r="9" spans="1:76" s="6" customFormat="1" ht="15.75" customHeight="1" thickTop="1" thickBot="1">
      <c r="A9" s="166" t="s">
        <v>28</v>
      </c>
      <c r="B9" s="167" t="s">
        <v>95</v>
      </c>
      <c r="C9" s="168" t="s">
        <v>96</v>
      </c>
      <c r="D9" s="169">
        <v>150</v>
      </c>
      <c r="E9" s="170">
        <v>50.3</v>
      </c>
      <c r="F9" s="169">
        <v>45</v>
      </c>
      <c r="G9" s="170">
        <v>52.4</v>
      </c>
      <c r="H9" s="169">
        <v>81</v>
      </c>
      <c r="I9" s="170">
        <v>50.3</v>
      </c>
      <c r="J9" s="169">
        <v>30</v>
      </c>
      <c r="K9" s="170">
        <v>48.7</v>
      </c>
      <c r="L9" s="169">
        <v>5</v>
      </c>
      <c r="M9" s="169">
        <v>4</v>
      </c>
      <c r="N9" s="169">
        <v>25</v>
      </c>
      <c r="O9" s="170">
        <v>40</v>
      </c>
      <c r="P9" s="169">
        <v>8</v>
      </c>
      <c r="Q9" s="169">
        <v>6</v>
      </c>
      <c r="R9" s="169">
        <v>50</v>
      </c>
      <c r="S9" s="170">
        <v>69.400000000000006</v>
      </c>
      <c r="T9" s="169">
        <v>3</v>
      </c>
      <c r="U9" s="169">
        <v>7</v>
      </c>
      <c r="V9" s="169">
        <v>45</v>
      </c>
      <c r="W9" s="170">
        <v>57.4</v>
      </c>
      <c r="X9" s="169">
        <v>3</v>
      </c>
      <c r="Y9" s="169">
        <v>5</v>
      </c>
      <c r="Z9" s="169">
        <v>4</v>
      </c>
      <c r="AA9" s="169">
        <v>55</v>
      </c>
      <c r="AB9" s="169">
        <v>295</v>
      </c>
      <c r="AC9" s="170">
        <v>55.7</v>
      </c>
      <c r="AD9" s="169">
        <v>4</v>
      </c>
      <c r="AE9" s="169">
        <v>10</v>
      </c>
      <c r="AF9" s="169"/>
      <c r="AG9" s="170"/>
      <c r="AH9" s="169"/>
      <c r="AI9" s="169"/>
      <c r="AJ9" s="169">
        <v>7.8</v>
      </c>
      <c r="AK9" s="170">
        <v>48.6</v>
      </c>
      <c r="AL9" s="169">
        <v>9</v>
      </c>
      <c r="AM9" s="169">
        <v>5</v>
      </c>
      <c r="AN9" s="169">
        <v>256</v>
      </c>
      <c r="AO9" s="170">
        <v>50.6</v>
      </c>
      <c r="AP9" s="169">
        <v>6</v>
      </c>
      <c r="AQ9" s="169">
        <v>9</v>
      </c>
      <c r="AR9" s="169">
        <v>30</v>
      </c>
      <c r="AS9" s="170">
        <v>63.1</v>
      </c>
      <c r="AT9" s="169">
        <v>1</v>
      </c>
      <c r="AU9" s="169">
        <v>7</v>
      </c>
      <c r="AV9" s="169">
        <v>56</v>
      </c>
      <c r="AW9" s="360" t="s">
        <v>97</v>
      </c>
      <c r="AX9" s="361"/>
      <c r="AZ9" s="55" t="s">
        <v>157</v>
      </c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</row>
    <row r="10" spans="1:76" ht="14.25" thickBot="1">
      <c r="A10" s="21"/>
      <c r="B10" s="110"/>
      <c r="D10" s="23"/>
      <c r="E10" s="24" t="str">
        <f t="shared" ref="E10:E73" si="0">IF((D10&lt;&gt;0),((D10-$D$5)*10/STDEVP($D$10:$D$309)+50),"")</f>
        <v/>
      </c>
      <c r="F10" s="23"/>
      <c r="G10" s="24" t="str">
        <f t="shared" ref="G10:G73" si="1">IF((F10&lt;&gt;0),((F10-$F$5)*10/STDEVP($F$10:$F$309)+50),"")</f>
        <v/>
      </c>
      <c r="H10" s="23"/>
      <c r="I10" s="24" t="str">
        <f>IF((H10&lt;&gt;0),((H10-$H$5)*10/STDEVP($H$10:$H$309)+50),"")</f>
        <v/>
      </c>
      <c r="J10" s="23"/>
      <c r="K10" s="24" t="str">
        <f t="shared" ref="K10:K73" si="2">IF((J10&lt;&gt;0),((J10-$J$5)*10/STDEVP($J$10:$J$309)+50),"")</f>
        <v/>
      </c>
      <c r="L10" s="25" t="str">
        <f>IF((J10&lt;&gt;0),RANK(J10,$J$10:$J$309),"")</f>
        <v/>
      </c>
      <c r="M10" s="25" t="str">
        <f t="shared" ref="M10:M73" si="3">IF((J10&lt;&gt;0),VLOOKUP(J10,$L$311:$M$320,2),"")</f>
        <v/>
      </c>
      <c r="N10" s="23"/>
      <c r="O10" s="24" t="str">
        <f t="shared" ref="O10:O73" si="4">IF((N10&lt;&gt;0),((N10-$N$5)*10/STDEVP($N$10:$N$309)+50),"")</f>
        <v/>
      </c>
      <c r="P10" s="25" t="str">
        <f>IF((N10&lt;&gt;0),RANK(N10,$N$10:$N$309),"")</f>
        <v/>
      </c>
      <c r="Q10" s="25" t="str">
        <f>IF((N10&lt;&gt;0),VLOOKUP(N10,$P$311:$Q$320,2),"")</f>
        <v/>
      </c>
      <c r="R10" s="23"/>
      <c r="S10" s="24" t="str">
        <f t="shared" ref="S10:S73" si="5">IF((R10&lt;&gt;0),((R10-$R$5)*10/STDEVP($R$10:$R$309)+50),"")</f>
        <v/>
      </c>
      <c r="T10" s="25" t="str">
        <f>IF((R10&lt;&gt;0),RANK(R10,$R$10:$R$309),"")</f>
        <v/>
      </c>
      <c r="U10" s="25" t="str">
        <f>IF((R10&lt;&gt;0),VLOOKUP(R10,$T$311:$U$320,2),"")</f>
        <v/>
      </c>
      <c r="V10" s="23"/>
      <c r="W10" s="24" t="str">
        <f t="shared" ref="W10:W73" si="6">IF((V10&lt;&gt;0),((V10-$V$5)*10/STDEVP($V$10:$V$309)+50),"")</f>
        <v/>
      </c>
      <c r="X10" s="25" t="str">
        <f>IF((V10&lt;&gt;0),RANK(V10,$V$10:$V$309),"")</f>
        <v/>
      </c>
      <c r="Y10" s="25" t="str">
        <f>IF((V10&lt;&gt;0),VLOOKUP(V10,$X$311:$Y$320,2),"")</f>
        <v/>
      </c>
      <c r="Z10" s="27"/>
      <c r="AA10" s="27"/>
      <c r="AB10" s="25" t="str">
        <f t="shared" ref="AB10:AB73" si="7">IF((Z10&lt;&gt;0),Z10*60+AA10,"")</f>
        <v/>
      </c>
      <c r="AC10" s="24" t="str">
        <f t="shared" ref="AC10:AC73" si="8">IF((Z10&lt;&gt;0),(AB10-$AB$5)*(-1)*10/STDEVP($AB$10:$AB$309)+50,"")</f>
        <v/>
      </c>
      <c r="AD10" s="25" t="str">
        <f>IF((Z10&lt;&gt;0),RANK(AB10,$AB$10:$AB$309,1),"")</f>
        <v/>
      </c>
      <c r="AE10" s="25" t="str">
        <f>IF((Z10&lt;&gt;0),VLOOKUP(AB10,$AD$311:$AE$320,2),"")</f>
        <v/>
      </c>
      <c r="AF10" s="23"/>
      <c r="AG10" s="24" t="str">
        <f t="shared" ref="AG10:AG73" si="9">IF((AF10&lt;&gt;0),((AF10-$AF$5)*10/STDEVP($AF$10:$AF$309)+50),"")</f>
        <v/>
      </c>
      <c r="AH10" s="25" t="str">
        <f>IF((AF10&lt;&gt;0),RANK(AF10,$AF$10:$AF$309),"")</f>
        <v/>
      </c>
      <c r="AI10" s="25" t="str">
        <f>IF((AF10&lt;&gt;0),VLOOKUP(AF10,$AH$311:$AI$320,2),"")</f>
        <v/>
      </c>
      <c r="AJ10" s="23"/>
      <c r="AK10" s="24" t="str">
        <f t="shared" ref="AK10:AK73" si="10">IF((AJ10&lt;&gt;0),((AJ10-$AJ$5)*(-1)*10/STDEVP($AJ$10:$AJ$309)+50),"")</f>
        <v/>
      </c>
      <c r="AL10" s="25" t="str">
        <f>IF((AJ10&lt;&gt;0),RANK(AK10,$AK$10:$AK$309),"")</f>
        <v/>
      </c>
      <c r="AM10" s="25" t="str">
        <f>IF((AJ10&lt;&gt;0),VLOOKUP(AJ10,$AL$311:$AM$320,2),"")</f>
        <v/>
      </c>
      <c r="AN10" s="23"/>
      <c r="AO10" s="24" t="str">
        <f t="shared" ref="AO10:AO73" si="11">IF((AN10&lt;&gt;0),((AN10-$AN$5)*10/STDEVP($AN$10:$AN$309)+50),"")</f>
        <v/>
      </c>
      <c r="AP10" s="25" t="str">
        <f>IF((AN10&lt;&gt;0),RANK(AN10,$AN$10:$AN$309),"")</f>
        <v/>
      </c>
      <c r="AQ10" s="25" t="str">
        <f>IF((AN10&lt;&gt;0),VLOOKUP(AN10,$AP$311:$AQ$320,2),"")</f>
        <v/>
      </c>
      <c r="AR10" s="23"/>
      <c r="AS10" s="24" t="str">
        <f t="shared" ref="AS10:AS73" si="12">IF((AR10&lt;&gt;0),((AR10-$AR$5)*10/STDEVP($AR$10:$AR$309)+50),"")</f>
        <v/>
      </c>
      <c r="AT10" s="25" t="str">
        <f>IF((AR10&lt;&gt;0),RANK(AR10,$AR$10:$AR$309),"")</f>
        <v/>
      </c>
      <c r="AU10" s="25" t="str">
        <f>IF((AR10&lt;&gt;0),VLOOKUP(AR10,$AT$311:$AU$320,2),"")</f>
        <v/>
      </c>
      <c r="AV10" s="26">
        <f t="shared" ref="AV10:AV73" si="13">SUM(M10,Q10,U10,Y10,AE10,AI10,AM10,AQ10,AU10)</f>
        <v>0</v>
      </c>
      <c r="AW10" s="351" t="str">
        <f t="shared" ref="AW10:AW73" si="14">IF(AND(J10&lt;&gt;0,N10&lt;&gt;0,R10&lt;&gt;0,V10&lt;&gt;0,(OR(AB10&lt;&gt;0,AF10&lt;&gt;0)),AJ10&lt;&gt;0,AN10&lt;&gt;0,AR10&lt;&gt;0),VLOOKUP(AV10,$AV$311:$AW$315,2),"")</f>
        <v/>
      </c>
      <c r="AX10" s="35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31"/>
      <c r="BR10" s="31"/>
      <c r="BS10" s="31"/>
      <c r="BT10" s="31"/>
      <c r="BU10" s="31"/>
      <c r="BV10" s="31"/>
      <c r="BW10" s="31"/>
      <c r="BX10" s="31"/>
    </row>
    <row r="11" spans="1:76">
      <c r="A11" s="21"/>
      <c r="B11" s="22"/>
      <c r="C11" s="22"/>
      <c r="D11" s="23"/>
      <c r="E11" s="24" t="str">
        <f t="shared" si="0"/>
        <v/>
      </c>
      <c r="F11" s="23"/>
      <c r="G11" s="24" t="str">
        <f t="shared" si="1"/>
        <v/>
      </c>
      <c r="H11" s="23"/>
      <c r="I11" s="24" t="str">
        <f t="shared" ref="I11:I74" si="15">IF((H11&lt;&gt;0),((H11-$H$5)*10/STDEVP($H$10:$H$309)+50),"")</f>
        <v/>
      </c>
      <c r="J11" s="23"/>
      <c r="K11" s="24" t="str">
        <f t="shared" si="2"/>
        <v/>
      </c>
      <c r="L11" s="25" t="str">
        <f t="shared" ref="L11:L74" si="16">IF((J11&lt;&gt;0),RANK(J11,$J$10:$J$309),"")</f>
        <v/>
      </c>
      <c r="M11" s="25" t="str">
        <f t="shared" si="3"/>
        <v/>
      </c>
      <c r="N11" s="23"/>
      <c r="O11" s="24" t="str">
        <f t="shared" si="4"/>
        <v/>
      </c>
      <c r="P11" s="25" t="str">
        <f t="shared" ref="P11:P74" si="17">IF((N11&lt;&gt;0),RANK(N11,$N$10:$N$309),"")</f>
        <v/>
      </c>
      <c r="Q11" s="25" t="str">
        <f t="shared" ref="Q11:Q74" si="18">IF((N11&lt;&gt;0),VLOOKUP(N11,$P$311:$Q$320,2),"")</f>
        <v/>
      </c>
      <c r="R11" s="23"/>
      <c r="S11" s="24" t="str">
        <f t="shared" si="5"/>
        <v/>
      </c>
      <c r="T11" s="25" t="str">
        <f t="shared" ref="T11:T74" si="19">IF((R11&lt;&gt;0),RANK(R11,$R$10:$R$309),"")</f>
        <v/>
      </c>
      <c r="U11" s="25" t="str">
        <f t="shared" ref="U11:U74" si="20">IF((R11&lt;&gt;0),VLOOKUP(R11,$T$311:$U$320,2),"")</f>
        <v/>
      </c>
      <c r="V11" s="23"/>
      <c r="W11" s="24" t="str">
        <f t="shared" si="6"/>
        <v/>
      </c>
      <c r="X11" s="25" t="str">
        <f t="shared" ref="X11:X74" si="21">IF((V11&lt;&gt;0),RANK(V11,$V$10:$V$309),"")</f>
        <v/>
      </c>
      <c r="Y11" s="25" t="str">
        <f t="shared" ref="Y11:Y74" si="22">IF((V11&lt;&gt;0),VLOOKUP(V11,$X$311:$Y$320,2),"")</f>
        <v/>
      </c>
      <c r="Z11" s="27"/>
      <c r="AA11" s="27"/>
      <c r="AB11" s="25" t="str">
        <f t="shared" si="7"/>
        <v/>
      </c>
      <c r="AC11" s="24" t="str">
        <f t="shared" si="8"/>
        <v/>
      </c>
      <c r="AD11" s="25" t="str">
        <f t="shared" ref="AD11:AD74" si="23">IF((Z11&lt;&gt;0),RANK(AB11,$AB$10:$AB$309,1),"")</f>
        <v/>
      </c>
      <c r="AE11" s="25" t="str">
        <f t="shared" ref="AE11:AE74" si="24">IF((Z11&lt;&gt;0),VLOOKUP(AB11,$AD$311:$AE$320,2),"")</f>
        <v/>
      </c>
      <c r="AF11" s="23"/>
      <c r="AG11" s="24" t="str">
        <f t="shared" si="9"/>
        <v/>
      </c>
      <c r="AH11" s="25" t="str">
        <f t="shared" ref="AH11:AH74" si="25">IF((AF11&lt;&gt;0),RANK(AF11,$AF$10:$AF$309),"")</f>
        <v/>
      </c>
      <c r="AI11" s="25" t="str">
        <f t="shared" ref="AI11:AI74" si="26">IF((AF11&lt;&gt;0),VLOOKUP(AF11,$AH$311:$AI$320,2),"")</f>
        <v/>
      </c>
      <c r="AJ11" s="23"/>
      <c r="AK11" s="24" t="str">
        <f t="shared" si="10"/>
        <v/>
      </c>
      <c r="AL11" s="25" t="str">
        <f t="shared" ref="AL11:AL74" si="27">IF((AJ11&lt;&gt;0),RANK(AK11,$AK$10:$AK$309),"")</f>
        <v/>
      </c>
      <c r="AM11" s="25" t="str">
        <f>IF((AJ11&lt;&gt;0),VLOOKUP(AJ11,$AL$311:$AM$320,2),"")</f>
        <v/>
      </c>
      <c r="AN11" s="23"/>
      <c r="AO11" s="24" t="str">
        <f t="shared" si="11"/>
        <v/>
      </c>
      <c r="AP11" s="25" t="str">
        <f>IF((AN11&lt;&gt;0),RANK(AN11,$AN$10:$AN$309),"")</f>
        <v/>
      </c>
      <c r="AQ11" s="25" t="str">
        <f t="shared" ref="AQ11:AQ74" si="28">IF((AN11&lt;&gt;0),VLOOKUP(AN11,$AP$311:$AQ$320,2),"")</f>
        <v/>
      </c>
      <c r="AR11" s="23"/>
      <c r="AS11" s="24" t="str">
        <f t="shared" si="12"/>
        <v/>
      </c>
      <c r="AT11" s="25" t="str">
        <f t="shared" ref="AT11:AT74" si="29">IF((AR11&lt;&gt;0),RANK(AR11,$AR$10:$AR$309),"")</f>
        <v/>
      </c>
      <c r="AU11" s="25" t="str">
        <f t="shared" ref="AU11:AU74" si="30">IF((AR11&lt;&gt;0),VLOOKUP(AR11,$AT$311:$AU$320,2),"")</f>
        <v/>
      </c>
      <c r="AV11" s="26">
        <f t="shared" si="13"/>
        <v>0</v>
      </c>
      <c r="AW11" s="351" t="str">
        <f t="shared" si="14"/>
        <v/>
      </c>
      <c r="AX11" s="351"/>
      <c r="AZ11" s="348" t="s">
        <v>29</v>
      </c>
      <c r="BA11" s="344" t="s">
        <v>41</v>
      </c>
      <c r="BB11" s="340"/>
      <c r="BC11" s="336"/>
      <c r="BD11" s="339" t="s">
        <v>42</v>
      </c>
      <c r="BE11" s="340"/>
      <c r="BF11" s="341"/>
      <c r="BG11" s="339" t="s">
        <v>43</v>
      </c>
      <c r="BH11" s="340"/>
      <c r="BI11" s="336"/>
      <c r="BJ11" s="339" t="s">
        <v>44</v>
      </c>
      <c r="BK11" s="340"/>
      <c r="BL11" s="341"/>
      <c r="BM11" s="345" t="s">
        <v>45</v>
      </c>
      <c r="BN11" s="346"/>
      <c r="BO11" s="350"/>
      <c r="BP11" s="339" t="s">
        <v>46</v>
      </c>
      <c r="BQ11" s="340"/>
      <c r="BR11" s="341"/>
      <c r="BS11" s="339" t="s">
        <v>47</v>
      </c>
      <c r="BT11" s="340"/>
      <c r="BU11" s="336"/>
      <c r="BV11" s="339" t="s">
        <v>94</v>
      </c>
      <c r="BW11" s="340"/>
      <c r="BX11" s="341"/>
    </row>
    <row r="12" spans="1:76" ht="14.25" thickBot="1">
      <c r="A12" s="21"/>
      <c r="B12" s="22"/>
      <c r="C12" s="22"/>
      <c r="D12" s="23"/>
      <c r="E12" s="24" t="str">
        <f t="shared" si="0"/>
        <v/>
      </c>
      <c r="F12" s="23"/>
      <c r="G12" s="24" t="str">
        <f t="shared" si="1"/>
        <v/>
      </c>
      <c r="H12" s="23"/>
      <c r="I12" s="24" t="str">
        <f t="shared" si="15"/>
        <v/>
      </c>
      <c r="J12" s="23"/>
      <c r="K12" s="24" t="str">
        <f t="shared" si="2"/>
        <v/>
      </c>
      <c r="L12" s="25" t="str">
        <f t="shared" si="16"/>
        <v/>
      </c>
      <c r="M12" s="25" t="str">
        <f t="shared" si="3"/>
        <v/>
      </c>
      <c r="N12" s="23"/>
      <c r="O12" s="24" t="str">
        <f t="shared" si="4"/>
        <v/>
      </c>
      <c r="P12" s="25" t="str">
        <f t="shared" si="17"/>
        <v/>
      </c>
      <c r="Q12" s="25" t="str">
        <f t="shared" si="18"/>
        <v/>
      </c>
      <c r="R12" s="23"/>
      <c r="S12" s="24" t="str">
        <f t="shared" si="5"/>
        <v/>
      </c>
      <c r="T12" s="25" t="str">
        <f t="shared" si="19"/>
        <v/>
      </c>
      <c r="U12" s="25" t="str">
        <f t="shared" si="20"/>
        <v/>
      </c>
      <c r="V12" s="23"/>
      <c r="W12" s="24" t="str">
        <f t="shared" si="6"/>
        <v/>
      </c>
      <c r="X12" s="25" t="str">
        <f t="shared" si="21"/>
        <v/>
      </c>
      <c r="Y12" s="25" t="str">
        <f t="shared" si="22"/>
        <v/>
      </c>
      <c r="Z12" s="27"/>
      <c r="AA12" s="27"/>
      <c r="AB12" s="25" t="str">
        <f t="shared" si="7"/>
        <v/>
      </c>
      <c r="AC12" s="24" t="str">
        <f t="shared" si="8"/>
        <v/>
      </c>
      <c r="AD12" s="25" t="str">
        <f t="shared" si="23"/>
        <v/>
      </c>
      <c r="AE12" s="25" t="str">
        <f t="shared" si="24"/>
        <v/>
      </c>
      <c r="AF12" s="23"/>
      <c r="AG12" s="24" t="str">
        <f t="shared" si="9"/>
        <v/>
      </c>
      <c r="AH12" s="25" t="str">
        <f t="shared" si="25"/>
        <v/>
      </c>
      <c r="AI12" s="25" t="str">
        <f t="shared" si="26"/>
        <v/>
      </c>
      <c r="AJ12" s="23"/>
      <c r="AK12" s="24" t="str">
        <f t="shared" si="10"/>
        <v/>
      </c>
      <c r="AL12" s="25" t="str">
        <f t="shared" si="27"/>
        <v/>
      </c>
      <c r="AM12" s="25" t="str">
        <f t="shared" ref="AM12:AM75" si="31">IF((AJ12&lt;&gt;0),VLOOKUP(AJ12,$AL$311:$AM$320,2),"")</f>
        <v/>
      </c>
      <c r="AN12" s="23"/>
      <c r="AO12" s="24" t="str">
        <f t="shared" si="11"/>
        <v/>
      </c>
      <c r="AP12" s="25" t="str">
        <f t="shared" ref="AP12:AP75" si="32">IF((AN12&lt;&gt;0),RANK(AN12,$AN$10:$AN$309),"")</f>
        <v/>
      </c>
      <c r="AQ12" s="25" t="str">
        <f t="shared" si="28"/>
        <v/>
      </c>
      <c r="AR12" s="23"/>
      <c r="AS12" s="24" t="str">
        <f t="shared" si="12"/>
        <v/>
      </c>
      <c r="AT12" s="25" t="str">
        <f t="shared" si="29"/>
        <v/>
      </c>
      <c r="AU12" s="25" t="str">
        <f t="shared" si="30"/>
        <v/>
      </c>
      <c r="AV12" s="26">
        <f t="shared" si="13"/>
        <v>0</v>
      </c>
      <c r="AW12" s="351" t="str">
        <f t="shared" si="14"/>
        <v/>
      </c>
      <c r="AX12" s="351"/>
      <c r="AZ12" s="349"/>
      <c r="BA12" s="61" t="s">
        <v>8</v>
      </c>
      <c r="BB12" s="62" t="s">
        <v>48</v>
      </c>
      <c r="BC12" s="63" t="s">
        <v>18</v>
      </c>
      <c r="BD12" s="64" t="s">
        <v>8</v>
      </c>
      <c r="BE12" s="62" t="s">
        <v>48</v>
      </c>
      <c r="BF12" s="65" t="s">
        <v>18</v>
      </c>
      <c r="BG12" s="64" t="s">
        <v>8</v>
      </c>
      <c r="BH12" s="62" t="s">
        <v>48</v>
      </c>
      <c r="BI12" s="63" t="s">
        <v>18</v>
      </c>
      <c r="BJ12" s="64" t="s">
        <v>8</v>
      </c>
      <c r="BK12" s="62" t="s">
        <v>48</v>
      </c>
      <c r="BL12" s="65" t="s">
        <v>18</v>
      </c>
      <c r="BM12" s="64" t="s">
        <v>8</v>
      </c>
      <c r="BN12" s="62" t="s">
        <v>48</v>
      </c>
      <c r="BO12" s="63" t="s">
        <v>18</v>
      </c>
      <c r="BP12" s="64" t="s">
        <v>8</v>
      </c>
      <c r="BQ12" s="62" t="s">
        <v>48</v>
      </c>
      <c r="BR12" s="65" t="s">
        <v>18</v>
      </c>
      <c r="BS12" s="64" t="s">
        <v>8</v>
      </c>
      <c r="BT12" s="62" t="s">
        <v>48</v>
      </c>
      <c r="BU12" s="63" t="s">
        <v>18</v>
      </c>
      <c r="BV12" s="64" t="s">
        <v>8</v>
      </c>
      <c r="BW12" s="62" t="s">
        <v>48</v>
      </c>
      <c r="BX12" s="65" t="s">
        <v>18</v>
      </c>
    </row>
    <row r="13" spans="1:76">
      <c r="A13" s="21"/>
      <c r="B13" s="22"/>
      <c r="C13" s="22"/>
      <c r="D13" s="23"/>
      <c r="E13" s="24" t="str">
        <f t="shared" si="0"/>
        <v/>
      </c>
      <c r="F13" s="23"/>
      <c r="G13" s="24" t="str">
        <f t="shared" si="1"/>
        <v/>
      </c>
      <c r="H13" s="23"/>
      <c r="I13" s="24" t="str">
        <f t="shared" si="15"/>
        <v/>
      </c>
      <c r="J13" s="23"/>
      <c r="K13" s="24" t="str">
        <f t="shared" si="2"/>
        <v/>
      </c>
      <c r="L13" s="25" t="str">
        <f t="shared" si="16"/>
        <v/>
      </c>
      <c r="M13" s="25" t="str">
        <f t="shared" si="3"/>
        <v/>
      </c>
      <c r="N13" s="23"/>
      <c r="O13" s="24" t="str">
        <f t="shared" si="4"/>
        <v/>
      </c>
      <c r="P13" s="25" t="str">
        <f t="shared" si="17"/>
        <v/>
      </c>
      <c r="Q13" s="25" t="str">
        <f t="shared" si="18"/>
        <v/>
      </c>
      <c r="R13" s="23"/>
      <c r="S13" s="24" t="str">
        <f t="shared" si="5"/>
        <v/>
      </c>
      <c r="T13" s="25" t="str">
        <f t="shared" si="19"/>
        <v/>
      </c>
      <c r="U13" s="25" t="str">
        <f t="shared" si="20"/>
        <v/>
      </c>
      <c r="V13" s="23"/>
      <c r="W13" s="24" t="str">
        <f t="shared" si="6"/>
        <v/>
      </c>
      <c r="X13" s="25" t="str">
        <f t="shared" si="21"/>
        <v/>
      </c>
      <c r="Y13" s="25" t="str">
        <f t="shared" si="22"/>
        <v/>
      </c>
      <c r="Z13" s="27"/>
      <c r="AA13" s="27"/>
      <c r="AB13" s="25" t="str">
        <f t="shared" si="7"/>
        <v/>
      </c>
      <c r="AC13" s="24" t="str">
        <f t="shared" si="8"/>
        <v/>
      </c>
      <c r="AD13" s="25" t="str">
        <f t="shared" si="23"/>
        <v/>
      </c>
      <c r="AE13" s="25" t="str">
        <f t="shared" si="24"/>
        <v/>
      </c>
      <c r="AF13" s="23"/>
      <c r="AG13" s="24" t="str">
        <f t="shared" si="9"/>
        <v/>
      </c>
      <c r="AH13" s="25" t="str">
        <f t="shared" si="25"/>
        <v/>
      </c>
      <c r="AI13" s="25" t="str">
        <f t="shared" si="26"/>
        <v/>
      </c>
      <c r="AJ13" s="23"/>
      <c r="AK13" s="24" t="str">
        <f t="shared" si="10"/>
        <v/>
      </c>
      <c r="AL13" s="25" t="str">
        <f t="shared" si="27"/>
        <v/>
      </c>
      <c r="AM13" s="25" t="str">
        <f t="shared" si="31"/>
        <v/>
      </c>
      <c r="AN13" s="23"/>
      <c r="AO13" s="24" t="str">
        <f t="shared" si="11"/>
        <v/>
      </c>
      <c r="AP13" s="25" t="str">
        <f t="shared" si="32"/>
        <v/>
      </c>
      <c r="AQ13" s="25" t="str">
        <f t="shared" si="28"/>
        <v/>
      </c>
      <c r="AR13" s="23"/>
      <c r="AS13" s="24" t="str">
        <f t="shared" si="12"/>
        <v/>
      </c>
      <c r="AT13" s="25" t="str">
        <f t="shared" si="29"/>
        <v/>
      </c>
      <c r="AU13" s="25" t="str">
        <f t="shared" si="30"/>
        <v/>
      </c>
      <c r="AV13" s="26">
        <f t="shared" si="13"/>
        <v>0</v>
      </c>
      <c r="AW13" s="351" t="str">
        <f t="shared" si="14"/>
        <v/>
      </c>
      <c r="AX13" s="351"/>
      <c r="AZ13" s="178" t="s">
        <v>115</v>
      </c>
      <c r="BA13" s="183">
        <v>1389</v>
      </c>
      <c r="BB13" s="184">
        <v>24.29</v>
      </c>
      <c r="BC13" s="185">
        <v>6.23</v>
      </c>
      <c r="BD13" s="186">
        <v>1374</v>
      </c>
      <c r="BE13" s="184">
        <v>23.81</v>
      </c>
      <c r="BF13" s="187">
        <v>5.51</v>
      </c>
      <c r="BG13" s="188">
        <v>1352</v>
      </c>
      <c r="BH13" s="184">
        <v>41.72</v>
      </c>
      <c r="BI13" s="185">
        <v>10.14</v>
      </c>
      <c r="BJ13" s="186">
        <v>1335</v>
      </c>
      <c r="BK13" s="184">
        <v>50.18</v>
      </c>
      <c r="BL13" s="187">
        <v>6.73</v>
      </c>
      <c r="BM13" s="188">
        <v>1101</v>
      </c>
      <c r="BN13" s="184">
        <v>67.81</v>
      </c>
      <c r="BO13" s="185">
        <v>24.95</v>
      </c>
      <c r="BP13" s="189">
        <v>1354</v>
      </c>
      <c r="BQ13" s="184">
        <v>8.41</v>
      </c>
      <c r="BR13" s="190">
        <v>0.79</v>
      </c>
      <c r="BS13" s="191">
        <v>1349</v>
      </c>
      <c r="BT13" s="184">
        <v>187.07</v>
      </c>
      <c r="BU13" s="192">
        <v>25.84</v>
      </c>
      <c r="BV13" s="189">
        <v>1354</v>
      </c>
      <c r="BW13" s="184">
        <v>18.38</v>
      </c>
      <c r="BX13" s="190">
        <v>5.36</v>
      </c>
    </row>
    <row r="14" spans="1:76" ht="14.25" thickBot="1">
      <c r="A14" s="21"/>
      <c r="B14" s="22"/>
      <c r="C14" s="22"/>
      <c r="D14" s="23"/>
      <c r="E14" s="24" t="str">
        <f t="shared" si="0"/>
        <v/>
      </c>
      <c r="F14" s="23"/>
      <c r="G14" s="24" t="str">
        <f t="shared" si="1"/>
        <v/>
      </c>
      <c r="H14" s="23"/>
      <c r="I14" s="24" t="str">
        <f t="shared" si="15"/>
        <v/>
      </c>
      <c r="J14" s="23"/>
      <c r="K14" s="24" t="str">
        <f t="shared" si="2"/>
        <v/>
      </c>
      <c r="L14" s="25" t="str">
        <f t="shared" si="16"/>
        <v/>
      </c>
      <c r="M14" s="25" t="str">
        <f t="shared" si="3"/>
        <v/>
      </c>
      <c r="N14" s="23"/>
      <c r="O14" s="24" t="str">
        <f t="shared" si="4"/>
        <v/>
      </c>
      <c r="P14" s="25" t="str">
        <f t="shared" si="17"/>
        <v/>
      </c>
      <c r="Q14" s="25" t="str">
        <f t="shared" si="18"/>
        <v/>
      </c>
      <c r="R14" s="23"/>
      <c r="S14" s="24" t="str">
        <f t="shared" si="5"/>
        <v/>
      </c>
      <c r="T14" s="25" t="str">
        <f t="shared" si="19"/>
        <v/>
      </c>
      <c r="U14" s="25" t="str">
        <f t="shared" si="20"/>
        <v/>
      </c>
      <c r="V14" s="23"/>
      <c r="W14" s="24" t="str">
        <f t="shared" si="6"/>
        <v/>
      </c>
      <c r="X14" s="25" t="str">
        <f t="shared" si="21"/>
        <v/>
      </c>
      <c r="Y14" s="25" t="str">
        <f t="shared" si="22"/>
        <v/>
      </c>
      <c r="Z14" s="27"/>
      <c r="AA14" s="27"/>
      <c r="AB14" s="25" t="str">
        <f t="shared" si="7"/>
        <v/>
      </c>
      <c r="AC14" s="24" t="str">
        <f t="shared" si="8"/>
        <v/>
      </c>
      <c r="AD14" s="25" t="str">
        <f t="shared" si="23"/>
        <v/>
      </c>
      <c r="AE14" s="25" t="str">
        <f t="shared" si="24"/>
        <v/>
      </c>
      <c r="AF14" s="23"/>
      <c r="AG14" s="24" t="str">
        <f t="shared" si="9"/>
        <v/>
      </c>
      <c r="AH14" s="25" t="str">
        <f t="shared" si="25"/>
        <v/>
      </c>
      <c r="AI14" s="25" t="str">
        <f t="shared" si="26"/>
        <v/>
      </c>
      <c r="AJ14" s="23"/>
      <c r="AK14" s="24" t="str">
        <f t="shared" si="10"/>
        <v/>
      </c>
      <c r="AL14" s="25" t="str">
        <f t="shared" si="27"/>
        <v/>
      </c>
      <c r="AM14" s="25" t="str">
        <f t="shared" si="31"/>
        <v/>
      </c>
      <c r="AN14" s="23"/>
      <c r="AO14" s="24" t="str">
        <f t="shared" si="11"/>
        <v/>
      </c>
      <c r="AP14" s="25" t="str">
        <f t="shared" si="32"/>
        <v/>
      </c>
      <c r="AQ14" s="25" t="str">
        <f t="shared" si="28"/>
        <v/>
      </c>
      <c r="AR14" s="23"/>
      <c r="AS14" s="24" t="str">
        <f t="shared" si="12"/>
        <v/>
      </c>
      <c r="AT14" s="25" t="str">
        <f t="shared" si="29"/>
        <v/>
      </c>
      <c r="AU14" s="25" t="str">
        <f t="shared" si="30"/>
        <v/>
      </c>
      <c r="AV14" s="26">
        <f t="shared" si="13"/>
        <v>0</v>
      </c>
      <c r="AW14" s="351" t="str">
        <f t="shared" si="14"/>
        <v/>
      </c>
      <c r="AX14" s="351"/>
      <c r="AZ14" s="179" t="s">
        <v>116</v>
      </c>
      <c r="BA14" s="193">
        <v>1395</v>
      </c>
      <c r="BB14" s="194">
        <v>21.45</v>
      </c>
      <c r="BC14" s="195">
        <v>4.53</v>
      </c>
      <c r="BD14" s="196">
        <v>1364</v>
      </c>
      <c r="BE14" s="194">
        <v>20.100000000000001</v>
      </c>
      <c r="BF14" s="197">
        <v>5.41</v>
      </c>
      <c r="BG14" s="198">
        <v>1354</v>
      </c>
      <c r="BH14" s="194">
        <v>44.65</v>
      </c>
      <c r="BI14" s="195">
        <v>10.38</v>
      </c>
      <c r="BJ14" s="196">
        <v>1343</v>
      </c>
      <c r="BK14" s="194">
        <v>45.77</v>
      </c>
      <c r="BL14" s="197">
        <v>6.3</v>
      </c>
      <c r="BM14" s="198">
        <v>1095</v>
      </c>
      <c r="BN14" s="194">
        <v>47.39</v>
      </c>
      <c r="BO14" s="195">
        <v>19.27</v>
      </c>
      <c r="BP14" s="199">
        <v>1375</v>
      </c>
      <c r="BQ14" s="194">
        <v>9.07</v>
      </c>
      <c r="BR14" s="200">
        <v>0.77</v>
      </c>
      <c r="BS14" s="201">
        <v>1349</v>
      </c>
      <c r="BT14" s="194">
        <v>166.43</v>
      </c>
      <c r="BU14" s="202">
        <v>22.66</v>
      </c>
      <c r="BV14" s="199">
        <v>1357</v>
      </c>
      <c r="BW14" s="194">
        <v>11.43</v>
      </c>
      <c r="BX14" s="200">
        <v>3.92</v>
      </c>
    </row>
    <row r="15" spans="1:76">
      <c r="A15" s="21"/>
      <c r="B15" s="22"/>
      <c r="C15" s="22"/>
      <c r="D15" s="23"/>
      <c r="E15" s="24" t="str">
        <f t="shared" si="0"/>
        <v/>
      </c>
      <c r="F15" s="23"/>
      <c r="G15" s="24" t="str">
        <f t="shared" si="1"/>
        <v/>
      </c>
      <c r="H15" s="23"/>
      <c r="I15" s="24" t="str">
        <f t="shared" si="15"/>
        <v/>
      </c>
      <c r="J15" s="23"/>
      <c r="K15" s="24" t="str">
        <f t="shared" si="2"/>
        <v/>
      </c>
      <c r="L15" s="25" t="str">
        <f t="shared" si="16"/>
        <v/>
      </c>
      <c r="M15" s="25" t="str">
        <f t="shared" si="3"/>
        <v/>
      </c>
      <c r="N15" s="23"/>
      <c r="O15" s="24" t="str">
        <f t="shared" si="4"/>
        <v/>
      </c>
      <c r="P15" s="25" t="str">
        <f t="shared" si="17"/>
        <v/>
      </c>
      <c r="Q15" s="25" t="str">
        <f t="shared" si="18"/>
        <v/>
      </c>
      <c r="R15" s="23"/>
      <c r="S15" s="24" t="str">
        <f t="shared" si="5"/>
        <v/>
      </c>
      <c r="T15" s="25" t="str">
        <f t="shared" si="19"/>
        <v/>
      </c>
      <c r="U15" s="25" t="str">
        <f t="shared" si="20"/>
        <v/>
      </c>
      <c r="V15" s="23"/>
      <c r="W15" s="24" t="str">
        <f t="shared" si="6"/>
        <v/>
      </c>
      <c r="X15" s="25" t="str">
        <f t="shared" si="21"/>
        <v/>
      </c>
      <c r="Y15" s="25" t="str">
        <f t="shared" si="22"/>
        <v/>
      </c>
      <c r="Z15" s="27"/>
      <c r="AA15" s="27"/>
      <c r="AB15" s="25" t="str">
        <f t="shared" si="7"/>
        <v/>
      </c>
      <c r="AC15" s="24" t="str">
        <f t="shared" si="8"/>
        <v/>
      </c>
      <c r="AD15" s="25" t="str">
        <f t="shared" si="23"/>
        <v/>
      </c>
      <c r="AE15" s="25" t="str">
        <f t="shared" si="24"/>
        <v/>
      </c>
      <c r="AF15" s="23"/>
      <c r="AG15" s="24" t="str">
        <f t="shared" si="9"/>
        <v/>
      </c>
      <c r="AH15" s="25" t="str">
        <f t="shared" si="25"/>
        <v/>
      </c>
      <c r="AI15" s="25" t="str">
        <f t="shared" si="26"/>
        <v/>
      </c>
      <c r="AJ15" s="23"/>
      <c r="AK15" s="24" t="str">
        <f t="shared" si="10"/>
        <v/>
      </c>
      <c r="AL15" s="25" t="str">
        <f t="shared" si="27"/>
        <v/>
      </c>
      <c r="AM15" s="25" t="str">
        <f t="shared" si="31"/>
        <v/>
      </c>
      <c r="AN15" s="23"/>
      <c r="AO15" s="24" t="str">
        <f t="shared" si="11"/>
        <v/>
      </c>
      <c r="AP15" s="25" t="str">
        <f t="shared" si="32"/>
        <v/>
      </c>
      <c r="AQ15" s="25" t="str">
        <f t="shared" si="28"/>
        <v/>
      </c>
      <c r="AR15" s="23"/>
      <c r="AS15" s="24" t="str">
        <f t="shared" si="12"/>
        <v/>
      </c>
      <c r="AT15" s="25" t="str">
        <f t="shared" si="29"/>
        <v/>
      </c>
      <c r="AU15" s="25" t="str">
        <f t="shared" si="30"/>
        <v/>
      </c>
      <c r="AV15" s="26">
        <f t="shared" si="13"/>
        <v>0</v>
      </c>
      <c r="AW15" s="351" t="str">
        <f t="shared" si="14"/>
        <v/>
      </c>
      <c r="AX15" s="351"/>
      <c r="AZ15" s="180" t="s">
        <v>71</v>
      </c>
      <c r="BA15" s="203">
        <v>1399</v>
      </c>
      <c r="BB15" s="204">
        <v>29.46</v>
      </c>
      <c r="BC15" s="205">
        <v>7.32</v>
      </c>
      <c r="BD15" s="206">
        <v>1381</v>
      </c>
      <c r="BE15" s="204">
        <v>26.72</v>
      </c>
      <c r="BF15" s="207">
        <v>5.66</v>
      </c>
      <c r="BG15" s="208">
        <v>1369</v>
      </c>
      <c r="BH15" s="204">
        <v>45.21</v>
      </c>
      <c r="BI15" s="205">
        <v>10.49</v>
      </c>
      <c r="BJ15" s="206">
        <v>1360</v>
      </c>
      <c r="BK15" s="204">
        <v>53.43</v>
      </c>
      <c r="BL15" s="207">
        <v>7.2</v>
      </c>
      <c r="BM15" s="208">
        <v>1110</v>
      </c>
      <c r="BN15" s="204">
        <v>83.12</v>
      </c>
      <c r="BO15" s="205">
        <v>24.87</v>
      </c>
      <c r="BP15" s="209">
        <v>1361</v>
      </c>
      <c r="BQ15" s="204">
        <v>7.82</v>
      </c>
      <c r="BR15" s="210">
        <v>0.69</v>
      </c>
      <c r="BS15" s="211">
        <v>1358</v>
      </c>
      <c r="BT15" s="204">
        <v>203.2</v>
      </c>
      <c r="BU15" s="212">
        <v>25.14</v>
      </c>
      <c r="BV15" s="209">
        <v>1374</v>
      </c>
      <c r="BW15" s="204">
        <v>21.36</v>
      </c>
      <c r="BX15" s="210">
        <v>6.3</v>
      </c>
    </row>
    <row r="16" spans="1:76" ht="14.25" thickBot="1">
      <c r="A16" s="21"/>
      <c r="B16" s="22"/>
      <c r="C16" s="22"/>
      <c r="D16" s="23"/>
      <c r="E16" s="24" t="str">
        <f t="shared" si="0"/>
        <v/>
      </c>
      <c r="F16" s="23"/>
      <c r="G16" s="24" t="str">
        <f t="shared" si="1"/>
        <v/>
      </c>
      <c r="H16" s="23"/>
      <c r="I16" s="24" t="str">
        <f t="shared" si="15"/>
        <v/>
      </c>
      <c r="J16" s="23"/>
      <c r="K16" s="24" t="str">
        <f t="shared" si="2"/>
        <v/>
      </c>
      <c r="L16" s="25" t="str">
        <f t="shared" si="16"/>
        <v/>
      </c>
      <c r="M16" s="25" t="str">
        <f t="shared" si="3"/>
        <v/>
      </c>
      <c r="N16" s="23"/>
      <c r="O16" s="24" t="str">
        <f t="shared" si="4"/>
        <v/>
      </c>
      <c r="P16" s="25" t="str">
        <f t="shared" si="17"/>
        <v/>
      </c>
      <c r="Q16" s="25" t="str">
        <f t="shared" si="18"/>
        <v/>
      </c>
      <c r="R16" s="23"/>
      <c r="S16" s="24" t="str">
        <f t="shared" si="5"/>
        <v/>
      </c>
      <c r="T16" s="25" t="str">
        <f t="shared" si="19"/>
        <v/>
      </c>
      <c r="U16" s="25" t="str">
        <f t="shared" si="20"/>
        <v/>
      </c>
      <c r="V16" s="23"/>
      <c r="W16" s="24" t="str">
        <f t="shared" si="6"/>
        <v/>
      </c>
      <c r="X16" s="25" t="str">
        <f t="shared" si="21"/>
        <v/>
      </c>
      <c r="Y16" s="25" t="str">
        <f t="shared" si="22"/>
        <v/>
      </c>
      <c r="Z16" s="27"/>
      <c r="AA16" s="27"/>
      <c r="AB16" s="25" t="str">
        <f t="shared" si="7"/>
        <v/>
      </c>
      <c r="AC16" s="24" t="str">
        <f t="shared" si="8"/>
        <v/>
      </c>
      <c r="AD16" s="25" t="str">
        <f t="shared" si="23"/>
        <v/>
      </c>
      <c r="AE16" s="25" t="str">
        <f t="shared" si="24"/>
        <v/>
      </c>
      <c r="AF16" s="23"/>
      <c r="AG16" s="24" t="str">
        <f t="shared" si="9"/>
        <v/>
      </c>
      <c r="AH16" s="25" t="str">
        <f t="shared" si="25"/>
        <v/>
      </c>
      <c r="AI16" s="25" t="str">
        <f t="shared" si="26"/>
        <v/>
      </c>
      <c r="AJ16" s="23"/>
      <c r="AK16" s="24" t="str">
        <f t="shared" si="10"/>
        <v/>
      </c>
      <c r="AL16" s="25" t="str">
        <f t="shared" si="27"/>
        <v/>
      </c>
      <c r="AM16" s="25" t="str">
        <f t="shared" si="31"/>
        <v/>
      </c>
      <c r="AN16" s="23"/>
      <c r="AO16" s="24" t="str">
        <f t="shared" si="11"/>
        <v/>
      </c>
      <c r="AP16" s="25" t="str">
        <f t="shared" si="32"/>
        <v/>
      </c>
      <c r="AQ16" s="25" t="str">
        <f t="shared" si="28"/>
        <v/>
      </c>
      <c r="AR16" s="23"/>
      <c r="AS16" s="24" t="str">
        <f t="shared" si="12"/>
        <v/>
      </c>
      <c r="AT16" s="25" t="str">
        <f t="shared" si="29"/>
        <v/>
      </c>
      <c r="AU16" s="25" t="str">
        <f t="shared" si="30"/>
        <v/>
      </c>
      <c r="AV16" s="26">
        <f t="shared" si="13"/>
        <v>0</v>
      </c>
      <c r="AW16" s="351" t="str">
        <f t="shared" si="14"/>
        <v/>
      </c>
      <c r="AX16" s="351"/>
      <c r="AZ16" s="181" t="s">
        <v>70</v>
      </c>
      <c r="BA16" s="213">
        <v>1395</v>
      </c>
      <c r="BB16" s="214">
        <v>23.58</v>
      </c>
      <c r="BC16" s="215">
        <v>4.66</v>
      </c>
      <c r="BD16" s="216">
        <v>1383</v>
      </c>
      <c r="BE16" s="214">
        <v>22.07</v>
      </c>
      <c r="BF16" s="217">
        <v>5.52</v>
      </c>
      <c r="BG16" s="218">
        <v>1361</v>
      </c>
      <c r="BH16" s="214">
        <v>46.46</v>
      </c>
      <c r="BI16" s="215">
        <v>10.1</v>
      </c>
      <c r="BJ16" s="216">
        <v>1359</v>
      </c>
      <c r="BK16" s="214">
        <v>47.05</v>
      </c>
      <c r="BL16" s="217">
        <v>6.62</v>
      </c>
      <c r="BM16" s="218">
        <v>1109</v>
      </c>
      <c r="BN16" s="214">
        <v>54.17</v>
      </c>
      <c r="BO16" s="215">
        <v>20.52</v>
      </c>
      <c r="BP16" s="219">
        <v>1381</v>
      </c>
      <c r="BQ16" s="220">
        <v>8.8000000000000007</v>
      </c>
      <c r="BR16" s="221">
        <v>0.79</v>
      </c>
      <c r="BS16" s="222">
        <v>1354</v>
      </c>
      <c r="BT16" s="220">
        <v>172.38</v>
      </c>
      <c r="BU16" s="223">
        <v>24.02</v>
      </c>
      <c r="BV16" s="219">
        <v>1356</v>
      </c>
      <c r="BW16" s="220">
        <v>13.14</v>
      </c>
      <c r="BX16" s="221">
        <v>4.42</v>
      </c>
    </row>
    <row r="17" spans="1:76">
      <c r="A17" s="21"/>
      <c r="B17" s="22"/>
      <c r="C17" s="22"/>
      <c r="D17" s="23"/>
      <c r="E17" s="24" t="str">
        <f t="shared" si="0"/>
        <v/>
      </c>
      <c r="F17" s="23"/>
      <c r="G17" s="24" t="str">
        <f t="shared" si="1"/>
        <v/>
      </c>
      <c r="H17" s="23"/>
      <c r="I17" s="24" t="str">
        <f t="shared" si="15"/>
        <v/>
      </c>
      <c r="J17" s="23"/>
      <c r="K17" s="24" t="str">
        <f t="shared" si="2"/>
        <v/>
      </c>
      <c r="L17" s="25" t="str">
        <f t="shared" si="16"/>
        <v/>
      </c>
      <c r="M17" s="25" t="str">
        <f t="shared" si="3"/>
        <v/>
      </c>
      <c r="N17" s="23"/>
      <c r="O17" s="24" t="str">
        <f t="shared" si="4"/>
        <v/>
      </c>
      <c r="P17" s="25" t="str">
        <f t="shared" si="17"/>
        <v/>
      </c>
      <c r="Q17" s="25" t="str">
        <f t="shared" si="18"/>
        <v/>
      </c>
      <c r="R17" s="23"/>
      <c r="S17" s="24" t="str">
        <f t="shared" si="5"/>
        <v/>
      </c>
      <c r="T17" s="25" t="str">
        <f t="shared" si="19"/>
        <v/>
      </c>
      <c r="U17" s="25" t="str">
        <f t="shared" si="20"/>
        <v/>
      </c>
      <c r="V17" s="23"/>
      <c r="W17" s="24" t="str">
        <f t="shared" si="6"/>
        <v/>
      </c>
      <c r="X17" s="25" t="str">
        <f t="shared" si="21"/>
        <v/>
      </c>
      <c r="Y17" s="25" t="str">
        <f t="shared" si="22"/>
        <v/>
      </c>
      <c r="Z17" s="27"/>
      <c r="AA17" s="27"/>
      <c r="AB17" s="25" t="str">
        <f t="shared" si="7"/>
        <v/>
      </c>
      <c r="AC17" s="24" t="str">
        <f t="shared" si="8"/>
        <v/>
      </c>
      <c r="AD17" s="25" t="str">
        <f t="shared" si="23"/>
        <v/>
      </c>
      <c r="AE17" s="25" t="str">
        <f t="shared" si="24"/>
        <v/>
      </c>
      <c r="AF17" s="23"/>
      <c r="AG17" s="24" t="str">
        <f t="shared" si="9"/>
        <v/>
      </c>
      <c r="AH17" s="25" t="str">
        <f t="shared" si="25"/>
        <v/>
      </c>
      <c r="AI17" s="25" t="str">
        <f t="shared" si="26"/>
        <v/>
      </c>
      <c r="AJ17" s="23"/>
      <c r="AK17" s="24" t="str">
        <f t="shared" si="10"/>
        <v/>
      </c>
      <c r="AL17" s="25" t="str">
        <f t="shared" si="27"/>
        <v/>
      </c>
      <c r="AM17" s="25" t="str">
        <f t="shared" si="31"/>
        <v/>
      </c>
      <c r="AN17" s="23"/>
      <c r="AO17" s="24" t="str">
        <f t="shared" si="11"/>
        <v/>
      </c>
      <c r="AP17" s="25" t="str">
        <f t="shared" si="32"/>
        <v/>
      </c>
      <c r="AQ17" s="25" t="str">
        <f t="shared" si="28"/>
        <v/>
      </c>
      <c r="AR17" s="23"/>
      <c r="AS17" s="24" t="str">
        <f t="shared" si="12"/>
        <v/>
      </c>
      <c r="AT17" s="25" t="str">
        <f t="shared" si="29"/>
        <v/>
      </c>
      <c r="AU17" s="25" t="str">
        <f t="shared" si="30"/>
        <v/>
      </c>
      <c r="AV17" s="26">
        <f t="shared" si="13"/>
        <v>0</v>
      </c>
      <c r="AW17" s="351" t="str">
        <f t="shared" si="14"/>
        <v/>
      </c>
      <c r="AX17" s="351"/>
      <c r="AZ17" s="178" t="s">
        <v>73</v>
      </c>
      <c r="BA17" s="183">
        <v>1397</v>
      </c>
      <c r="BB17" s="184">
        <v>34.409999999999997</v>
      </c>
      <c r="BC17" s="185">
        <v>7.43</v>
      </c>
      <c r="BD17" s="186">
        <v>1391</v>
      </c>
      <c r="BE17" s="184">
        <v>29.02</v>
      </c>
      <c r="BF17" s="187">
        <v>5.69</v>
      </c>
      <c r="BG17" s="188">
        <v>1368</v>
      </c>
      <c r="BH17" s="184">
        <v>48.99</v>
      </c>
      <c r="BI17" s="185">
        <v>11.24</v>
      </c>
      <c r="BJ17" s="186">
        <v>1362</v>
      </c>
      <c r="BK17" s="184">
        <v>56.57</v>
      </c>
      <c r="BL17" s="187">
        <v>7.15</v>
      </c>
      <c r="BM17" s="188">
        <v>1091</v>
      </c>
      <c r="BN17" s="184">
        <v>90.6</v>
      </c>
      <c r="BO17" s="185">
        <v>24.31</v>
      </c>
      <c r="BP17" s="189">
        <v>1393</v>
      </c>
      <c r="BQ17" s="184">
        <v>7.47</v>
      </c>
      <c r="BR17" s="190">
        <v>0.62</v>
      </c>
      <c r="BS17" s="191">
        <v>1359</v>
      </c>
      <c r="BT17" s="184">
        <v>216.97</v>
      </c>
      <c r="BU17" s="192">
        <v>24</v>
      </c>
      <c r="BV17" s="189">
        <v>1372</v>
      </c>
      <c r="BW17" s="184">
        <v>23.96</v>
      </c>
      <c r="BX17" s="190">
        <v>6.57</v>
      </c>
    </row>
    <row r="18" spans="1:76" ht="14.25" thickBot="1">
      <c r="A18" s="21"/>
      <c r="B18" s="22"/>
      <c r="C18" s="22"/>
      <c r="D18" s="27"/>
      <c r="E18" s="24" t="str">
        <f t="shared" si="0"/>
        <v/>
      </c>
      <c r="F18" s="27"/>
      <c r="G18" s="24" t="str">
        <f t="shared" si="1"/>
        <v/>
      </c>
      <c r="H18" s="27"/>
      <c r="I18" s="24" t="str">
        <f t="shared" si="15"/>
        <v/>
      </c>
      <c r="J18" s="28"/>
      <c r="K18" s="24" t="str">
        <f t="shared" si="2"/>
        <v/>
      </c>
      <c r="L18" s="25" t="str">
        <f t="shared" si="16"/>
        <v/>
      </c>
      <c r="M18" s="25" t="str">
        <f t="shared" si="3"/>
        <v/>
      </c>
      <c r="N18" s="28"/>
      <c r="O18" s="24" t="str">
        <f t="shared" si="4"/>
        <v/>
      </c>
      <c r="P18" s="25" t="str">
        <f t="shared" si="17"/>
        <v/>
      </c>
      <c r="Q18" s="25" t="str">
        <f t="shared" si="18"/>
        <v/>
      </c>
      <c r="R18" s="28"/>
      <c r="S18" s="24" t="str">
        <f t="shared" si="5"/>
        <v/>
      </c>
      <c r="T18" s="25" t="str">
        <f t="shared" si="19"/>
        <v/>
      </c>
      <c r="U18" s="25" t="str">
        <f t="shared" si="20"/>
        <v/>
      </c>
      <c r="V18" s="28"/>
      <c r="W18" s="24" t="str">
        <f t="shared" si="6"/>
        <v/>
      </c>
      <c r="X18" s="25" t="str">
        <f t="shared" si="21"/>
        <v/>
      </c>
      <c r="Y18" s="25" t="str">
        <f t="shared" si="22"/>
        <v/>
      </c>
      <c r="Z18" s="27"/>
      <c r="AA18" s="27"/>
      <c r="AB18" s="25" t="str">
        <f t="shared" si="7"/>
        <v/>
      </c>
      <c r="AC18" s="24" t="str">
        <f t="shared" si="8"/>
        <v/>
      </c>
      <c r="AD18" s="25" t="str">
        <f t="shared" si="23"/>
        <v/>
      </c>
      <c r="AE18" s="25" t="str">
        <f t="shared" si="24"/>
        <v/>
      </c>
      <c r="AF18" s="28"/>
      <c r="AG18" s="24" t="str">
        <f t="shared" si="9"/>
        <v/>
      </c>
      <c r="AH18" s="25" t="str">
        <f t="shared" si="25"/>
        <v/>
      </c>
      <c r="AI18" s="25" t="str">
        <f t="shared" si="26"/>
        <v/>
      </c>
      <c r="AJ18" s="28"/>
      <c r="AK18" s="24" t="str">
        <f t="shared" si="10"/>
        <v/>
      </c>
      <c r="AL18" s="25" t="str">
        <f t="shared" si="27"/>
        <v/>
      </c>
      <c r="AM18" s="25" t="str">
        <f t="shared" si="31"/>
        <v/>
      </c>
      <c r="AN18" s="28"/>
      <c r="AO18" s="24" t="str">
        <f t="shared" si="11"/>
        <v/>
      </c>
      <c r="AP18" s="25" t="str">
        <f t="shared" si="32"/>
        <v/>
      </c>
      <c r="AQ18" s="25" t="str">
        <f t="shared" si="28"/>
        <v/>
      </c>
      <c r="AR18" s="28"/>
      <c r="AS18" s="24" t="str">
        <f t="shared" si="12"/>
        <v/>
      </c>
      <c r="AT18" s="25" t="str">
        <f t="shared" si="29"/>
        <v/>
      </c>
      <c r="AU18" s="25" t="str">
        <f t="shared" si="30"/>
        <v/>
      </c>
      <c r="AV18" s="26">
        <f t="shared" si="13"/>
        <v>0</v>
      </c>
      <c r="AW18" s="351" t="str">
        <f t="shared" si="14"/>
        <v/>
      </c>
      <c r="AX18" s="351"/>
      <c r="AZ18" s="181" t="s">
        <v>72</v>
      </c>
      <c r="BA18" s="213">
        <v>1398</v>
      </c>
      <c r="BB18" s="214">
        <v>25.29</v>
      </c>
      <c r="BC18" s="215">
        <v>4.58</v>
      </c>
      <c r="BD18" s="216">
        <v>1385</v>
      </c>
      <c r="BE18" s="214">
        <v>23.92</v>
      </c>
      <c r="BF18" s="217">
        <v>5.8</v>
      </c>
      <c r="BG18" s="218">
        <v>1364</v>
      </c>
      <c r="BH18" s="214">
        <v>49.79</v>
      </c>
      <c r="BI18" s="215">
        <v>10.050000000000001</v>
      </c>
      <c r="BJ18" s="216">
        <v>1356</v>
      </c>
      <c r="BK18" s="214">
        <v>48.8</v>
      </c>
      <c r="BL18" s="217">
        <v>6.35</v>
      </c>
      <c r="BM18" s="218">
        <v>1110</v>
      </c>
      <c r="BN18" s="214">
        <v>56.06</v>
      </c>
      <c r="BO18" s="215">
        <v>19.53</v>
      </c>
      <c r="BP18" s="219">
        <v>1388</v>
      </c>
      <c r="BQ18" s="220">
        <v>8.66</v>
      </c>
      <c r="BR18" s="221">
        <v>0.74</v>
      </c>
      <c r="BS18" s="222">
        <v>1368</v>
      </c>
      <c r="BT18" s="220">
        <v>176.79</v>
      </c>
      <c r="BU18" s="223">
        <v>23.33</v>
      </c>
      <c r="BV18" s="219">
        <v>1368</v>
      </c>
      <c r="BW18" s="220">
        <v>14.38</v>
      </c>
      <c r="BX18" s="221">
        <v>4.6100000000000003</v>
      </c>
    </row>
    <row r="19" spans="1:76">
      <c r="A19" s="21"/>
      <c r="B19" s="22"/>
      <c r="C19" s="22"/>
      <c r="D19" s="23"/>
      <c r="E19" s="24" t="str">
        <f t="shared" si="0"/>
        <v/>
      </c>
      <c r="F19" s="27"/>
      <c r="G19" s="24" t="str">
        <f t="shared" si="1"/>
        <v/>
      </c>
      <c r="H19" s="23"/>
      <c r="I19" s="24" t="str">
        <f t="shared" si="15"/>
        <v/>
      </c>
      <c r="J19" s="23"/>
      <c r="K19" s="24" t="str">
        <f t="shared" si="2"/>
        <v/>
      </c>
      <c r="L19" s="25" t="str">
        <f t="shared" si="16"/>
        <v/>
      </c>
      <c r="M19" s="25" t="str">
        <f t="shared" si="3"/>
        <v/>
      </c>
      <c r="N19" s="23"/>
      <c r="O19" s="24" t="str">
        <f t="shared" si="4"/>
        <v/>
      </c>
      <c r="P19" s="25" t="str">
        <f t="shared" si="17"/>
        <v/>
      </c>
      <c r="Q19" s="25" t="str">
        <f t="shared" si="18"/>
        <v/>
      </c>
      <c r="R19" s="23"/>
      <c r="S19" s="24" t="str">
        <f t="shared" si="5"/>
        <v/>
      </c>
      <c r="T19" s="25" t="str">
        <f t="shared" si="19"/>
        <v/>
      </c>
      <c r="U19" s="25" t="str">
        <f t="shared" si="20"/>
        <v/>
      </c>
      <c r="V19" s="23"/>
      <c r="W19" s="24" t="str">
        <f t="shared" si="6"/>
        <v/>
      </c>
      <c r="X19" s="25" t="str">
        <f t="shared" si="21"/>
        <v/>
      </c>
      <c r="Y19" s="25" t="str">
        <f t="shared" si="22"/>
        <v/>
      </c>
      <c r="Z19" s="27"/>
      <c r="AA19" s="27"/>
      <c r="AB19" s="25" t="str">
        <f t="shared" si="7"/>
        <v/>
      </c>
      <c r="AC19" s="24" t="str">
        <f t="shared" si="8"/>
        <v/>
      </c>
      <c r="AD19" s="25" t="str">
        <f t="shared" si="23"/>
        <v/>
      </c>
      <c r="AE19" s="25" t="str">
        <f t="shared" si="24"/>
        <v/>
      </c>
      <c r="AF19" s="23"/>
      <c r="AG19" s="24" t="str">
        <f t="shared" si="9"/>
        <v/>
      </c>
      <c r="AH19" s="25" t="str">
        <f t="shared" si="25"/>
        <v/>
      </c>
      <c r="AI19" s="25" t="str">
        <f t="shared" si="26"/>
        <v/>
      </c>
      <c r="AJ19" s="23"/>
      <c r="AK19" s="24" t="str">
        <f t="shared" si="10"/>
        <v/>
      </c>
      <c r="AL19" s="25" t="str">
        <f t="shared" si="27"/>
        <v/>
      </c>
      <c r="AM19" s="25" t="str">
        <f t="shared" si="31"/>
        <v/>
      </c>
      <c r="AN19" s="23"/>
      <c r="AO19" s="24" t="str">
        <f t="shared" si="11"/>
        <v/>
      </c>
      <c r="AP19" s="25" t="str">
        <f t="shared" si="32"/>
        <v/>
      </c>
      <c r="AQ19" s="25" t="str">
        <f t="shared" si="28"/>
        <v/>
      </c>
      <c r="AR19" s="23"/>
      <c r="AS19" s="24" t="str">
        <f t="shared" si="12"/>
        <v/>
      </c>
      <c r="AT19" s="25" t="str">
        <f t="shared" si="29"/>
        <v/>
      </c>
      <c r="AU19" s="25" t="str">
        <f t="shared" si="30"/>
        <v/>
      </c>
      <c r="AV19" s="26">
        <f t="shared" si="13"/>
        <v>0</v>
      </c>
      <c r="AW19" s="351" t="str">
        <f t="shared" si="14"/>
        <v/>
      </c>
      <c r="AX19" s="351"/>
      <c r="AZ19" s="178" t="s">
        <v>75</v>
      </c>
      <c r="BA19" s="294">
        <v>1265</v>
      </c>
      <c r="BB19" s="295">
        <v>37.22</v>
      </c>
      <c r="BC19" s="296">
        <v>6.93</v>
      </c>
      <c r="BD19" s="297">
        <v>1261</v>
      </c>
      <c r="BE19" s="295">
        <v>28.63</v>
      </c>
      <c r="BF19" s="298">
        <v>5.6</v>
      </c>
      <c r="BG19" s="299">
        <v>1236</v>
      </c>
      <c r="BH19" s="295">
        <v>48.81</v>
      </c>
      <c r="BI19" s="296">
        <v>11.51</v>
      </c>
      <c r="BJ19" s="297">
        <v>1235</v>
      </c>
      <c r="BK19" s="295">
        <v>56.71</v>
      </c>
      <c r="BL19" s="298">
        <v>6.91</v>
      </c>
      <c r="BM19" s="299">
        <v>953</v>
      </c>
      <c r="BN19" s="295">
        <v>84.26</v>
      </c>
      <c r="BO19" s="296">
        <v>23.91</v>
      </c>
      <c r="BP19" s="300">
        <v>1258</v>
      </c>
      <c r="BQ19" s="295">
        <v>7.42</v>
      </c>
      <c r="BR19" s="301">
        <v>0.62</v>
      </c>
      <c r="BS19" s="302">
        <v>1223</v>
      </c>
      <c r="BT19" s="295">
        <v>222.51</v>
      </c>
      <c r="BU19" s="303">
        <v>23.61</v>
      </c>
      <c r="BV19" s="300">
        <v>1240</v>
      </c>
      <c r="BW19" s="295">
        <v>24.23</v>
      </c>
      <c r="BX19" s="301">
        <v>6.19</v>
      </c>
    </row>
    <row r="20" spans="1:76" ht="14.25" thickBot="1">
      <c r="A20" s="21"/>
      <c r="B20" s="22"/>
      <c r="C20" s="22"/>
      <c r="D20" s="23"/>
      <c r="E20" s="24" t="str">
        <f t="shared" si="0"/>
        <v/>
      </c>
      <c r="F20" s="23"/>
      <c r="G20" s="24" t="str">
        <f t="shared" si="1"/>
        <v/>
      </c>
      <c r="H20" s="23"/>
      <c r="I20" s="24" t="str">
        <f t="shared" si="15"/>
        <v/>
      </c>
      <c r="J20" s="23"/>
      <c r="K20" s="24" t="str">
        <f t="shared" si="2"/>
        <v/>
      </c>
      <c r="L20" s="25" t="str">
        <f t="shared" si="16"/>
        <v/>
      </c>
      <c r="M20" s="25" t="str">
        <f t="shared" si="3"/>
        <v/>
      </c>
      <c r="N20" s="23"/>
      <c r="O20" s="24" t="str">
        <f t="shared" si="4"/>
        <v/>
      </c>
      <c r="P20" s="25" t="str">
        <f t="shared" si="17"/>
        <v/>
      </c>
      <c r="Q20" s="25" t="str">
        <f t="shared" si="18"/>
        <v/>
      </c>
      <c r="R20" s="23"/>
      <c r="S20" s="24" t="str">
        <f t="shared" si="5"/>
        <v/>
      </c>
      <c r="T20" s="25" t="str">
        <f t="shared" si="19"/>
        <v/>
      </c>
      <c r="U20" s="25" t="str">
        <f t="shared" si="20"/>
        <v/>
      </c>
      <c r="V20" s="23"/>
      <c r="W20" s="24" t="str">
        <f t="shared" si="6"/>
        <v/>
      </c>
      <c r="X20" s="25" t="str">
        <f t="shared" si="21"/>
        <v/>
      </c>
      <c r="Y20" s="25" t="str">
        <f t="shared" si="22"/>
        <v/>
      </c>
      <c r="Z20" s="27"/>
      <c r="AA20" s="27"/>
      <c r="AB20" s="25" t="str">
        <f t="shared" si="7"/>
        <v/>
      </c>
      <c r="AC20" s="24" t="str">
        <f t="shared" si="8"/>
        <v/>
      </c>
      <c r="AD20" s="25" t="str">
        <f t="shared" si="23"/>
        <v/>
      </c>
      <c r="AE20" s="25" t="str">
        <f t="shared" si="24"/>
        <v/>
      </c>
      <c r="AF20" s="23"/>
      <c r="AG20" s="24" t="str">
        <f t="shared" si="9"/>
        <v/>
      </c>
      <c r="AH20" s="25" t="str">
        <f t="shared" si="25"/>
        <v/>
      </c>
      <c r="AI20" s="25" t="str">
        <f t="shared" si="26"/>
        <v/>
      </c>
      <c r="AJ20" s="23"/>
      <c r="AK20" s="24" t="str">
        <f t="shared" si="10"/>
        <v/>
      </c>
      <c r="AL20" s="25" t="str">
        <f t="shared" si="27"/>
        <v/>
      </c>
      <c r="AM20" s="25" t="str">
        <f t="shared" si="31"/>
        <v/>
      </c>
      <c r="AN20" s="23"/>
      <c r="AO20" s="24" t="str">
        <f t="shared" si="11"/>
        <v/>
      </c>
      <c r="AP20" s="25" t="str">
        <f t="shared" si="32"/>
        <v/>
      </c>
      <c r="AQ20" s="25" t="str">
        <f t="shared" si="28"/>
        <v/>
      </c>
      <c r="AR20" s="23"/>
      <c r="AS20" s="24" t="str">
        <f t="shared" si="12"/>
        <v/>
      </c>
      <c r="AT20" s="25" t="str">
        <f t="shared" si="29"/>
        <v/>
      </c>
      <c r="AU20" s="25" t="str">
        <f t="shared" si="30"/>
        <v/>
      </c>
      <c r="AV20" s="26">
        <f t="shared" si="13"/>
        <v>0</v>
      </c>
      <c r="AW20" s="351" t="str">
        <f t="shared" si="14"/>
        <v/>
      </c>
      <c r="AX20" s="351"/>
      <c r="AZ20" s="181" t="s">
        <v>74</v>
      </c>
      <c r="BA20" s="304">
        <v>1254</v>
      </c>
      <c r="BB20" s="305">
        <v>25.44</v>
      </c>
      <c r="BC20" s="306">
        <v>4.6100000000000003</v>
      </c>
      <c r="BD20" s="307">
        <v>1246</v>
      </c>
      <c r="BE20" s="305">
        <v>22.4</v>
      </c>
      <c r="BF20" s="308">
        <v>5.66</v>
      </c>
      <c r="BG20" s="309">
        <v>1227</v>
      </c>
      <c r="BH20" s="305">
        <v>48.27</v>
      </c>
      <c r="BI20" s="306">
        <v>10.220000000000001</v>
      </c>
      <c r="BJ20" s="307">
        <v>1217</v>
      </c>
      <c r="BK20" s="305">
        <v>48.52</v>
      </c>
      <c r="BL20" s="308">
        <v>6.12</v>
      </c>
      <c r="BM20" s="309">
        <v>952</v>
      </c>
      <c r="BN20" s="305">
        <v>48.74</v>
      </c>
      <c r="BO20" s="306">
        <v>18.05</v>
      </c>
      <c r="BP20" s="310">
        <v>1245</v>
      </c>
      <c r="BQ20" s="305">
        <v>8.8699999999999992</v>
      </c>
      <c r="BR20" s="311">
        <v>0.77</v>
      </c>
      <c r="BS20" s="312">
        <v>1219</v>
      </c>
      <c r="BT20" s="305">
        <v>172.52</v>
      </c>
      <c r="BU20" s="313">
        <v>22.57</v>
      </c>
      <c r="BV20" s="310">
        <v>1226</v>
      </c>
      <c r="BW20" s="305">
        <v>13.8</v>
      </c>
      <c r="BX20" s="311">
        <v>4.33</v>
      </c>
    </row>
    <row r="21" spans="1:76">
      <c r="A21" s="21"/>
      <c r="B21" s="22"/>
      <c r="C21" s="22"/>
      <c r="D21" s="23"/>
      <c r="E21" s="24" t="str">
        <f t="shared" si="0"/>
        <v/>
      </c>
      <c r="F21" s="23"/>
      <c r="G21" s="24" t="str">
        <f t="shared" si="1"/>
        <v/>
      </c>
      <c r="H21" s="23"/>
      <c r="I21" s="24" t="str">
        <f t="shared" si="15"/>
        <v/>
      </c>
      <c r="J21" s="23"/>
      <c r="K21" s="24" t="str">
        <f t="shared" si="2"/>
        <v/>
      </c>
      <c r="L21" s="25" t="str">
        <f t="shared" si="16"/>
        <v/>
      </c>
      <c r="M21" s="25" t="str">
        <f t="shared" si="3"/>
        <v/>
      </c>
      <c r="N21" s="23"/>
      <c r="O21" s="24" t="str">
        <f t="shared" si="4"/>
        <v/>
      </c>
      <c r="P21" s="25" t="str">
        <f t="shared" si="17"/>
        <v/>
      </c>
      <c r="Q21" s="25" t="str">
        <f t="shared" si="18"/>
        <v/>
      </c>
      <c r="R21" s="23"/>
      <c r="S21" s="24" t="str">
        <f t="shared" si="5"/>
        <v/>
      </c>
      <c r="T21" s="25" t="str">
        <f t="shared" si="19"/>
        <v/>
      </c>
      <c r="U21" s="25" t="str">
        <f t="shared" si="20"/>
        <v/>
      </c>
      <c r="V21" s="23"/>
      <c r="W21" s="24" t="str">
        <f t="shared" si="6"/>
        <v/>
      </c>
      <c r="X21" s="25" t="str">
        <f t="shared" si="21"/>
        <v/>
      </c>
      <c r="Y21" s="25" t="str">
        <f t="shared" si="22"/>
        <v/>
      </c>
      <c r="Z21" s="27"/>
      <c r="AA21" s="27"/>
      <c r="AB21" s="25" t="str">
        <f t="shared" si="7"/>
        <v/>
      </c>
      <c r="AC21" s="24" t="str">
        <f t="shared" si="8"/>
        <v/>
      </c>
      <c r="AD21" s="25" t="str">
        <f t="shared" si="23"/>
        <v/>
      </c>
      <c r="AE21" s="25" t="str">
        <f t="shared" si="24"/>
        <v/>
      </c>
      <c r="AF21" s="23"/>
      <c r="AG21" s="24" t="str">
        <f t="shared" si="9"/>
        <v/>
      </c>
      <c r="AH21" s="25" t="str">
        <f t="shared" si="25"/>
        <v/>
      </c>
      <c r="AI21" s="25" t="str">
        <f t="shared" si="26"/>
        <v/>
      </c>
      <c r="AJ21" s="23"/>
      <c r="AK21" s="24" t="str">
        <f t="shared" si="10"/>
        <v/>
      </c>
      <c r="AL21" s="25" t="str">
        <f t="shared" si="27"/>
        <v/>
      </c>
      <c r="AM21" s="25" t="str">
        <f t="shared" si="31"/>
        <v/>
      </c>
      <c r="AN21" s="23"/>
      <c r="AO21" s="24" t="str">
        <f t="shared" si="11"/>
        <v/>
      </c>
      <c r="AP21" s="25" t="str">
        <f t="shared" si="32"/>
        <v/>
      </c>
      <c r="AQ21" s="25" t="str">
        <f t="shared" si="28"/>
        <v/>
      </c>
      <c r="AR21" s="23"/>
      <c r="AS21" s="24" t="str">
        <f t="shared" si="12"/>
        <v/>
      </c>
      <c r="AT21" s="25" t="str">
        <f t="shared" si="29"/>
        <v/>
      </c>
      <c r="AU21" s="25" t="str">
        <f t="shared" si="30"/>
        <v/>
      </c>
      <c r="AV21" s="26">
        <f t="shared" si="13"/>
        <v>0</v>
      </c>
      <c r="AW21" s="351" t="str">
        <f t="shared" si="14"/>
        <v/>
      </c>
      <c r="AX21" s="351"/>
      <c r="AZ21" s="178" t="s">
        <v>77</v>
      </c>
      <c r="BA21" s="314">
        <v>1254</v>
      </c>
      <c r="BB21" s="315">
        <v>39.22</v>
      </c>
      <c r="BC21" s="316">
        <v>7.43</v>
      </c>
      <c r="BD21" s="317">
        <v>1253</v>
      </c>
      <c r="BE21" s="315">
        <v>30.19</v>
      </c>
      <c r="BF21" s="318">
        <v>5.97</v>
      </c>
      <c r="BG21" s="319">
        <v>1224</v>
      </c>
      <c r="BH21" s="315">
        <v>51.06</v>
      </c>
      <c r="BI21" s="316">
        <v>11.31</v>
      </c>
      <c r="BJ21" s="317">
        <v>1227</v>
      </c>
      <c r="BK21" s="315">
        <v>58.19</v>
      </c>
      <c r="BL21" s="318">
        <v>7.56</v>
      </c>
      <c r="BM21" s="319">
        <v>918</v>
      </c>
      <c r="BN21" s="315">
        <v>89.56</v>
      </c>
      <c r="BO21" s="316">
        <v>26</v>
      </c>
      <c r="BP21" s="320">
        <v>1242</v>
      </c>
      <c r="BQ21" s="315">
        <v>7.25</v>
      </c>
      <c r="BR21" s="321">
        <v>0.57999999999999996</v>
      </c>
      <c r="BS21" s="322">
        <v>1219</v>
      </c>
      <c r="BT21" s="315">
        <v>227.42</v>
      </c>
      <c r="BU21" s="323">
        <v>24.31</v>
      </c>
      <c r="BV21" s="320">
        <v>1225</v>
      </c>
      <c r="BW21" s="315">
        <v>25.77</v>
      </c>
      <c r="BX21" s="321">
        <v>6.51</v>
      </c>
    </row>
    <row r="22" spans="1:76" ht="14.25" thickBot="1">
      <c r="A22" s="21"/>
      <c r="B22" s="22"/>
      <c r="C22" s="22"/>
      <c r="D22" s="23"/>
      <c r="E22" s="24" t="str">
        <f t="shared" si="0"/>
        <v/>
      </c>
      <c r="F22" s="23"/>
      <c r="G22" s="24" t="str">
        <f t="shared" si="1"/>
        <v/>
      </c>
      <c r="H22" s="23"/>
      <c r="I22" s="24" t="str">
        <f t="shared" si="15"/>
        <v/>
      </c>
      <c r="J22" s="23"/>
      <c r="K22" s="24" t="str">
        <f t="shared" si="2"/>
        <v/>
      </c>
      <c r="L22" s="25" t="str">
        <f t="shared" si="16"/>
        <v/>
      </c>
      <c r="M22" s="25" t="str">
        <f t="shared" si="3"/>
        <v/>
      </c>
      <c r="N22" s="23"/>
      <c r="O22" s="24" t="str">
        <f t="shared" si="4"/>
        <v/>
      </c>
      <c r="P22" s="25" t="str">
        <f t="shared" si="17"/>
        <v/>
      </c>
      <c r="Q22" s="25" t="str">
        <f t="shared" si="18"/>
        <v/>
      </c>
      <c r="R22" s="23"/>
      <c r="S22" s="24" t="str">
        <f t="shared" si="5"/>
        <v/>
      </c>
      <c r="T22" s="25" t="str">
        <f t="shared" si="19"/>
        <v/>
      </c>
      <c r="U22" s="25" t="str">
        <f t="shared" si="20"/>
        <v/>
      </c>
      <c r="V22" s="23"/>
      <c r="W22" s="24" t="str">
        <f t="shared" si="6"/>
        <v/>
      </c>
      <c r="X22" s="25" t="str">
        <f t="shared" si="21"/>
        <v/>
      </c>
      <c r="Y22" s="25" t="str">
        <f t="shared" si="22"/>
        <v/>
      </c>
      <c r="Z22" s="27"/>
      <c r="AA22" s="27"/>
      <c r="AB22" s="25" t="str">
        <f t="shared" si="7"/>
        <v/>
      </c>
      <c r="AC22" s="24" t="str">
        <f t="shared" si="8"/>
        <v/>
      </c>
      <c r="AD22" s="25" t="str">
        <f t="shared" si="23"/>
        <v/>
      </c>
      <c r="AE22" s="25" t="str">
        <f t="shared" si="24"/>
        <v/>
      </c>
      <c r="AF22" s="23"/>
      <c r="AG22" s="24" t="str">
        <f t="shared" si="9"/>
        <v/>
      </c>
      <c r="AH22" s="25" t="str">
        <f t="shared" si="25"/>
        <v/>
      </c>
      <c r="AI22" s="25" t="str">
        <f t="shared" si="26"/>
        <v/>
      </c>
      <c r="AJ22" s="23"/>
      <c r="AK22" s="24" t="str">
        <f t="shared" si="10"/>
        <v/>
      </c>
      <c r="AL22" s="25" t="str">
        <f t="shared" si="27"/>
        <v/>
      </c>
      <c r="AM22" s="25" t="str">
        <f t="shared" si="31"/>
        <v/>
      </c>
      <c r="AN22" s="23"/>
      <c r="AO22" s="24" t="str">
        <f t="shared" si="11"/>
        <v/>
      </c>
      <c r="AP22" s="25" t="str">
        <f t="shared" si="32"/>
        <v/>
      </c>
      <c r="AQ22" s="25" t="str">
        <f t="shared" si="28"/>
        <v/>
      </c>
      <c r="AR22" s="23"/>
      <c r="AS22" s="24" t="str">
        <f t="shared" si="12"/>
        <v/>
      </c>
      <c r="AT22" s="25" t="str">
        <f t="shared" si="29"/>
        <v/>
      </c>
      <c r="AU22" s="25" t="str">
        <f t="shared" si="30"/>
        <v/>
      </c>
      <c r="AV22" s="26">
        <f t="shared" si="13"/>
        <v>0</v>
      </c>
      <c r="AW22" s="351" t="str">
        <f t="shared" si="14"/>
        <v/>
      </c>
      <c r="AX22" s="351"/>
      <c r="AZ22" s="181" t="s">
        <v>76</v>
      </c>
      <c r="BA22" s="324">
        <v>1250</v>
      </c>
      <c r="BB22" s="325">
        <v>26.23</v>
      </c>
      <c r="BC22" s="326">
        <v>4.5999999999999996</v>
      </c>
      <c r="BD22" s="327">
        <v>1242</v>
      </c>
      <c r="BE22" s="325">
        <v>23.77</v>
      </c>
      <c r="BF22" s="328">
        <v>5.99</v>
      </c>
      <c r="BG22" s="329">
        <v>1222</v>
      </c>
      <c r="BH22" s="325">
        <v>49.82</v>
      </c>
      <c r="BI22" s="326">
        <v>10.64</v>
      </c>
      <c r="BJ22" s="327">
        <v>1219</v>
      </c>
      <c r="BK22" s="325">
        <v>49.45</v>
      </c>
      <c r="BL22" s="328">
        <v>6.45</v>
      </c>
      <c r="BM22" s="329">
        <v>923</v>
      </c>
      <c r="BN22" s="325">
        <v>51.81</v>
      </c>
      <c r="BO22" s="326">
        <v>19.829999999999998</v>
      </c>
      <c r="BP22" s="330">
        <v>1223</v>
      </c>
      <c r="BQ22" s="331">
        <v>8.7899999999999991</v>
      </c>
      <c r="BR22" s="332">
        <v>0.78</v>
      </c>
      <c r="BS22" s="333">
        <v>1221</v>
      </c>
      <c r="BT22" s="331">
        <v>175.76</v>
      </c>
      <c r="BU22" s="334">
        <v>22.02</v>
      </c>
      <c r="BV22" s="330">
        <v>1219</v>
      </c>
      <c r="BW22" s="331">
        <v>14.47</v>
      </c>
      <c r="BX22" s="332">
        <v>4.4800000000000004</v>
      </c>
    </row>
    <row r="23" spans="1:76">
      <c r="A23" s="21"/>
      <c r="B23" s="22"/>
      <c r="C23" s="22"/>
      <c r="D23" s="23"/>
      <c r="E23" s="24" t="str">
        <f t="shared" si="0"/>
        <v/>
      </c>
      <c r="F23" s="23"/>
      <c r="G23" s="24" t="str">
        <f t="shared" si="1"/>
        <v/>
      </c>
      <c r="H23" s="23"/>
      <c r="I23" s="24" t="str">
        <f t="shared" si="15"/>
        <v/>
      </c>
      <c r="J23" s="23"/>
      <c r="K23" s="24" t="str">
        <f t="shared" si="2"/>
        <v/>
      </c>
      <c r="L23" s="25" t="str">
        <f t="shared" si="16"/>
        <v/>
      </c>
      <c r="M23" s="25" t="str">
        <f t="shared" si="3"/>
        <v/>
      </c>
      <c r="N23" s="23"/>
      <c r="O23" s="24" t="str">
        <f t="shared" si="4"/>
        <v/>
      </c>
      <c r="P23" s="25" t="str">
        <f t="shared" si="17"/>
        <v/>
      </c>
      <c r="Q23" s="25" t="str">
        <f t="shared" si="18"/>
        <v/>
      </c>
      <c r="R23" s="23"/>
      <c r="S23" s="24" t="str">
        <f t="shared" si="5"/>
        <v/>
      </c>
      <c r="T23" s="25" t="str">
        <f t="shared" si="19"/>
        <v/>
      </c>
      <c r="U23" s="25" t="str">
        <f t="shared" si="20"/>
        <v/>
      </c>
      <c r="V23" s="23"/>
      <c r="W23" s="24" t="str">
        <f t="shared" si="6"/>
        <v/>
      </c>
      <c r="X23" s="25" t="str">
        <f t="shared" si="21"/>
        <v/>
      </c>
      <c r="Y23" s="25" t="str">
        <f t="shared" si="22"/>
        <v/>
      </c>
      <c r="Z23" s="27"/>
      <c r="AA23" s="27"/>
      <c r="AB23" s="25" t="str">
        <f t="shared" si="7"/>
        <v/>
      </c>
      <c r="AC23" s="24" t="str">
        <f t="shared" si="8"/>
        <v/>
      </c>
      <c r="AD23" s="25" t="str">
        <f t="shared" si="23"/>
        <v/>
      </c>
      <c r="AE23" s="25" t="str">
        <f t="shared" si="24"/>
        <v/>
      </c>
      <c r="AF23" s="23"/>
      <c r="AG23" s="24" t="str">
        <f t="shared" si="9"/>
        <v/>
      </c>
      <c r="AH23" s="25" t="str">
        <f t="shared" si="25"/>
        <v/>
      </c>
      <c r="AI23" s="25" t="str">
        <f t="shared" si="26"/>
        <v/>
      </c>
      <c r="AJ23" s="23"/>
      <c r="AK23" s="24" t="str">
        <f t="shared" si="10"/>
        <v/>
      </c>
      <c r="AL23" s="25" t="str">
        <f t="shared" si="27"/>
        <v/>
      </c>
      <c r="AM23" s="25" t="str">
        <f t="shared" si="31"/>
        <v/>
      </c>
      <c r="AN23" s="23"/>
      <c r="AO23" s="24" t="str">
        <f t="shared" si="11"/>
        <v/>
      </c>
      <c r="AP23" s="25" t="str">
        <f t="shared" si="32"/>
        <v/>
      </c>
      <c r="AQ23" s="25" t="str">
        <f t="shared" si="28"/>
        <v/>
      </c>
      <c r="AR23" s="23"/>
      <c r="AS23" s="24" t="str">
        <f t="shared" si="12"/>
        <v/>
      </c>
      <c r="AT23" s="25" t="str">
        <f t="shared" si="29"/>
        <v/>
      </c>
      <c r="AU23" s="25" t="str">
        <f t="shared" si="30"/>
        <v/>
      </c>
      <c r="AV23" s="26">
        <f t="shared" si="13"/>
        <v>0</v>
      </c>
      <c r="AW23" s="351" t="str">
        <f t="shared" si="14"/>
        <v/>
      </c>
      <c r="AX23" s="351"/>
      <c r="AZ23" s="56" t="s">
        <v>79</v>
      </c>
      <c r="BA23" s="294">
        <v>1257</v>
      </c>
      <c r="BB23" s="295">
        <v>41.01</v>
      </c>
      <c r="BC23" s="296">
        <v>8.06</v>
      </c>
      <c r="BD23" s="297">
        <v>1258</v>
      </c>
      <c r="BE23" s="295">
        <v>31.46</v>
      </c>
      <c r="BF23" s="298">
        <v>6.1</v>
      </c>
      <c r="BG23" s="299">
        <v>1224</v>
      </c>
      <c r="BH23" s="295">
        <v>52.88</v>
      </c>
      <c r="BI23" s="296">
        <v>11.33</v>
      </c>
      <c r="BJ23" s="297">
        <v>1225</v>
      </c>
      <c r="BK23" s="295">
        <v>58.8</v>
      </c>
      <c r="BL23" s="298">
        <v>8.6199999999999992</v>
      </c>
      <c r="BM23" s="299">
        <v>929</v>
      </c>
      <c r="BN23" s="295">
        <v>90.8</v>
      </c>
      <c r="BO23" s="296">
        <v>26.57</v>
      </c>
      <c r="BP23" s="300">
        <v>125</v>
      </c>
      <c r="BQ23" s="295">
        <v>7.15</v>
      </c>
      <c r="BR23" s="301">
        <v>0.75</v>
      </c>
      <c r="BS23" s="302">
        <v>1226</v>
      </c>
      <c r="BT23" s="295">
        <v>231.86</v>
      </c>
      <c r="BU23" s="303">
        <v>24.7</v>
      </c>
      <c r="BV23" s="300">
        <v>1225</v>
      </c>
      <c r="BW23" s="295">
        <v>26.69</v>
      </c>
      <c r="BX23" s="301">
        <v>6.57</v>
      </c>
    </row>
    <row r="24" spans="1:76" ht="14.25" thickBot="1">
      <c r="A24" s="21"/>
      <c r="B24" s="22"/>
      <c r="C24" s="22"/>
      <c r="D24" s="23"/>
      <c r="E24" s="24" t="str">
        <f t="shared" si="0"/>
        <v/>
      </c>
      <c r="F24" s="23"/>
      <c r="G24" s="24" t="str">
        <f t="shared" si="1"/>
        <v/>
      </c>
      <c r="H24" s="23"/>
      <c r="I24" s="24" t="str">
        <f t="shared" si="15"/>
        <v/>
      </c>
      <c r="J24" s="23"/>
      <c r="K24" s="24" t="str">
        <f t="shared" si="2"/>
        <v/>
      </c>
      <c r="L24" s="25" t="str">
        <f t="shared" si="16"/>
        <v/>
      </c>
      <c r="M24" s="25" t="str">
        <f t="shared" si="3"/>
        <v/>
      </c>
      <c r="N24" s="23"/>
      <c r="O24" s="24" t="str">
        <f t="shared" si="4"/>
        <v/>
      </c>
      <c r="P24" s="25" t="str">
        <f t="shared" si="17"/>
        <v/>
      </c>
      <c r="Q24" s="25" t="str">
        <f t="shared" si="18"/>
        <v/>
      </c>
      <c r="R24" s="23"/>
      <c r="S24" s="24" t="str">
        <f t="shared" si="5"/>
        <v/>
      </c>
      <c r="T24" s="25" t="str">
        <f t="shared" si="19"/>
        <v/>
      </c>
      <c r="U24" s="25" t="str">
        <f t="shared" si="20"/>
        <v/>
      </c>
      <c r="V24" s="23"/>
      <c r="W24" s="24" t="str">
        <f t="shared" si="6"/>
        <v/>
      </c>
      <c r="X24" s="25" t="str">
        <f t="shared" si="21"/>
        <v/>
      </c>
      <c r="Y24" s="25" t="str">
        <f t="shared" si="22"/>
        <v/>
      </c>
      <c r="Z24" s="27"/>
      <c r="AA24" s="27"/>
      <c r="AB24" s="25" t="str">
        <f t="shared" si="7"/>
        <v/>
      </c>
      <c r="AC24" s="24" t="str">
        <f t="shared" si="8"/>
        <v/>
      </c>
      <c r="AD24" s="25" t="str">
        <f t="shared" si="23"/>
        <v/>
      </c>
      <c r="AE24" s="25" t="str">
        <f t="shared" si="24"/>
        <v/>
      </c>
      <c r="AF24" s="23"/>
      <c r="AG24" s="24" t="str">
        <f t="shared" si="9"/>
        <v/>
      </c>
      <c r="AH24" s="25" t="str">
        <f t="shared" si="25"/>
        <v/>
      </c>
      <c r="AI24" s="25" t="str">
        <f t="shared" si="26"/>
        <v/>
      </c>
      <c r="AJ24" s="23"/>
      <c r="AK24" s="24" t="str">
        <f t="shared" si="10"/>
        <v/>
      </c>
      <c r="AL24" s="25" t="str">
        <f t="shared" si="27"/>
        <v/>
      </c>
      <c r="AM24" s="25" t="str">
        <f t="shared" si="31"/>
        <v/>
      </c>
      <c r="AN24" s="23"/>
      <c r="AO24" s="24" t="str">
        <f t="shared" si="11"/>
        <v/>
      </c>
      <c r="AP24" s="25" t="str">
        <f t="shared" si="32"/>
        <v/>
      </c>
      <c r="AQ24" s="25" t="str">
        <f t="shared" si="28"/>
        <v/>
      </c>
      <c r="AR24" s="23"/>
      <c r="AS24" s="24" t="str">
        <f t="shared" si="12"/>
        <v/>
      </c>
      <c r="AT24" s="25" t="str">
        <f t="shared" si="29"/>
        <v/>
      </c>
      <c r="AU24" s="25" t="str">
        <f t="shared" si="30"/>
        <v/>
      </c>
      <c r="AV24" s="26">
        <f t="shared" si="13"/>
        <v>0</v>
      </c>
      <c r="AW24" s="351" t="str">
        <f t="shared" si="14"/>
        <v/>
      </c>
      <c r="AX24" s="351"/>
      <c r="AZ24" s="57" t="s">
        <v>78</v>
      </c>
      <c r="BA24" s="324">
        <v>1252</v>
      </c>
      <c r="BB24" s="325">
        <v>26.65</v>
      </c>
      <c r="BC24" s="326">
        <v>5.35</v>
      </c>
      <c r="BD24" s="327">
        <v>1243</v>
      </c>
      <c r="BE24" s="325">
        <v>23.91</v>
      </c>
      <c r="BF24" s="328">
        <v>6.48</v>
      </c>
      <c r="BG24" s="329">
        <v>1217</v>
      </c>
      <c r="BH24" s="325">
        <v>51.13</v>
      </c>
      <c r="BI24" s="326">
        <v>10.220000000000001</v>
      </c>
      <c r="BJ24" s="327">
        <v>1219</v>
      </c>
      <c r="BK24" s="325">
        <v>49.16</v>
      </c>
      <c r="BL24" s="328">
        <v>7.24</v>
      </c>
      <c r="BM24" s="329">
        <v>927</v>
      </c>
      <c r="BN24" s="325">
        <v>51.13</v>
      </c>
      <c r="BO24" s="326">
        <v>20.25</v>
      </c>
      <c r="BP24" s="330">
        <v>1225</v>
      </c>
      <c r="BQ24" s="331">
        <v>8.83</v>
      </c>
      <c r="BR24" s="332">
        <v>0.85</v>
      </c>
      <c r="BS24" s="333">
        <v>1223</v>
      </c>
      <c r="BT24" s="331">
        <v>174.77</v>
      </c>
      <c r="BU24" s="334">
        <v>22.72</v>
      </c>
      <c r="BV24" s="330">
        <v>1217</v>
      </c>
      <c r="BW24" s="331">
        <v>14.64</v>
      </c>
      <c r="BX24" s="332">
        <v>4.41</v>
      </c>
    </row>
    <row r="25" spans="1:76">
      <c r="A25" s="21"/>
      <c r="B25" s="22"/>
      <c r="C25" s="22"/>
      <c r="D25" s="23"/>
      <c r="E25" s="24" t="str">
        <f t="shared" si="0"/>
        <v/>
      </c>
      <c r="F25" s="23"/>
      <c r="G25" s="24" t="str">
        <f t="shared" si="1"/>
        <v/>
      </c>
      <c r="H25" s="23"/>
      <c r="I25" s="24" t="str">
        <f t="shared" si="15"/>
        <v/>
      </c>
      <c r="J25" s="23"/>
      <c r="K25" s="24" t="str">
        <f t="shared" si="2"/>
        <v/>
      </c>
      <c r="L25" s="25" t="str">
        <f t="shared" si="16"/>
        <v/>
      </c>
      <c r="M25" s="25" t="str">
        <f t="shared" si="3"/>
        <v/>
      </c>
      <c r="N25" s="23"/>
      <c r="O25" s="24" t="str">
        <f t="shared" si="4"/>
        <v/>
      </c>
      <c r="P25" s="25" t="str">
        <f t="shared" si="17"/>
        <v/>
      </c>
      <c r="Q25" s="25" t="str">
        <f t="shared" si="18"/>
        <v/>
      </c>
      <c r="R25" s="23"/>
      <c r="S25" s="24" t="str">
        <f t="shared" si="5"/>
        <v/>
      </c>
      <c r="T25" s="25" t="str">
        <f t="shared" si="19"/>
        <v/>
      </c>
      <c r="U25" s="25" t="str">
        <f t="shared" si="20"/>
        <v/>
      </c>
      <c r="V25" s="23"/>
      <c r="W25" s="24" t="str">
        <f t="shared" si="6"/>
        <v/>
      </c>
      <c r="X25" s="25" t="str">
        <f t="shared" si="21"/>
        <v/>
      </c>
      <c r="Y25" s="25" t="str">
        <f t="shared" si="22"/>
        <v/>
      </c>
      <c r="Z25" s="27"/>
      <c r="AA25" s="27"/>
      <c r="AB25" s="25" t="str">
        <f t="shared" si="7"/>
        <v/>
      </c>
      <c r="AC25" s="24" t="str">
        <f t="shared" si="8"/>
        <v/>
      </c>
      <c r="AD25" s="25" t="str">
        <f t="shared" si="23"/>
        <v/>
      </c>
      <c r="AE25" s="25" t="str">
        <f t="shared" si="24"/>
        <v/>
      </c>
      <c r="AF25" s="23"/>
      <c r="AG25" s="24" t="str">
        <f t="shared" si="9"/>
        <v/>
      </c>
      <c r="AH25" s="25" t="str">
        <f t="shared" si="25"/>
        <v/>
      </c>
      <c r="AI25" s="25" t="str">
        <f t="shared" si="26"/>
        <v/>
      </c>
      <c r="AJ25" s="23"/>
      <c r="AK25" s="24" t="str">
        <f t="shared" si="10"/>
        <v/>
      </c>
      <c r="AL25" s="25" t="str">
        <f t="shared" si="27"/>
        <v/>
      </c>
      <c r="AM25" s="25" t="str">
        <f t="shared" si="31"/>
        <v/>
      </c>
      <c r="AN25" s="23"/>
      <c r="AO25" s="24" t="str">
        <f t="shared" si="11"/>
        <v/>
      </c>
      <c r="AP25" s="25" t="str">
        <f t="shared" si="32"/>
        <v/>
      </c>
      <c r="AQ25" s="25" t="str">
        <f t="shared" si="28"/>
        <v/>
      </c>
      <c r="AR25" s="23"/>
      <c r="AS25" s="24" t="str">
        <f t="shared" si="12"/>
        <v/>
      </c>
      <c r="AT25" s="25" t="str">
        <f t="shared" si="29"/>
        <v/>
      </c>
      <c r="AU25" s="25" t="str">
        <f t="shared" si="30"/>
        <v/>
      </c>
      <c r="AV25" s="26">
        <f t="shared" si="13"/>
        <v>0</v>
      </c>
      <c r="AW25" s="351" t="str">
        <f t="shared" si="14"/>
        <v/>
      </c>
      <c r="AX25" s="351"/>
      <c r="AZ25" s="31"/>
      <c r="BA25" s="31"/>
      <c r="BB25" s="31"/>
      <c r="BC25" s="31"/>
      <c r="BD25" s="59"/>
      <c r="BE25" s="60"/>
      <c r="BF25" s="60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</row>
    <row r="26" spans="1:76">
      <c r="A26" s="21"/>
      <c r="B26" s="22"/>
      <c r="C26" s="22"/>
      <c r="D26" s="23"/>
      <c r="E26" s="24" t="str">
        <f t="shared" si="0"/>
        <v/>
      </c>
      <c r="F26" s="23"/>
      <c r="G26" s="24" t="str">
        <f t="shared" si="1"/>
        <v/>
      </c>
      <c r="H26" s="23"/>
      <c r="I26" s="24" t="str">
        <f t="shared" si="15"/>
        <v/>
      </c>
      <c r="J26" s="23"/>
      <c r="K26" s="24" t="str">
        <f t="shared" si="2"/>
        <v/>
      </c>
      <c r="L26" s="25" t="str">
        <f t="shared" si="16"/>
        <v/>
      </c>
      <c r="M26" s="25" t="str">
        <f t="shared" si="3"/>
        <v/>
      </c>
      <c r="N26" s="23"/>
      <c r="O26" s="24" t="str">
        <f t="shared" si="4"/>
        <v/>
      </c>
      <c r="P26" s="25" t="str">
        <f t="shared" si="17"/>
        <v/>
      </c>
      <c r="Q26" s="25" t="str">
        <f t="shared" si="18"/>
        <v/>
      </c>
      <c r="R26" s="23"/>
      <c r="S26" s="24" t="str">
        <f t="shared" si="5"/>
        <v/>
      </c>
      <c r="T26" s="25" t="str">
        <f t="shared" si="19"/>
        <v/>
      </c>
      <c r="U26" s="25" t="str">
        <f t="shared" si="20"/>
        <v/>
      </c>
      <c r="V26" s="23"/>
      <c r="W26" s="24" t="str">
        <f t="shared" si="6"/>
        <v/>
      </c>
      <c r="X26" s="25" t="str">
        <f t="shared" si="21"/>
        <v/>
      </c>
      <c r="Y26" s="25" t="str">
        <f t="shared" si="22"/>
        <v/>
      </c>
      <c r="Z26" s="27"/>
      <c r="AA26" s="27"/>
      <c r="AB26" s="25" t="str">
        <f t="shared" si="7"/>
        <v/>
      </c>
      <c r="AC26" s="24" t="str">
        <f t="shared" si="8"/>
        <v/>
      </c>
      <c r="AD26" s="25" t="str">
        <f t="shared" si="23"/>
        <v/>
      </c>
      <c r="AE26" s="25" t="str">
        <f t="shared" si="24"/>
        <v/>
      </c>
      <c r="AF26" s="23"/>
      <c r="AG26" s="24" t="str">
        <f t="shared" si="9"/>
        <v/>
      </c>
      <c r="AH26" s="25" t="str">
        <f t="shared" si="25"/>
        <v/>
      </c>
      <c r="AI26" s="25" t="str">
        <f t="shared" si="26"/>
        <v/>
      </c>
      <c r="AJ26" s="23"/>
      <c r="AK26" s="24" t="str">
        <f t="shared" si="10"/>
        <v/>
      </c>
      <c r="AL26" s="25" t="str">
        <f t="shared" si="27"/>
        <v/>
      </c>
      <c r="AM26" s="25" t="str">
        <f t="shared" si="31"/>
        <v/>
      </c>
      <c r="AN26" s="23"/>
      <c r="AO26" s="24" t="str">
        <f t="shared" si="11"/>
        <v/>
      </c>
      <c r="AP26" s="25" t="str">
        <f t="shared" si="32"/>
        <v/>
      </c>
      <c r="AQ26" s="25" t="str">
        <f t="shared" si="28"/>
        <v/>
      </c>
      <c r="AR26" s="23"/>
      <c r="AS26" s="24" t="str">
        <f t="shared" si="12"/>
        <v/>
      </c>
      <c r="AT26" s="25" t="str">
        <f t="shared" si="29"/>
        <v/>
      </c>
      <c r="AU26" s="25" t="str">
        <f t="shared" si="30"/>
        <v/>
      </c>
      <c r="AV26" s="26">
        <f t="shared" si="13"/>
        <v>0</v>
      </c>
      <c r="AW26" s="351" t="str">
        <f t="shared" si="14"/>
        <v/>
      </c>
      <c r="AX26" s="351"/>
      <c r="AZ26" s="74"/>
      <c r="BA26" s="75"/>
      <c r="BB26" s="76"/>
      <c r="BC26" s="76"/>
      <c r="BD26" s="75"/>
      <c r="BE26" s="76"/>
      <c r="BF26" s="76"/>
      <c r="BG26" s="75"/>
      <c r="BH26" s="76"/>
      <c r="BI26" s="76"/>
      <c r="BJ26" s="75"/>
      <c r="BK26" s="76"/>
      <c r="BL26" s="76"/>
      <c r="BM26" s="75"/>
      <c r="BN26" s="76"/>
      <c r="BO26" s="76"/>
      <c r="BP26" s="75"/>
      <c r="BQ26" s="76"/>
      <c r="BR26" s="76"/>
      <c r="BS26" s="75"/>
      <c r="BT26" s="76"/>
      <c r="BU26" s="76"/>
      <c r="BV26" s="75"/>
      <c r="BW26" s="76"/>
      <c r="BX26" s="76"/>
    </row>
    <row r="27" spans="1:76">
      <c r="A27" s="21"/>
      <c r="B27" s="22"/>
      <c r="C27" s="22"/>
      <c r="D27" s="23"/>
      <c r="E27" s="24" t="str">
        <f t="shared" si="0"/>
        <v/>
      </c>
      <c r="F27" s="23"/>
      <c r="G27" s="24" t="str">
        <f t="shared" si="1"/>
        <v/>
      </c>
      <c r="H27" s="23"/>
      <c r="I27" s="24" t="str">
        <f t="shared" si="15"/>
        <v/>
      </c>
      <c r="J27" s="23"/>
      <c r="K27" s="24" t="str">
        <f t="shared" si="2"/>
        <v/>
      </c>
      <c r="L27" s="25" t="str">
        <f t="shared" si="16"/>
        <v/>
      </c>
      <c r="M27" s="25" t="str">
        <f t="shared" si="3"/>
        <v/>
      </c>
      <c r="N27" s="23"/>
      <c r="O27" s="24" t="str">
        <f t="shared" si="4"/>
        <v/>
      </c>
      <c r="P27" s="25" t="str">
        <f t="shared" si="17"/>
        <v/>
      </c>
      <c r="Q27" s="25" t="str">
        <f t="shared" si="18"/>
        <v/>
      </c>
      <c r="R27" s="23"/>
      <c r="S27" s="24" t="str">
        <f t="shared" si="5"/>
        <v/>
      </c>
      <c r="T27" s="25" t="str">
        <f t="shared" si="19"/>
        <v/>
      </c>
      <c r="U27" s="25" t="str">
        <f t="shared" si="20"/>
        <v/>
      </c>
      <c r="V27" s="23"/>
      <c r="W27" s="24" t="str">
        <f t="shared" si="6"/>
        <v/>
      </c>
      <c r="X27" s="25" t="str">
        <f t="shared" si="21"/>
        <v/>
      </c>
      <c r="Y27" s="25" t="str">
        <f t="shared" si="22"/>
        <v/>
      </c>
      <c r="Z27" s="27"/>
      <c r="AA27" s="27"/>
      <c r="AB27" s="25" t="str">
        <f t="shared" si="7"/>
        <v/>
      </c>
      <c r="AC27" s="24" t="str">
        <f t="shared" si="8"/>
        <v/>
      </c>
      <c r="AD27" s="25" t="str">
        <f t="shared" si="23"/>
        <v/>
      </c>
      <c r="AE27" s="25" t="str">
        <f t="shared" si="24"/>
        <v/>
      </c>
      <c r="AF27" s="23"/>
      <c r="AG27" s="24" t="str">
        <f t="shared" si="9"/>
        <v/>
      </c>
      <c r="AH27" s="25" t="str">
        <f t="shared" si="25"/>
        <v/>
      </c>
      <c r="AI27" s="25" t="str">
        <f t="shared" si="26"/>
        <v/>
      </c>
      <c r="AJ27" s="23"/>
      <c r="AK27" s="24" t="str">
        <f t="shared" si="10"/>
        <v/>
      </c>
      <c r="AL27" s="25" t="str">
        <f t="shared" si="27"/>
        <v/>
      </c>
      <c r="AM27" s="25" t="str">
        <f t="shared" si="31"/>
        <v/>
      </c>
      <c r="AN27" s="23"/>
      <c r="AO27" s="24" t="str">
        <f t="shared" si="11"/>
        <v/>
      </c>
      <c r="AP27" s="25" t="str">
        <f t="shared" si="32"/>
        <v/>
      </c>
      <c r="AQ27" s="25" t="str">
        <f t="shared" si="28"/>
        <v/>
      </c>
      <c r="AR27" s="23"/>
      <c r="AS27" s="24" t="str">
        <f t="shared" si="12"/>
        <v/>
      </c>
      <c r="AT27" s="25" t="str">
        <f t="shared" si="29"/>
        <v/>
      </c>
      <c r="AU27" s="25" t="str">
        <f t="shared" si="30"/>
        <v/>
      </c>
      <c r="AV27" s="26">
        <f t="shared" si="13"/>
        <v>0</v>
      </c>
      <c r="AW27" s="351" t="str">
        <f t="shared" si="14"/>
        <v/>
      </c>
      <c r="AX27" s="35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</row>
    <row r="28" spans="1:76">
      <c r="A28" s="21"/>
      <c r="B28" s="22"/>
      <c r="C28" s="22"/>
      <c r="D28" s="23"/>
      <c r="E28" s="24" t="str">
        <f t="shared" si="0"/>
        <v/>
      </c>
      <c r="F28" s="23"/>
      <c r="G28" s="24" t="str">
        <f t="shared" si="1"/>
        <v/>
      </c>
      <c r="H28" s="23"/>
      <c r="I28" s="24" t="str">
        <f t="shared" si="15"/>
        <v/>
      </c>
      <c r="J28" s="23"/>
      <c r="K28" s="24" t="str">
        <f t="shared" si="2"/>
        <v/>
      </c>
      <c r="L28" s="25" t="str">
        <f t="shared" si="16"/>
        <v/>
      </c>
      <c r="M28" s="25" t="str">
        <f t="shared" si="3"/>
        <v/>
      </c>
      <c r="N28" s="23"/>
      <c r="O28" s="24" t="str">
        <f t="shared" si="4"/>
        <v/>
      </c>
      <c r="P28" s="25" t="str">
        <f t="shared" si="17"/>
        <v/>
      </c>
      <c r="Q28" s="25" t="str">
        <f t="shared" si="18"/>
        <v/>
      </c>
      <c r="R28" s="23"/>
      <c r="S28" s="24" t="str">
        <f t="shared" si="5"/>
        <v/>
      </c>
      <c r="T28" s="25" t="str">
        <f t="shared" si="19"/>
        <v/>
      </c>
      <c r="U28" s="25" t="str">
        <f t="shared" si="20"/>
        <v/>
      </c>
      <c r="V28" s="23"/>
      <c r="W28" s="24" t="str">
        <f t="shared" si="6"/>
        <v/>
      </c>
      <c r="X28" s="25" t="str">
        <f t="shared" si="21"/>
        <v/>
      </c>
      <c r="Y28" s="25" t="str">
        <f t="shared" si="22"/>
        <v/>
      </c>
      <c r="Z28" s="27"/>
      <c r="AA28" s="27"/>
      <c r="AB28" s="25" t="str">
        <f t="shared" si="7"/>
        <v/>
      </c>
      <c r="AC28" s="24" t="str">
        <f t="shared" si="8"/>
        <v/>
      </c>
      <c r="AD28" s="25" t="str">
        <f t="shared" si="23"/>
        <v/>
      </c>
      <c r="AE28" s="25" t="str">
        <f t="shared" si="24"/>
        <v/>
      </c>
      <c r="AF28" s="23"/>
      <c r="AG28" s="24" t="str">
        <f t="shared" si="9"/>
        <v/>
      </c>
      <c r="AH28" s="25" t="str">
        <f t="shared" si="25"/>
        <v/>
      </c>
      <c r="AI28" s="25" t="str">
        <f t="shared" si="26"/>
        <v/>
      </c>
      <c r="AJ28" s="23"/>
      <c r="AK28" s="24" t="str">
        <f t="shared" si="10"/>
        <v/>
      </c>
      <c r="AL28" s="25" t="str">
        <f t="shared" si="27"/>
        <v/>
      </c>
      <c r="AM28" s="25" t="str">
        <f t="shared" si="31"/>
        <v/>
      </c>
      <c r="AN28" s="23"/>
      <c r="AO28" s="24" t="str">
        <f t="shared" si="11"/>
        <v/>
      </c>
      <c r="AP28" s="25" t="str">
        <f t="shared" si="32"/>
        <v/>
      </c>
      <c r="AQ28" s="25" t="str">
        <f t="shared" si="28"/>
        <v/>
      </c>
      <c r="AR28" s="23"/>
      <c r="AS28" s="24" t="str">
        <f t="shared" si="12"/>
        <v/>
      </c>
      <c r="AT28" s="25" t="str">
        <f t="shared" si="29"/>
        <v/>
      </c>
      <c r="AU28" s="25" t="str">
        <f t="shared" si="30"/>
        <v/>
      </c>
      <c r="AV28" s="26">
        <f t="shared" si="13"/>
        <v>0</v>
      </c>
      <c r="AW28" s="351" t="str">
        <f t="shared" si="14"/>
        <v/>
      </c>
      <c r="AX28" s="35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</row>
    <row r="29" spans="1:76" ht="17.25">
      <c r="A29" s="21"/>
      <c r="B29" s="22"/>
      <c r="C29" s="22"/>
      <c r="D29" s="23"/>
      <c r="E29" s="24" t="str">
        <f t="shared" si="0"/>
        <v/>
      </c>
      <c r="F29" s="23"/>
      <c r="G29" s="24" t="str">
        <f t="shared" si="1"/>
        <v/>
      </c>
      <c r="H29" s="23"/>
      <c r="I29" s="24" t="str">
        <f t="shared" si="15"/>
        <v/>
      </c>
      <c r="J29" s="23"/>
      <c r="K29" s="24" t="str">
        <f t="shared" si="2"/>
        <v/>
      </c>
      <c r="L29" s="25" t="str">
        <f t="shared" si="16"/>
        <v/>
      </c>
      <c r="M29" s="25" t="str">
        <f t="shared" si="3"/>
        <v/>
      </c>
      <c r="N29" s="23"/>
      <c r="O29" s="24" t="str">
        <f t="shared" si="4"/>
        <v/>
      </c>
      <c r="P29" s="25" t="str">
        <f t="shared" si="17"/>
        <v/>
      </c>
      <c r="Q29" s="25" t="str">
        <f t="shared" si="18"/>
        <v/>
      </c>
      <c r="R29" s="23"/>
      <c r="S29" s="24" t="str">
        <f t="shared" si="5"/>
        <v/>
      </c>
      <c r="T29" s="25" t="str">
        <f t="shared" si="19"/>
        <v/>
      </c>
      <c r="U29" s="25" t="str">
        <f t="shared" si="20"/>
        <v/>
      </c>
      <c r="V29" s="23"/>
      <c r="W29" s="24" t="str">
        <f t="shared" si="6"/>
        <v/>
      </c>
      <c r="X29" s="25" t="str">
        <f t="shared" si="21"/>
        <v/>
      </c>
      <c r="Y29" s="25" t="str">
        <f t="shared" si="22"/>
        <v/>
      </c>
      <c r="Z29" s="27"/>
      <c r="AA29" s="27"/>
      <c r="AB29" s="25" t="str">
        <f t="shared" si="7"/>
        <v/>
      </c>
      <c r="AC29" s="24" t="str">
        <f t="shared" si="8"/>
        <v/>
      </c>
      <c r="AD29" s="25" t="str">
        <f t="shared" si="23"/>
        <v/>
      </c>
      <c r="AE29" s="25" t="str">
        <f t="shared" si="24"/>
        <v/>
      </c>
      <c r="AF29" s="23"/>
      <c r="AG29" s="24" t="str">
        <f t="shared" si="9"/>
        <v/>
      </c>
      <c r="AH29" s="25" t="str">
        <f t="shared" si="25"/>
        <v/>
      </c>
      <c r="AI29" s="25" t="str">
        <f t="shared" si="26"/>
        <v/>
      </c>
      <c r="AJ29" s="23"/>
      <c r="AK29" s="24" t="str">
        <f t="shared" si="10"/>
        <v/>
      </c>
      <c r="AL29" s="25" t="str">
        <f t="shared" si="27"/>
        <v/>
      </c>
      <c r="AM29" s="25" t="str">
        <f t="shared" si="31"/>
        <v/>
      </c>
      <c r="AN29" s="23"/>
      <c r="AO29" s="24" t="str">
        <f t="shared" si="11"/>
        <v/>
      </c>
      <c r="AP29" s="25" t="str">
        <f t="shared" si="32"/>
        <v/>
      </c>
      <c r="AQ29" s="25" t="str">
        <f t="shared" si="28"/>
        <v/>
      </c>
      <c r="AR29" s="23"/>
      <c r="AS29" s="24" t="str">
        <f t="shared" si="12"/>
        <v/>
      </c>
      <c r="AT29" s="25" t="str">
        <f t="shared" si="29"/>
        <v/>
      </c>
      <c r="AU29" s="25" t="str">
        <f t="shared" si="30"/>
        <v/>
      </c>
      <c r="AV29" s="26">
        <f t="shared" si="13"/>
        <v>0</v>
      </c>
      <c r="AW29" s="351" t="str">
        <f t="shared" si="14"/>
        <v/>
      </c>
      <c r="AX29" s="351"/>
      <c r="AZ29" s="55" t="s">
        <v>158</v>
      </c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</row>
    <row r="30" spans="1:76" ht="14.25" thickBot="1">
      <c r="A30" s="21"/>
      <c r="B30" s="22"/>
      <c r="C30" s="22"/>
      <c r="D30" s="23"/>
      <c r="E30" s="24" t="str">
        <f t="shared" si="0"/>
        <v/>
      </c>
      <c r="F30" s="23"/>
      <c r="G30" s="24" t="str">
        <f t="shared" si="1"/>
        <v/>
      </c>
      <c r="H30" s="23"/>
      <c r="I30" s="24" t="str">
        <f t="shared" si="15"/>
        <v/>
      </c>
      <c r="J30" s="23"/>
      <c r="K30" s="24" t="str">
        <f t="shared" si="2"/>
        <v/>
      </c>
      <c r="L30" s="25" t="str">
        <f t="shared" si="16"/>
        <v/>
      </c>
      <c r="M30" s="25" t="str">
        <f t="shared" si="3"/>
        <v/>
      </c>
      <c r="N30" s="23"/>
      <c r="O30" s="24" t="str">
        <f t="shared" si="4"/>
        <v/>
      </c>
      <c r="P30" s="25" t="str">
        <f t="shared" si="17"/>
        <v/>
      </c>
      <c r="Q30" s="25" t="str">
        <f t="shared" si="18"/>
        <v/>
      </c>
      <c r="R30" s="23"/>
      <c r="S30" s="24" t="str">
        <f t="shared" si="5"/>
        <v/>
      </c>
      <c r="T30" s="25" t="str">
        <f t="shared" si="19"/>
        <v/>
      </c>
      <c r="U30" s="25" t="str">
        <f t="shared" si="20"/>
        <v/>
      </c>
      <c r="V30" s="23"/>
      <c r="W30" s="24" t="str">
        <f t="shared" si="6"/>
        <v/>
      </c>
      <c r="X30" s="25" t="str">
        <f t="shared" si="21"/>
        <v/>
      </c>
      <c r="Y30" s="25" t="str">
        <f t="shared" si="22"/>
        <v/>
      </c>
      <c r="Z30" s="27"/>
      <c r="AA30" s="27"/>
      <c r="AB30" s="25" t="str">
        <f t="shared" si="7"/>
        <v/>
      </c>
      <c r="AC30" s="24" t="str">
        <f t="shared" si="8"/>
        <v/>
      </c>
      <c r="AD30" s="25" t="str">
        <f t="shared" si="23"/>
        <v/>
      </c>
      <c r="AE30" s="25" t="str">
        <f t="shared" si="24"/>
        <v/>
      </c>
      <c r="AF30" s="23"/>
      <c r="AG30" s="24" t="str">
        <f t="shared" si="9"/>
        <v/>
      </c>
      <c r="AH30" s="25" t="str">
        <f t="shared" si="25"/>
        <v/>
      </c>
      <c r="AI30" s="25" t="str">
        <f t="shared" si="26"/>
        <v/>
      </c>
      <c r="AJ30" s="23"/>
      <c r="AK30" s="24" t="str">
        <f t="shared" si="10"/>
        <v/>
      </c>
      <c r="AL30" s="25" t="str">
        <f t="shared" si="27"/>
        <v/>
      </c>
      <c r="AM30" s="25" t="str">
        <f t="shared" si="31"/>
        <v/>
      </c>
      <c r="AN30" s="23"/>
      <c r="AO30" s="24" t="str">
        <f t="shared" si="11"/>
        <v/>
      </c>
      <c r="AP30" s="25" t="str">
        <f t="shared" si="32"/>
        <v/>
      </c>
      <c r="AQ30" s="25" t="str">
        <f t="shared" si="28"/>
        <v/>
      </c>
      <c r="AR30" s="23"/>
      <c r="AS30" s="24" t="str">
        <f t="shared" si="12"/>
        <v/>
      </c>
      <c r="AT30" s="25" t="str">
        <f t="shared" si="29"/>
        <v/>
      </c>
      <c r="AU30" s="25" t="str">
        <f t="shared" si="30"/>
        <v/>
      </c>
      <c r="AV30" s="26">
        <f t="shared" si="13"/>
        <v>0</v>
      </c>
      <c r="AW30" s="351" t="str">
        <f t="shared" si="14"/>
        <v/>
      </c>
      <c r="AX30" s="351"/>
      <c r="AZ30" s="31" t="s">
        <v>159</v>
      </c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</row>
    <row r="31" spans="1:76">
      <c r="A31" s="21"/>
      <c r="B31" s="22"/>
      <c r="C31" s="22"/>
      <c r="D31" s="23"/>
      <c r="E31" s="24" t="str">
        <f t="shared" si="0"/>
        <v/>
      </c>
      <c r="F31" s="23"/>
      <c r="G31" s="24" t="str">
        <f t="shared" si="1"/>
        <v/>
      </c>
      <c r="H31" s="23"/>
      <c r="I31" s="24" t="str">
        <f t="shared" si="15"/>
        <v/>
      </c>
      <c r="J31" s="23"/>
      <c r="K31" s="24" t="str">
        <f t="shared" si="2"/>
        <v/>
      </c>
      <c r="L31" s="25" t="str">
        <f t="shared" si="16"/>
        <v/>
      </c>
      <c r="M31" s="25" t="str">
        <f t="shared" si="3"/>
        <v/>
      </c>
      <c r="N31" s="23"/>
      <c r="O31" s="24" t="str">
        <f t="shared" si="4"/>
        <v/>
      </c>
      <c r="P31" s="25" t="str">
        <f t="shared" si="17"/>
        <v/>
      </c>
      <c r="Q31" s="25" t="str">
        <f t="shared" si="18"/>
        <v/>
      </c>
      <c r="R31" s="23"/>
      <c r="S31" s="24" t="str">
        <f t="shared" si="5"/>
        <v/>
      </c>
      <c r="T31" s="25" t="str">
        <f t="shared" si="19"/>
        <v/>
      </c>
      <c r="U31" s="25" t="str">
        <f t="shared" si="20"/>
        <v/>
      </c>
      <c r="V31" s="23"/>
      <c r="W31" s="24" t="str">
        <f t="shared" si="6"/>
        <v/>
      </c>
      <c r="X31" s="25" t="str">
        <f t="shared" si="21"/>
        <v/>
      </c>
      <c r="Y31" s="25" t="str">
        <f t="shared" si="22"/>
        <v/>
      </c>
      <c r="Z31" s="27"/>
      <c r="AA31" s="27"/>
      <c r="AB31" s="25" t="str">
        <f t="shared" si="7"/>
        <v/>
      </c>
      <c r="AC31" s="24" t="str">
        <f t="shared" si="8"/>
        <v/>
      </c>
      <c r="AD31" s="25" t="str">
        <f t="shared" si="23"/>
        <v/>
      </c>
      <c r="AE31" s="25" t="str">
        <f t="shared" si="24"/>
        <v/>
      </c>
      <c r="AF31" s="23"/>
      <c r="AG31" s="24" t="str">
        <f t="shared" si="9"/>
        <v/>
      </c>
      <c r="AH31" s="25" t="str">
        <f t="shared" si="25"/>
        <v/>
      </c>
      <c r="AI31" s="25" t="str">
        <f t="shared" si="26"/>
        <v/>
      </c>
      <c r="AJ31" s="23"/>
      <c r="AK31" s="24" t="str">
        <f t="shared" si="10"/>
        <v/>
      </c>
      <c r="AL31" s="25" t="str">
        <f t="shared" si="27"/>
        <v/>
      </c>
      <c r="AM31" s="25" t="str">
        <f t="shared" si="31"/>
        <v/>
      </c>
      <c r="AN31" s="23"/>
      <c r="AO31" s="24" t="str">
        <f t="shared" si="11"/>
        <v/>
      </c>
      <c r="AP31" s="25" t="str">
        <f t="shared" si="32"/>
        <v/>
      </c>
      <c r="AQ31" s="25" t="str">
        <f t="shared" si="28"/>
        <v/>
      </c>
      <c r="AR31" s="23"/>
      <c r="AS31" s="24" t="str">
        <f t="shared" si="12"/>
        <v/>
      </c>
      <c r="AT31" s="25" t="str">
        <f t="shared" si="29"/>
        <v/>
      </c>
      <c r="AU31" s="25" t="str">
        <f t="shared" si="30"/>
        <v/>
      </c>
      <c r="AV31" s="26">
        <f t="shared" si="13"/>
        <v>0</v>
      </c>
      <c r="AW31" s="351" t="str">
        <f t="shared" si="14"/>
        <v/>
      </c>
      <c r="AX31" s="351"/>
      <c r="AZ31" s="342" t="s">
        <v>29</v>
      </c>
      <c r="BA31" s="344" t="s">
        <v>41</v>
      </c>
      <c r="BB31" s="340"/>
      <c r="BC31" s="340"/>
      <c r="BD31" s="339" t="s">
        <v>42</v>
      </c>
      <c r="BE31" s="340"/>
      <c r="BF31" s="336"/>
      <c r="BG31" s="339" t="s">
        <v>43</v>
      </c>
      <c r="BH31" s="340"/>
      <c r="BI31" s="340"/>
      <c r="BJ31" s="339" t="s">
        <v>44</v>
      </c>
      <c r="BK31" s="340"/>
      <c r="BL31" s="341"/>
      <c r="BM31" s="345" t="s">
        <v>45</v>
      </c>
      <c r="BN31" s="346"/>
      <c r="BO31" s="347"/>
      <c r="BP31" s="339" t="s">
        <v>46</v>
      </c>
      <c r="BQ31" s="340"/>
      <c r="BR31" s="340"/>
      <c r="BS31" s="336" t="s">
        <v>47</v>
      </c>
      <c r="BT31" s="337"/>
      <c r="BU31" s="338"/>
      <c r="BV31" s="339" t="s">
        <v>94</v>
      </c>
      <c r="BW31" s="340"/>
      <c r="BX31" s="341"/>
    </row>
    <row r="32" spans="1:76" ht="14.25" thickBot="1">
      <c r="A32" s="21"/>
      <c r="B32" s="22"/>
      <c r="C32" s="22"/>
      <c r="D32" s="23"/>
      <c r="E32" s="24" t="str">
        <f t="shared" si="0"/>
        <v/>
      </c>
      <c r="F32" s="23"/>
      <c r="G32" s="24" t="str">
        <f t="shared" si="1"/>
        <v/>
      </c>
      <c r="H32" s="23"/>
      <c r="I32" s="24" t="str">
        <f t="shared" si="15"/>
        <v/>
      </c>
      <c r="J32" s="23"/>
      <c r="K32" s="24" t="str">
        <f t="shared" si="2"/>
        <v/>
      </c>
      <c r="L32" s="25" t="str">
        <f t="shared" si="16"/>
        <v/>
      </c>
      <c r="M32" s="25" t="str">
        <f t="shared" si="3"/>
        <v/>
      </c>
      <c r="N32" s="23"/>
      <c r="O32" s="24" t="str">
        <f t="shared" si="4"/>
        <v/>
      </c>
      <c r="P32" s="25" t="str">
        <f t="shared" si="17"/>
        <v/>
      </c>
      <c r="Q32" s="25" t="str">
        <f t="shared" si="18"/>
        <v/>
      </c>
      <c r="R32" s="23"/>
      <c r="S32" s="24" t="str">
        <f t="shared" si="5"/>
        <v/>
      </c>
      <c r="T32" s="25" t="str">
        <f t="shared" si="19"/>
        <v/>
      </c>
      <c r="U32" s="25" t="str">
        <f t="shared" si="20"/>
        <v/>
      </c>
      <c r="V32" s="23"/>
      <c r="W32" s="24" t="str">
        <f t="shared" si="6"/>
        <v/>
      </c>
      <c r="X32" s="25" t="str">
        <f t="shared" si="21"/>
        <v/>
      </c>
      <c r="Y32" s="25" t="str">
        <f t="shared" si="22"/>
        <v/>
      </c>
      <c r="Z32" s="27"/>
      <c r="AA32" s="27"/>
      <c r="AB32" s="25" t="str">
        <f t="shared" si="7"/>
        <v/>
      </c>
      <c r="AC32" s="24" t="str">
        <f t="shared" si="8"/>
        <v/>
      </c>
      <c r="AD32" s="25" t="str">
        <f t="shared" si="23"/>
        <v/>
      </c>
      <c r="AE32" s="25" t="str">
        <f t="shared" si="24"/>
        <v/>
      </c>
      <c r="AF32" s="23"/>
      <c r="AG32" s="24" t="str">
        <f t="shared" si="9"/>
        <v/>
      </c>
      <c r="AH32" s="25" t="str">
        <f t="shared" si="25"/>
        <v/>
      </c>
      <c r="AI32" s="25" t="str">
        <f t="shared" si="26"/>
        <v/>
      </c>
      <c r="AJ32" s="23"/>
      <c r="AK32" s="24" t="str">
        <f t="shared" si="10"/>
        <v/>
      </c>
      <c r="AL32" s="25" t="str">
        <f t="shared" si="27"/>
        <v/>
      </c>
      <c r="AM32" s="25" t="str">
        <f t="shared" si="31"/>
        <v/>
      </c>
      <c r="AN32" s="23"/>
      <c r="AO32" s="24" t="str">
        <f t="shared" si="11"/>
        <v/>
      </c>
      <c r="AP32" s="25" t="str">
        <f t="shared" si="32"/>
        <v/>
      </c>
      <c r="AQ32" s="25" t="str">
        <f t="shared" si="28"/>
        <v/>
      </c>
      <c r="AR32" s="23"/>
      <c r="AS32" s="24" t="str">
        <f t="shared" si="12"/>
        <v/>
      </c>
      <c r="AT32" s="25" t="str">
        <f t="shared" si="29"/>
        <v/>
      </c>
      <c r="AU32" s="25" t="str">
        <f t="shared" si="30"/>
        <v/>
      </c>
      <c r="AV32" s="26">
        <f t="shared" si="13"/>
        <v>0</v>
      </c>
      <c r="AW32" s="351" t="str">
        <f t="shared" si="14"/>
        <v/>
      </c>
      <c r="AX32" s="351"/>
      <c r="AZ32" s="343"/>
      <c r="BA32" s="61" t="s">
        <v>8</v>
      </c>
      <c r="BB32" s="62" t="s">
        <v>48</v>
      </c>
      <c r="BC32" s="63" t="s">
        <v>18</v>
      </c>
      <c r="BD32" s="64" t="s">
        <v>8</v>
      </c>
      <c r="BE32" s="62" t="s">
        <v>48</v>
      </c>
      <c r="BF32" s="63" t="s">
        <v>18</v>
      </c>
      <c r="BG32" s="64" t="s">
        <v>8</v>
      </c>
      <c r="BH32" s="62" t="s">
        <v>48</v>
      </c>
      <c r="BI32" s="63" t="s">
        <v>18</v>
      </c>
      <c r="BJ32" s="64" t="s">
        <v>8</v>
      </c>
      <c r="BK32" s="62" t="s">
        <v>48</v>
      </c>
      <c r="BL32" s="65" t="s">
        <v>18</v>
      </c>
      <c r="BM32" s="66" t="s">
        <v>8</v>
      </c>
      <c r="BN32" s="67" t="s">
        <v>48</v>
      </c>
      <c r="BO32" s="68" t="s">
        <v>18</v>
      </c>
      <c r="BP32" s="64" t="s">
        <v>8</v>
      </c>
      <c r="BQ32" s="62" t="s">
        <v>48</v>
      </c>
      <c r="BR32" s="63" t="s">
        <v>18</v>
      </c>
      <c r="BS32" s="64" t="s">
        <v>8</v>
      </c>
      <c r="BT32" s="62" t="s">
        <v>48</v>
      </c>
      <c r="BU32" s="65" t="s">
        <v>18</v>
      </c>
      <c r="BV32" s="64" t="s">
        <v>8</v>
      </c>
      <c r="BW32" s="62" t="s">
        <v>48</v>
      </c>
      <c r="BX32" s="65" t="s">
        <v>18</v>
      </c>
    </row>
    <row r="33" spans="1:76">
      <c r="A33" s="21"/>
      <c r="B33" s="22"/>
      <c r="C33" s="22"/>
      <c r="D33" s="23"/>
      <c r="E33" s="24" t="str">
        <f t="shared" si="0"/>
        <v/>
      </c>
      <c r="F33" s="23"/>
      <c r="G33" s="24" t="str">
        <f t="shared" si="1"/>
        <v/>
      </c>
      <c r="H33" s="23"/>
      <c r="I33" s="24" t="str">
        <f t="shared" si="15"/>
        <v/>
      </c>
      <c r="J33" s="23"/>
      <c r="K33" s="24" t="str">
        <f t="shared" si="2"/>
        <v/>
      </c>
      <c r="L33" s="25" t="str">
        <f t="shared" si="16"/>
        <v/>
      </c>
      <c r="M33" s="25" t="str">
        <f t="shared" si="3"/>
        <v/>
      </c>
      <c r="N33" s="23"/>
      <c r="O33" s="24" t="str">
        <f t="shared" si="4"/>
        <v/>
      </c>
      <c r="P33" s="25" t="str">
        <f t="shared" si="17"/>
        <v/>
      </c>
      <c r="Q33" s="25" t="str">
        <f t="shared" si="18"/>
        <v/>
      </c>
      <c r="R33" s="23"/>
      <c r="S33" s="24" t="str">
        <f t="shared" si="5"/>
        <v/>
      </c>
      <c r="T33" s="25" t="str">
        <f t="shared" si="19"/>
        <v/>
      </c>
      <c r="U33" s="25" t="str">
        <f t="shared" si="20"/>
        <v/>
      </c>
      <c r="V33" s="23"/>
      <c r="W33" s="24" t="str">
        <f t="shared" si="6"/>
        <v/>
      </c>
      <c r="X33" s="25" t="str">
        <f t="shared" si="21"/>
        <v/>
      </c>
      <c r="Y33" s="25" t="str">
        <f t="shared" si="22"/>
        <v/>
      </c>
      <c r="Z33" s="27"/>
      <c r="AA33" s="27"/>
      <c r="AB33" s="25" t="str">
        <f t="shared" si="7"/>
        <v/>
      </c>
      <c r="AC33" s="24" t="str">
        <f t="shared" si="8"/>
        <v/>
      </c>
      <c r="AD33" s="25" t="str">
        <f t="shared" si="23"/>
        <v/>
      </c>
      <c r="AE33" s="25" t="str">
        <f t="shared" si="24"/>
        <v/>
      </c>
      <c r="AF33" s="23"/>
      <c r="AG33" s="24" t="str">
        <f t="shared" si="9"/>
        <v/>
      </c>
      <c r="AH33" s="25" t="str">
        <f t="shared" si="25"/>
        <v/>
      </c>
      <c r="AI33" s="25" t="str">
        <f t="shared" si="26"/>
        <v/>
      </c>
      <c r="AJ33" s="23"/>
      <c r="AK33" s="24" t="str">
        <f t="shared" si="10"/>
        <v/>
      </c>
      <c r="AL33" s="25" t="str">
        <f t="shared" si="27"/>
        <v/>
      </c>
      <c r="AM33" s="25" t="str">
        <f t="shared" si="31"/>
        <v/>
      </c>
      <c r="AN33" s="23"/>
      <c r="AO33" s="24" t="str">
        <f t="shared" si="11"/>
        <v/>
      </c>
      <c r="AP33" s="25" t="str">
        <f t="shared" si="32"/>
        <v/>
      </c>
      <c r="AQ33" s="25" t="str">
        <f t="shared" si="28"/>
        <v/>
      </c>
      <c r="AR33" s="23"/>
      <c r="AS33" s="24" t="str">
        <f t="shared" si="12"/>
        <v/>
      </c>
      <c r="AT33" s="25" t="str">
        <f t="shared" si="29"/>
        <v/>
      </c>
      <c r="AU33" s="25" t="str">
        <f t="shared" si="30"/>
        <v/>
      </c>
      <c r="AV33" s="26">
        <f t="shared" si="13"/>
        <v>0</v>
      </c>
      <c r="AW33" s="351" t="str">
        <f t="shared" si="14"/>
        <v/>
      </c>
      <c r="AX33" s="351"/>
      <c r="AZ33" s="292" t="s">
        <v>115</v>
      </c>
      <c r="BA33" s="241">
        <v>8588</v>
      </c>
      <c r="BB33" s="249">
        <v>24.051932929669</v>
      </c>
      <c r="BC33" s="250">
        <v>6.5766776342930999</v>
      </c>
      <c r="BD33" s="236">
        <v>8500</v>
      </c>
      <c r="BE33" s="251">
        <v>23.272235294118001</v>
      </c>
      <c r="BF33" s="252">
        <v>6.223435581166</v>
      </c>
      <c r="BG33" s="241">
        <v>8513</v>
      </c>
      <c r="BH33" s="249">
        <v>42.233525196758002</v>
      </c>
      <c r="BI33" s="250">
        <v>10.912931600496</v>
      </c>
      <c r="BJ33" s="241">
        <v>8493</v>
      </c>
      <c r="BK33" s="249">
        <v>48.637348404568002</v>
      </c>
      <c r="BL33" s="250">
        <v>8.1454557571692003</v>
      </c>
      <c r="BM33" s="241">
        <v>8355</v>
      </c>
      <c r="BN33" s="249">
        <v>61.847755834829002</v>
      </c>
      <c r="BO33" s="250">
        <v>24.343017824602999</v>
      </c>
      <c r="BP33" s="241">
        <v>8415</v>
      </c>
      <c r="BQ33" s="249">
        <v>8.6351277480688999</v>
      </c>
      <c r="BR33" s="250">
        <v>1.0550464059308999</v>
      </c>
      <c r="BS33" s="241">
        <v>8482</v>
      </c>
      <c r="BT33" s="251">
        <v>181.49587361471001</v>
      </c>
      <c r="BU33" s="252">
        <v>29.383847413289999</v>
      </c>
      <c r="BV33" s="241">
        <v>8468</v>
      </c>
      <c r="BW33" s="249">
        <v>17.392182333491</v>
      </c>
      <c r="BX33" s="250">
        <v>5.6758067608904996</v>
      </c>
    </row>
    <row r="34" spans="1:76" ht="14.25" thickBot="1">
      <c r="A34" s="21"/>
      <c r="B34" s="22"/>
      <c r="C34" s="22"/>
      <c r="D34" s="23"/>
      <c r="E34" s="24" t="str">
        <f t="shared" si="0"/>
        <v/>
      </c>
      <c r="F34" s="23"/>
      <c r="G34" s="24" t="str">
        <f t="shared" si="1"/>
        <v/>
      </c>
      <c r="H34" s="23"/>
      <c r="I34" s="24" t="str">
        <f t="shared" si="15"/>
        <v/>
      </c>
      <c r="J34" s="23"/>
      <c r="K34" s="24" t="str">
        <f t="shared" si="2"/>
        <v/>
      </c>
      <c r="L34" s="25" t="str">
        <f t="shared" si="16"/>
        <v/>
      </c>
      <c r="M34" s="25" t="str">
        <f t="shared" si="3"/>
        <v/>
      </c>
      <c r="N34" s="23"/>
      <c r="O34" s="24" t="str">
        <f t="shared" si="4"/>
        <v/>
      </c>
      <c r="P34" s="25" t="str">
        <f t="shared" si="17"/>
        <v/>
      </c>
      <c r="Q34" s="25" t="str">
        <f t="shared" si="18"/>
        <v/>
      </c>
      <c r="R34" s="23"/>
      <c r="S34" s="24" t="str">
        <f t="shared" si="5"/>
        <v/>
      </c>
      <c r="T34" s="25" t="str">
        <f t="shared" si="19"/>
        <v/>
      </c>
      <c r="U34" s="25" t="str">
        <f t="shared" si="20"/>
        <v/>
      </c>
      <c r="V34" s="23"/>
      <c r="W34" s="24" t="str">
        <f t="shared" si="6"/>
        <v/>
      </c>
      <c r="X34" s="25" t="str">
        <f t="shared" si="21"/>
        <v/>
      </c>
      <c r="Y34" s="25" t="str">
        <f t="shared" si="22"/>
        <v/>
      </c>
      <c r="Z34" s="27"/>
      <c r="AA34" s="27"/>
      <c r="AB34" s="25" t="str">
        <f t="shared" si="7"/>
        <v/>
      </c>
      <c r="AC34" s="24" t="str">
        <f t="shared" si="8"/>
        <v/>
      </c>
      <c r="AD34" s="25" t="str">
        <f t="shared" si="23"/>
        <v/>
      </c>
      <c r="AE34" s="25" t="str">
        <f t="shared" si="24"/>
        <v/>
      </c>
      <c r="AF34" s="23"/>
      <c r="AG34" s="24" t="str">
        <f t="shared" si="9"/>
        <v/>
      </c>
      <c r="AH34" s="25" t="str">
        <f t="shared" si="25"/>
        <v/>
      </c>
      <c r="AI34" s="25" t="str">
        <f t="shared" si="26"/>
        <v/>
      </c>
      <c r="AJ34" s="23"/>
      <c r="AK34" s="24" t="str">
        <f t="shared" si="10"/>
        <v/>
      </c>
      <c r="AL34" s="25" t="str">
        <f t="shared" si="27"/>
        <v/>
      </c>
      <c r="AM34" s="25" t="str">
        <f t="shared" si="31"/>
        <v/>
      </c>
      <c r="AN34" s="23"/>
      <c r="AO34" s="24" t="str">
        <f t="shared" si="11"/>
        <v/>
      </c>
      <c r="AP34" s="25" t="str">
        <f t="shared" si="32"/>
        <v/>
      </c>
      <c r="AQ34" s="25" t="str">
        <f t="shared" si="28"/>
        <v/>
      </c>
      <c r="AR34" s="23"/>
      <c r="AS34" s="24" t="str">
        <f t="shared" si="12"/>
        <v/>
      </c>
      <c r="AT34" s="25" t="str">
        <f t="shared" si="29"/>
        <v/>
      </c>
      <c r="AU34" s="25" t="str">
        <f t="shared" si="30"/>
        <v/>
      </c>
      <c r="AV34" s="26">
        <f t="shared" si="13"/>
        <v>0</v>
      </c>
      <c r="AW34" s="351" t="str">
        <f t="shared" si="14"/>
        <v/>
      </c>
      <c r="AX34" s="351"/>
      <c r="AZ34" s="293" t="s">
        <v>116</v>
      </c>
      <c r="BA34" s="247">
        <v>8363</v>
      </c>
      <c r="BB34" s="253">
        <v>21.321535334210001</v>
      </c>
      <c r="BC34" s="254">
        <v>4.6739722593286999</v>
      </c>
      <c r="BD34" s="247">
        <v>8261</v>
      </c>
      <c r="BE34" s="253">
        <v>19.815760803777</v>
      </c>
      <c r="BF34" s="254">
        <v>5.8390601330773997</v>
      </c>
      <c r="BG34" s="247">
        <v>8332</v>
      </c>
      <c r="BH34" s="253">
        <v>45.112337974075999</v>
      </c>
      <c r="BI34" s="254">
        <v>10.788140234084</v>
      </c>
      <c r="BJ34" s="242">
        <v>8289</v>
      </c>
      <c r="BK34" s="255">
        <v>44.227771745687001</v>
      </c>
      <c r="BL34" s="256">
        <v>6.8081292162185001</v>
      </c>
      <c r="BM34" s="242">
        <v>8090</v>
      </c>
      <c r="BN34" s="255">
        <v>42.298640296663002</v>
      </c>
      <c r="BO34" s="256">
        <v>18.133822418901001</v>
      </c>
      <c r="BP34" s="242">
        <v>8184</v>
      </c>
      <c r="BQ34" s="255">
        <v>9.2886485826001994</v>
      </c>
      <c r="BR34" s="256">
        <v>0.92885074783779997</v>
      </c>
      <c r="BS34" s="242">
        <v>8232</v>
      </c>
      <c r="BT34" s="255">
        <v>160.41314382895999</v>
      </c>
      <c r="BU34" s="256">
        <v>26.304567117244002</v>
      </c>
      <c r="BV34" s="247">
        <v>8243</v>
      </c>
      <c r="BW34" s="253">
        <v>10.459177483926</v>
      </c>
      <c r="BX34" s="254">
        <v>3.7216780236523999</v>
      </c>
    </row>
    <row r="35" spans="1:76">
      <c r="A35" s="21"/>
      <c r="B35" s="22"/>
      <c r="C35" s="22"/>
      <c r="D35" s="23"/>
      <c r="E35" s="24" t="str">
        <f t="shared" si="0"/>
        <v/>
      </c>
      <c r="F35" s="23"/>
      <c r="G35" s="24" t="str">
        <f t="shared" si="1"/>
        <v/>
      </c>
      <c r="H35" s="23"/>
      <c r="I35" s="24" t="str">
        <f t="shared" si="15"/>
        <v/>
      </c>
      <c r="J35" s="23"/>
      <c r="K35" s="24" t="str">
        <f t="shared" si="2"/>
        <v/>
      </c>
      <c r="L35" s="25" t="str">
        <f t="shared" si="16"/>
        <v/>
      </c>
      <c r="M35" s="25" t="str">
        <f t="shared" si="3"/>
        <v/>
      </c>
      <c r="N35" s="23"/>
      <c r="O35" s="24" t="str">
        <f t="shared" si="4"/>
        <v/>
      </c>
      <c r="P35" s="25" t="str">
        <f t="shared" si="17"/>
        <v/>
      </c>
      <c r="Q35" s="25" t="str">
        <f t="shared" si="18"/>
        <v/>
      </c>
      <c r="R35" s="23"/>
      <c r="S35" s="24" t="str">
        <f t="shared" si="5"/>
        <v/>
      </c>
      <c r="T35" s="25" t="str">
        <f t="shared" si="19"/>
        <v/>
      </c>
      <c r="U35" s="25" t="str">
        <f t="shared" si="20"/>
        <v/>
      </c>
      <c r="V35" s="23"/>
      <c r="W35" s="24" t="str">
        <f t="shared" si="6"/>
        <v/>
      </c>
      <c r="X35" s="25" t="str">
        <f t="shared" si="21"/>
        <v/>
      </c>
      <c r="Y35" s="25" t="str">
        <f t="shared" si="22"/>
        <v/>
      </c>
      <c r="Z35" s="27"/>
      <c r="AA35" s="27"/>
      <c r="AB35" s="25" t="str">
        <f t="shared" si="7"/>
        <v/>
      </c>
      <c r="AC35" s="24" t="str">
        <f t="shared" si="8"/>
        <v/>
      </c>
      <c r="AD35" s="25" t="str">
        <f t="shared" si="23"/>
        <v/>
      </c>
      <c r="AE35" s="25" t="str">
        <f t="shared" si="24"/>
        <v/>
      </c>
      <c r="AF35" s="23"/>
      <c r="AG35" s="24" t="str">
        <f t="shared" si="9"/>
        <v/>
      </c>
      <c r="AH35" s="25" t="str">
        <f t="shared" si="25"/>
        <v/>
      </c>
      <c r="AI35" s="25" t="str">
        <f t="shared" si="26"/>
        <v/>
      </c>
      <c r="AJ35" s="23"/>
      <c r="AK35" s="24" t="str">
        <f t="shared" si="10"/>
        <v/>
      </c>
      <c r="AL35" s="25" t="str">
        <f t="shared" si="27"/>
        <v/>
      </c>
      <c r="AM35" s="25" t="str">
        <f t="shared" si="31"/>
        <v/>
      </c>
      <c r="AN35" s="23"/>
      <c r="AO35" s="24" t="str">
        <f t="shared" si="11"/>
        <v/>
      </c>
      <c r="AP35" s="25" t="str">
        <f t="shared" si="32"/>
        <v/>
      </c>
      <c r="AQ35" s="25" t="str">
        <f t="shared" si="28"/>
        <v/>
      </c>
      <c r="AR35" s="23"/>
      <c r="AS35" s="24" t="str">
        <f t="shared" si="12"/>
        <v/>
      </c>
      <c r="AT35" s="25" t="str">
        <f t="shared" si="29"/>
        <v/>
      </c>
      <c r="AU35" s="25" t="str">
        <f t="shared" si="30"/>
        <v/>
      </c>
      <c r="AV35" s="26">
        <f t="shared" si="13"/>
        <v>0</v>
      </c>
      <c r="AW35" s="351" t="str">
        <f t="shared" si="14"/>
        <v/>
      </c>
      <c r="AX35" s="351"/>
      <c r="AZ35" s="58" t="s">
        <v>71</v>
      </c>
      <c r="BA35" s="236">
        <v>8206</v>
      </c>
      <c r="BB35" s="251">
        <v>29.742261759687999</v>
      </c>
      <c r="BC35" s="252">
        <v>7.4080994232944999</v>
      </c>
      <c r="BD35" s="241">
        <v>8114</v>
      </c>
      <c r="BE35" s="249">
        <v>26.626941089475</v>
      </c>
      <c r="BF35" s="250">
        <v>6.2530332900910004</v>
      </c>
      <c r="BG35" s="241">
        <v>8158</v>
      </c>
      <c r="BH35" s="249">
        <v>47.178107379259998</v>
      </c>
      <c r="BI35" s="250">
        <v>11.515409666994</v>
      </c>
      <c r="BJ35" s="241">
        <v>8054</v>
      </c>
      <c r="BK35" s="249">
        <v>52.701142289545999</v>
      </c>
      <c r="BL35" s="250">
        <v>8.1967126511319996</v>
      </c>
      <c r="BM35" s="241">
        <v>7958</v>
      </c>
      <c r="BN35" s="249">
        <v>75.160467454133993</v>
      </c>
      <c r="BO35" s="250">
        <v>25.454407620181001</v>
      </c>
      <c r="BP35" s="241">
        <v>8015</v>
      </c>
      <c r="BQ35" s="249">
        <v>8.0096693699313999</v>
      </c>
      <c r="BR35" s="250">
        <v>0.9016954764206</v>
      </c>
      <c r="BS35" s="241">
        <v>8065</v>
      </c>
      <c r="BT35" s="249">
        <v>200.34742715437</v>
      </c>
      <c r="BU35" s="250">
        <v>30.273051587506</v>
      </c>
      <c r="BV35" s="241">
        <v>8058</v>
      </c>
      <c r="BW35" s="249">
        <v>20.211715065772999</v>
      </c>
      <c r="BX35" s="250">
        <v>6.2577425206189004</v>
      </c>
    </row>
    <row r="36" spans="1:76" ht="14.25" thickBot="1">
      <c r="A36" s="21"/>
      <c r="B36" s="22"/>
      <c r="C36" s="22"/>
      <c r="D36" s="23"/>
      <c r="E36" s="24" t="str">
        <f t="shared" si="0"/>
        <v/>
      </c>
      <c r="F36" s="23"/>
      <c r="G36" s="24" t="str">
        <f t="shared" si="1"/>
        <v/>
      </c>
      <c r="H36" s="23"/>
      <c r="I36" s="24" t="str">
        <f t="shared" si="15"/>
        <v/>
      </c>
      <c r="J36" s="23"/>
      <c r="K36" s="24" t="str">
        <f t="shared" si="2"/>
        <v/>
      </c>
      <c r="L36" s="25" t="str">
        <f t="shared" si="16"/>
        <v/>
      </c>
      <c r="M36" s="25" t="str">
        <f t="shared" si="3"/>
        <v/>
      </c>
      <c r="N36" s="23"/>
      <c r="O36" s="24" t="str">
        <f t="shared" si="4"/>
        <v/>
      </c>
      <c r="P36" s="25" t="str">
        <f t="shared" si="17"/>
        <v/>
      </c>
      <c r="Q36" s="25" t="str">
        <f t="shared" si="18"/>
        <v/>
      </c>
      <c r="R36" s="23"/>
      <c r="S36" s="24" t="str">
        <f t="shared" si="5"/>
        <v/>
      </c>
      <c r="T36" s="25" t="str">
        <f t="shared" si="19"/>
        <v/>
      </c>
      <c r="U36" s="25" t="str">
        <f t="shared" si="20"/>
        <v/>
      </c>
      <c r="V36" s="23"/>
      <c r="W36" s="24" t="str">
        <f t="shared" si="6"/>
        <v/>
      </c>
      <c r="X36" s="25" t="str">
        <f t="shared" si="21"/>
        <v/>
      </c>
      <c r="Y36" s="25" t="str">
        <f t="shared" si="22"/>
        <v/>
      </c>
      <c r="Z36" s="27"/>
      <c r="AA36" s="27"/>
      <c r="AB36" s="25" t="str">
        <f t="shared" si="7"/>
        <v/>
      </c>
      <c r="AC36" s="24" t="str">
        <f t="shared" si="8"/>
        <v/>
      </c>
      <c r="AD36" s="25" t="str">
        <f t="shared" si="23"/>
        <v/>
      </c>
      <c r="AE36" s="25" t="str">
        <f t="shared" si="24"/>
        <v/>
      </c>
      <c r="AF36" s="23"/>
      <c r="AG36" s="24" t="str">
        <f t="shared" si="9"/>
        <v/>
      </c>
      <c r="AH36" s="25" t="str">
        <f t="shared" si="25"/>
        <v/>
      </c>
      <c r="AI36" s="25" t="str">
        <f t="shared" si="26"/>
        <v/>
      </c>
      <c r="AJ36" s="23"/>
      <c r="AK36" s="24" t="str">
        <f t="shared" si="10"/>
        <v/>
      </c>
      <c r="AL36" s="25" t="str">
        <f t="shared" si="27"/>
        <v/>
      </c>
      <c r="AM36" s="25" t="str">
        <f t="shared" si="31"/>
        <v/>
      </c>
      <c r="AN36" s="23"/>
      <c r="AO36" s="24" t="str">
        <f t="shared" si="11"/>
        <v/>
      </c>
      <c r="AP36" s="25" t="str">
        <f t="shared" si="32"/>
        <v/>
      </c>
      <c r="AQ36" s="25" t="str">
        <f t="shared" si="28"/>
        <v/>
      </c>
      <c r="AR36" s="23"/>
      <c r="AS36" s="24" t="str">
        <f t="shared" si="12"/>
        <v/>
      </c>
      <c r="AT36" s="25" t="str">
        <f t="shared" si="29"/>
        <v/>
      </c>
      <c r="AU36" s="25" t="str">
        <f t="shared" si="30"/>
        <v/>
      </c>
      <c r="AV36" s="26">
        <f t="shared" si="13"/>
        <v>0</v>
      </c>
      <c r="AW36" s="351" t="str">
        <f t="shared" si="14"/>
        <v/>
      </c>
      <c r="AX36" s="351"/>
      <c r="AZ36" s="57" t="s">
        <v>70</v>
      </c>
      <c r="BA36" s="242">
        <v>8050</v>
      </c>
      <c r="BB36" s="255">
        <v>23.307950310559001</v>
      </c>
      <c r="BC36" s="256">
        <v>4.6697040926167004</v>
      </c>
      <c r="BD36" s="247">
        <v>7924</v>
      </c>
      <c r="BE36" s="253">
        <v>21.634780413931999</v>
      </c>
      <c r="BF36" s="254">
        <v>5.9180214580361001</v>
      </c>
      <c r="BG36" s="247">
        <v>8019</v>
      </c>
      <c r="BH36" s="253">
        <v>47.947374984412001</v>
      </c>
      <c r="BI36" s="254">
        <v>10.838630137066</v>
      </c>
      <c r="BJ36" s="247">
        <v>7891</v>
      </c>
      <c r="BK36" s="253">
        <v>46.224559624888997</v>
      </c>
      <c r="BL36" s="254">
        <v>6.8780254810306003</v>
      </c>
      <c r="BM36" s="247">
        <v>7708</v>
      </c>
      <c r="BN36" s="253">
        <v>47.439802802282998</v>
      </c>
      <c r="BO36" s="254">
        <v>18.706043387950999</v>
      </c>
      <c r="BP36" s="247">
        <v>7722</v>
      </c>
      <c r="BQ36" s="253">
        <v>9.0466718466719005</v>
      </c>
      <c r="BR36" s="254">
        <v>0.93495208731620005</v>
      </c>
      <c r="BS36" s="247">
        <v>7922</v>
      </c>
      <c r="BT36" s="253">
        <v>166.53584953295001</v>
      </c>
      <c r="BU36" s="254">
        <v>25.610979525984</v>
      </c>
      <c r="BV36" s="247">
        <v>7887</v>
      </c>
      <c r="BW36" s="253">
        <v>11.763788512742</v>
      </c>
      <c r="BX36" s="254">
        <v>4.0490421494571001</v>
      </c>
    </row>
    <row r="37" spans="1:76">
      <c r="A37" s="21"/>
      <c r="B37" s="22"/>
      <c r="C37" s="22"/>
      <c r="D37" s="23"/>
      <c r="E37" s="24" t="str">
        <f t="shared" si="0"/>
        <v/>
      </c>
      <c r="F37" s="23"/>
      <c r="G37" s="24" t="str">
        <f t="shared" si="1"/>
        <v/>
      </c>
      <c r="H37" s="23"/>
      <c r="I37" s="24" t="str">
        <f t="shared" si="15"/>
        <v/>
      </c>
      <c r="J37" s="23"/>
      <c r="K37" s="24" t="str">
        <f t="shared" si="2"/>
        <v/>
      </c>
      <c r="L37" s="25" t="str">
        <f t="shared" si="16"/>
        <v/>
      </c>
      <c r="M37" s="25" t="str">
        <f t="shared" si="3"/>
        <v/>
      </c>
      <c r="N37" s="23"/>
      <c r="O37" s="24" t="str">
        <f t="shared" si="4"/>
        <v/>
      </c>
      <c r="P37" s="25" t="str">
        <f t="shared" si="17"/>
        <v/>
      </c>
      <c r="Q37" s="25" t="str">
        <f t="shared" si="18"/>
        <v/>
      </c>
      <c r="R37" s="23"/>
      <c r="S37" s="24" t="str">
        <f t="shared" si="5"/>
        <v/>
      </c>
      <c r="T37" s="25" t="str">
        <f t="shared" si="19"/>
        <v/>
      </c>
      <c r="U37" s="25" t="str">
        <f t="shared" si="20"/>
        <v/>
      </c>
      <c r="V37" s="23"/>
      <c r="W37" s="24" t="str">
        <f t="shared" si="6"/>
        <v/>
      </c>
      <c r="X37" s="25" t="str">
        <f t="shared" si="21"/>
        <v/>
      </c>
      <c r="Y37" s="25" t="str">
        <f t="shared" si="22"/>
        <v/>
      </c>
      <c r="Z37" s="27"/>
      <c r="AA37" s="27"/>
      <c r="AB37" s="25" t="str">
        <f t="shared" si="7"/>
        <v/>
      </c>
      <c r="AC37" s="24" t="str">
        <f t="shared" si="8"/>
        <v/>
      </c>
      <c r="AD37" s="25" t="str">
        <f t="shared" si="23"/>
        <v/>
      </c>
      <c r="AE37" s="25" t="str">
        <f t="shared" si="24"/>
        <v/>
      </c>
      <c r="AF37" s="23"/>
      <c r="AG37" s="24" t="str">
        <f t="shared" si="9"/>
        <v/>
      </c>
      <c r="AH37" s="25" t="str">
        <f t="shared" si="25"/>
        <v/>
      </c>
      <c r="AI37" s="25" t="str">
        <f t="shared" si="26"/>
        <v/>
      </c>
      <c r="AJ37" s="23"/>
      <c r="AK37" s="24" t="str">
        <f t="shared" si="10"/>
        <v/>
      </c>
      <c r="AL37" s="25" t="str">
        <f t="shared" si="27"/>
        <v/>
      </c>
      <c r="AM37" s="25" t="str">
        <f t="shared" si="31"/>
        <v/>
      </c>
      <c r="AN37" s="23"/>
      <c r="AO37" s="24" t="str">
        <f t="shared" si="11"/>
        <v/>
      </c>
      <c r="AP37" s="25" t="str">
        <f t="shared" si="32"/>
        <v/>
      </c>
      <c r="AQ37" s="25" t="str">
        <f t="shared" si="28"/>
        <v/>
      </c>
      <c r="AR37" s="23"/>
      <c r="AS37" s="24" t="str">
        <f t="shared" si="12"/>
        <v/>
      </c>
      <c r="AT37" s="25" t="str">
        <f t="shared" si="29"/>
        <v/>
      </c>
      <c r="AU37" s="25" t="str">
        <f t="shared" si="30"/>
        <v/>
      </c>
      <c r="AV37" s="26">
        <f t="shared" si="13"/>
        <v>0</v>
      </c>
      <c r="AW37" s="351" t="str">
        <f t="shared" si="14"/>
        <v/>
      </c>
      <c r="AX37" s="351"/>
      <c r="AZ37" s="292" t="s">
        <v>73</v>
      </c>
      <c r="BA37" s="241">
        <v>8628</v>
      </c>
      <c r="BB37" s="249">
        <v>34.394529439035999</v>
      </c>
      <c r="BC37" s="250">
        <v>7.6595053062074996</v>
      </c>
      <c r="BD37" s="241">
        <v>8513</v>
      </c>
      <c r="BE37" s="249">
        <v>28.690590861036</v>
      </c>
      <c r="BF37" s="250">
        <v>6.4402164712395003</v>
      </c>
      <c r="BG37" s="241">
        <v>8569</v>
      </c>
      <c r="BH37" s="249">
        <v>50.877581981561001</v>
      </c>
      <c r="BI37" s="250">
        <v>11.798992381979</v>
      </c>
      <c r="BJ37" s="241">
        <v>8491</v>
      </c>
      <c r="BK37" s="249">
        <v>55.165351548699</v>
      </c>
      <c r="BL37" s="250">
        <v>8.2764360073038006</v>
      </c>
      <c r="BM37" s="241">
        <v>8259</v>
      </c>
      <c r="BN37" s="249">
        <v>81.906162973725998</v>
      </c>
      <c r="BO37" s="250">
        <v>26.116382302969999</v>
      </c>
      <c r="BP37" s="241">
        <v>8323</v>
      </c>
      <c r="BQ37" s="249">
        <v>7.6090111738555999</v>
      </c>
      <c r="BR37" s="250">
        <v>0.81617452238639998</v>
      </c>
      <c r="BS37" s="236">
        <v>8502</v>
      </c>
      <c r="BT37" s="251">
        <v>213.17689955304999</v>
      </c>
      <c r="BU37" s="252">
        <v>29.647194068114999</v>
      </c>
      <c r="BV37" s="241">
        <v>8460</v>
      </c>
      <c r="BW37" s="249">
        <v>22.733687943262002</v>
      </c>
      <c r="BX37" s="250">
        <v>6.6304955119263997</v>
      </c>
    </row>
    <row r="38" spans="1:76" ht="14.25" thickBot="1">
      <c r="A38" s="21"/>
      <c r="B38" s="22"/>
      <c r="C38" s="22"/>
      <c r="D38" s="23"/>
      <c r="E38" s="24" t="str">
        <f t="shared" si="0"/>
        <v/>
      </c>
      <c r="F38" s="23"/>
      <c r="G38" s="24" t="str">
        <f t="shared" si="1"/>
        <v/>
      </c>
      <c r="H38" s="23"/>
      <c r="I38" s="24" t="str">
        <f t="shared" si="15"/>
        <v/>
      </c>
      <c r="J38" s="23"/>
      <c r="K38" s="24" t="str">
        <f t="shared" si="2"/>
        <v/>
      </c>
      <c r="L38" s="25" t="str">
        <f t="shared" si="16"/>
        <v/>
      </c>
      <c r="M38" s="25" t="str">
        <f t="shared" si="3"/>
        <v/>
      </c>
      <c r="N38" s="23"/>
      <c r="O38" s="24" t="str">
        <f t="shared" si="4"/>
        <v/>
      </c>
      <c r="P38" s="25" t="str">
        <f t="shared" si="17"/>
        <v/>
      </c>
      <c r="Q38" s="25" t="str">
        <f t="shared" si="18"/>
        <v/>
      </c>
      <c r="R38" s="23"/>
      <c r="S38" s="24" t="str">
        <f t="shared" si="5"/>
        <v/>
      </c>
      <c r="T38" s="25" t="str">
        <f t="shared" si="19"/>
        <v/>
      </c>
      <c r="U38" s="25" t="str">
        <f t="shared" si="20"/>
        <v/>
      </c>
      <c r="V38" s="23"/>
      <c r="W38" s="24" t="str">
        <f t="shared" si="6"/>
        <v/>
      </c>
      <c r="X38" s="25" t="str">
        <f t="shared" si="21"/>
        <v/>
      </c>
      <c r="Y38" s="25" t="str">
        <f t="shared" si="22"/>
        <v/>
      </c>
      <c r="Z38" s="27"/>
      <c r="AA38" s="27"/>
      <c r="AB38" s="25" t="str">
        <f t="shared" si="7"/>
        <v/>
      </c>
      <c r="AC38" s="24" t="str">
        <f t="shared" si="8"/>
        <v/>
      </c>
      <c r="AD38" s="25" t="str">
        <f t="shared" si="23"/>
        <v/>
      </c>
      <c r="AE38" s="25" t="str">
        <f t="shared" si="24"/>
        <v/>
      </c>
      <c r="AF38" s="23"/>
      <c r="AG38" s="24" t="str">
        <f t="shared" si="9"/>
        <v/>
      </c>
      <c r="AH38" s="25" t="str">
        <f t="shared" si="25"/>
        <v/>
      </c>
      <c r="AI38" s="25" t="str">
        <f t="shared" si="26"/>
        <v/>
      </c>
      <c r="AJ38" s="23"/>
      <c r="AK38" s="24" t="str">
        <f t="shared" si="10"/>
        <v/>
      </c>
      <c r="AL38" s="25" t="str">
        <f t="shared" si="27"/>
        <v/>
      </c>
      <c r="AM38" s="25" t="str">
        <f t="shared" si="31"/>
        <v/>
      </c>
      <c r="AN38" s="23"/>
      <c r="AO38" s="24" t="str">
        <f t="shared" si="11"/>
        <v/>
      </c>
      <c r="AP38" s="25" t="str">
        <f t="shared" si="32"/>
        <v/>
      </c>
      <c r="AQ38" s="25" t="str">
        <f t="shared" si="28"/>
        <v/>
      </c>
      <c r="AR38" s="23"/>
      <c r="AS38" s="24" t="str">
        <f t="shared" si="12"/>
        <v/>
      </c>
      <c r="AT38" s="25" t="str">
        <f t="shared" si="29"/>
        <v/>
      </c>
      <c r="AU38" s="25" t="str">
        <f t="shared" si="30"/>
        <v/>
      </c>
      <c r="AV38" s="26">
        <f t="shared" si="13"/>
        <v>0</v>
      </c>
      <c r="AW38" s="351" t="str">
        <f t="shared" si="14"/>
        <v/>
      </c>
      <c r="AX38" s="351"/>
      <c r="AZ38" s="57" t="s">
        <v>72</v>
      </c>
      <c r="BA38" s="247">
        <v>7943</v>
      </c>
      <c r="BB38" s="253">
        <v>24.563389147677</v>
      </c>
      <c r="BC38" s="254">
        <v>4.7965119110385999</v>
      </c>
      <c r="BD38" s="247">
        <v>7824</v>
      </c>
      <c r="BE38" s="253">
        <v>22.504729038855</v>
      </c>
      <c r="BF38" s="254">
        <v>6.4209947511239998</v>
      </c>
      <c r="BG38" s="247">
        <v>7902</v>
      </c>
      <c r="BH38" s="253">
        <v>49.862946089597997</v>
      </c>
      <c r="BI38" s="254">
        <v>11.205723008813001</v>
      </c>
      <c r="BJ38" s="247">
        <v>7798</v>
      </c>
      <c r="BK38" s="253">
        <v>46.403693254681002</v>
      </c>
      <c r="BL38" s="254">
        <v>7.0184093808024004</v>
      </c>
      <c r="BM38" s="247">
        <v>7545</v>
      </c>
      <c r="BN38" s="253">
        <v>47.329622266401998</v>
      </c>
      <c r="BO38" s="254">
        <v>18.564628840488002</v>
      </c>
      <c r="BP38" s="247">
        <v>7580</v>
      </c>
      <c r="BQ38" s="253">
        <v>8.9857387862797005</v>
      </c>
      <c r="BR38" s="254">
        <v>0.92273110422140003</v>
      </c>
      <c r="BS38" s="242">
        <v>7797</v>
      </c>
      <c r="BT38" s="255">
        <v>166.69693471848001</v>
      </c>
      <c r="BU38" s="256">
        <v>26.152841541017001</v>
      </c>
      <c r="BV38" s="247">
        <v>7785</v>
      </c>
      <c r="BW38" s="253">
        <v>12.564804110469</v>
      </c>
      <c r="BX38" s="254">
        <v>4.3088849792518999</v>
      </c>
    </row>
    <row r="39" spans="1:76">
      <c r="A39" s="21"/>
      <c r="B39" s="22"/>
      <c r="C39" s="22"/>
      <c r="D39" s="23"/>
      <c r="E39" s="24" t="str">
        <f t="shared" si="0"/>
        <v/>
      </c>
      <c r="F39" s="23"/>
      <c r="G39" s="24" t="str">
        <f t="shared" si="1"/>
        <v/>
      </c>
      <c r="H39" s="23"/>
      <c r="I39" s="24" t="str">
        <f t="shared" si="15"/>
        <v/>
      </c>
      <c r="J39" s="23"/>
      <c r="K39" s="24" t="str">
        <f t="shared" si="2"/>
        <v/>
      </c>
      <c r="L39" s="25" t="str">
        <f t="shared" si="16"/>
        <v/>
      </c>
      <c r="M39" s="25" t="str">
        <f t="shared" si="3"/>
        <v/>
      </c>
      <c r="N39" s="23"/>
      <c r="O39" s="24" t="str">
        <f t="shared" si="4"/>
        <v/>
      </c>
      <c r="P39" s="25" t="str">
        <f t="shared" si="17"/>
        <v/>
      </c>
      <c r="Q39" s="25" t="str">
        <f t="shared" si="18"/>
        <v/>
      </c>
      <c r="R39" s="23"/>
      <c r="S39" s="24" t="str">
        <f t="shared" si="5"/>
        <v/>
      </c>
      <c r="T39" s="25" t="str">
        <f t="shared" si="19"/>
        <v/>
      </c>
      <c r="U39" s="25" t="str">
        <f t="shared" si="20"/>
        <v/>
      </c>
      <c r="V39" s="23"/>
      <c r="W39" s="24" t="str">
        <f t="shared" si="6"/>
        <v/>
      </c>
      <c r="X39" s="25" t="str">
        <f t="shared" si="21"/>
        <v/>
      </c>
      <c r="Y39" s="25" t="str">
        <f t="shared" si="22"/>
        <v/>
      </c>
      <c r="Z39" s="27"/>
      <c r="AA39" s="27"/>
      <c r="AB39" s="25" t="str">
        <f t="shared" si="7"/>
        <v/>
      </c>
      <c r="AC39" s="24" t="str">
        <f t="shared" si="8"/>
        <v/>
      </c>
      <c r="AD39" s="25" t="str">
        <f t="shared" si="23"/>
        <v/>
      </c>
      <c r="AE39" s="25" t="str">
        <f t="shared" si="24"/>
        <v/>
      </c>
      <c r="AF39" s="23"/>
      <c r="AG39" s="24" t="str">
        <f t="shared" si="9"/>
        <v/>
      </c>
      <c r="AH39" s="25" t="str">
        <f t="shared" si="25"/>
        <v/>
      </c>
      <c r="AI39" s="25" t="str">
        <f t="shared" si="26"/>
        <v/>
      </c>
      <c r="AJ39" s="23"/>
      <c r="AK39" s="24" t="str">
        <f t="shared" si="10"/>
        <v/>
      </c>
      <c r="AL39" s="25" t="str">
        <f t="shared" si="27"/>
        <v/>
      </c>
      <c r="AM39" s="25" t="str">
        <f t="shared" si="31"/>
        <v/>
      </c>
      <c r="AN39" s="23"/>
      <c r="AO39" s="24" t="str">
        <f t="shared" si="11"/>
        <v/>
      </c>
      <c r="AP39" s="25" t="str">
        <f t="shared" si="32"/>
        <v/>
      </c>
      <c r="AQ39" s="25" t="str">
        <f t="shared" si="28"/>
        <v/>
      </c>
      <c r="AR39" s="23"/>
      <c r="AS39" s="24" t="str">
        <f t="shared" si="12"/>
        <v/>
      </c>
      <c r="AT39" s="25" t="str">
        <f t="shared" si="29"/>
        <v/>
      </c>
      <c r="AU39" s="25" t="str">
        <f t="shared" si="30"/>
        <v/>
      </c>
      <c r="AV39" s="26">
        <f t="shared" si="13"/>
        <v>0</v>
      </c>
      <c r="AW39" s="351" t="str">
        <f t="shared" si="14"/>
        <v/>
      </c>
      <c r="AX39" s="351"/>
      <c r="AZ39" s="292" t="s">
        <v>75</v>
      </c>
      <c r="BA39" s="224">
        <v>5891</v>
      </c>
      <c r="BB39" s="225">
        <v>36.844678322865001</v>
      </c>
      <c r="BC39" s="226">
        <v>6.9970995769593998</v>
      </c>
      <c r="BD39" s="224">
        <v>5866</v>
      </c>
      <c r="BE39" s="225">
        <v>28.038356631435001</v>
      </c>
      <c r="BF39" s="226">
        <v>5.7482028735824002</v>
      </c>
      <c r="BG39" s="227">
        <v>5865</v>
      </c>
      <c r="BH39" s="225">
        <v>50.668371696504998</v>
      </c>
      <c r="BI39" s="228">
        <v>11.563971656647</v>
      </c>
      <c r="BJ39" s="224">
        <v>5845</v>
      </c>
      <c r="BK39" s="225">
        <v>56.959965782719998</v>
      </c>
      <c r="BL39" s="226">
        <v>7.1423464586348997</v>
      </c>
      <c r="BM39" s="227">
        <v>5253</v>
      </c>
      <c r="BN39" s="225">
        <v>80.137064534551996</v>
      </c>
      <c r="BO39" s="228">
        <v>24.722632378071999</v>
      </c>
      <c r="BP39" s="224">
        <v>5773</v>
      </c>
      <c r="BQ39" s="225">
        <v>7.5341936601419999</v>
      </c>
      <c r="BR39" s="226">
        <v>0.70706637393750005</v>
      </c>
      <c r="BS39" s="227">
        <v>5856</v>
      </c>
      <c r="BT39" s="225">
        <v>219.48872950820001</v>
      </c>
      <c r="BU39" s="228">
        <v>26.968480372209999</v>
      </c>
      <c r="BV39" s="229">
        <v>5807</v>
      </c>
      <c r="BW39" s="257">
        <v>22.996555880833</v>
      </c>
      <c r="BX39" s="258">
        <v>6.0193443347875997</v>
      </c>
    </row>
    <row r="40" spans="1:76" ht="14.25" thickBot="1">
      <c r="A40" s="21"/>
      <c r="B40" s="22"/>
      <c r="C40" s="22"/>
      <c r="D40" s="23"/>
      <c r="E40" s="24" t="str">
        <f t="shared" si="0"/>
        <v/>
      </c>
      <c r="F40" s="23"/>
      <c r="G40" s="24" t="str">
        <f t="shared" si="1"/>
        <v/>
      </c>
      <c r="H40" s="23"/>
      <c r="I40" s="24" t="str">
        <f t="shared" si="15"/>
        <v/>
      </c>
      <c r="J40" s="23"/>
      <c r="K40" s="24" t="str">
        <f t="shared" si="2"/>
        <v/>
      </c>
      <c r="L40" s="25" t="str">
        <f t="shared" si="16"/>
        <v/>
      </c>
      <c r="M40" s="25" t="str">
        <f t="shared" si="3"/>
        <v/>
      </c>
      <c r="N40" s="23"/>
      <c r="O40" s="24" t="str">
        <f t="shared" si="4"/>
        <v/>
      </c>
      <c r="P40" s="25" t="str">
        <f t="shared" si="17"/>
        <v/>
      </c>
      <c r="Q40" s="25" t="str">
        <f t="shared" si="18"/>
        <v/>
      </c>
      <c r="R40" s="23"/>
      <c r="S40" s="24" t="str">
        <f t="shared" si="5"/>
        <v/>
      </c>
      <c r="T40" s="25" t="str">
        <f t="shared" si="19"/>
        <v/>
      </c>
      <c r="U40" s="25" t="str">
        <f t="shared" si="20"/>
        <v/>
      </c>
      <c r="V40" s="23"/>
      <c r="W40" s="24" t="str">
        <f t="shared" si="6"/>
        <v/>
      </c>
      <c r="X40" s="25" t="str">
        <f t="shared" si="21"/>
        <v/>
      </c>
      <c r="Y40" s="25" t="str">
        <f t="shared" si="22"/>
        <v/>
      </c>
      <c r="Z40" s="27"/>
      <c r="AA40" s="27"/>
      <c r="AB40" s="25" t="str">
        <f t="shared" si="7"/>
        <v/>
      </c>
      <c r="AC40" s="24" t="str">
        <f t="shared" si="8"/>
        <v/>
      </c>
      <c r="AD40" s="25" t="str">
        <f t="shared" si="23"/>
        <v/>
      </c>
      <c r="AE40" s="25" t="str">
        <f t="shared" si="24"/>
        <v/>
      </c>
      <c r="AF40" s="23"/>
      <c r="AG40" s="24" t="str">
        <f t="shared" si="9"/>
        <v/>
      </c>
      <c r="AH40" s="25" t="str">
        <f t="shared" si="25"/>
        <v/>
      </c>
      <c r="AI40" s="25" t="str">
        <f t="shared" si="26"/>
        <v/>
      </c>
      <c r="AJ40" s="23"/>
      <c r="AK40" s="24" t="str">
        <f t="shared" si="10"/>
        <v/>
      </c>
      <c r="AL40" s="25" t="str">
        <f t="shared" si="27"/>
        <v/>
      </c>
      <c r="AM40" s="25" t="str">
        <f t="shared" si="31"/>
        <v/>
      </c>
      <c r="AN40" s="23"/>
      <c r="AO40" s="24" t="str">
        <f t="shared" si="11"/>
        <v/>
      </c>
      <c r="AP40" s="25" t="str">
        <f t="shared" si="32"/>
        <v/>
      </c>
      <c r="AQ40" s="25" t="str">
        <f t="shared" si="28"/>
        <v/>
      </c>
      <c r="AR40" s="23"/>
      <c r="AS40" s="24" t="str">
        <f t="shared" si="12"/>
        <v/>
      </c>
      <c r="AT40" s="25" t="str">
        <f t="shared" si="29"/>
        <v/>
      </c>
      <c r="AU40" s="25" t="str">
        <f t="shared" si="30"/>
        <v/>
      </c>
      <c r="AV40" s="26">
        <f t="shared" si="13"/>
        <v>0</v>
      </c>
      <c r="AW40" s="351" t="str">
        <f t="shared" si="14"/>
        <v/>
      </c>
      <c r="AX40" s="351"/>
      <c r="AZ40" s="57" t="s">
        <v>74</v>
      </c>
      <c r="BA40" s="230">
        <v>5647</v>
      </c>
      <c r="BB40" s="231">
        <v>24.837258721445</v>
      </c>
      <c r="BC40" s="232">
        <v>4.7245307024784999</v>
      </c>
      <c r="BD40" s="230">
        <v>5612</v>
      </c>
      <c r="BE40" s="231">
        <v>21.349607982894</v>
      </c>
      <c r="BF40" s="232">
        <v>5.9232612559449</v>
      </c>
      <c r="BG40" s="233">
        <v>5637</v>
      </c>
      <c r="BH40" s="231">
        <v>49.181302111051998</v>
      </c>
      <c r="BI40" s="234">
        <v>10.756026495375</v>
      </c>
      <c r="BJ40" s="230">
        <v>5613</v>
      </c>
      <c r="BK40" s="231">
        <v>47.782469267770999</v>
      </c>
      <c r="BL40" s="232">
        <v>6.2114871136065002</v>
      </c>
      <c r="BM40" s="233">
        <v>5130</v>
      </c>
      <c r="BN40" s="231">
        <v>43.539961013644998</v>
      </c>
      <c r="BO40" s="234">
        <v>16.25841898677</v>
      </c>
      <c r="BP40" s="230">
        <v>5501</v>
      </c>
      <c r="BQ40" s="231">
        <v>9.0956916924195994</v>
      </c>
      <c r="BR40" s="232">
        <v>0.87716359965830004</v>
      </c>
      <c r="BS40" s="233">
        <v>5613</v>
      </c>
      <c r="BT40" s="231">
        <v>168.91822554784</v>
      </c>
      <c r="BU40" s="234">
        <v>24.410072736893</v>
      </c>
      <c r="BV40" s="235">
        <v>5595</v>
      </c>
      <c r="BW40" s="259">
        <v>12.643431635389</v>
      </c>
      <c r="BX40" s="260">
        <v>3.9028157861381998</v>
      </c>
    </row>
    <row r="41" spans="1:76">
      <c r="A41" s="21"/>
      <c r="B41" s="22"/>
      <c r="C41" s="22"/>
      <c r="D41" s="23"/>
      <c r="E41" s="24" t="str">
        <f t="shared" si="0"/>
        <v/>
      </c>
      <c r="F41" s="23"/>
      <c r="G41" s="24" t="str">
        <f t="shared" si="1"/>
        <v/>
      </c>
      <c r="H41" s="23"/>
      <c r="I41" s="24" t="str">
        <f t="shared" si="15"/>
        <v/>
      </c>
      <c r="J41" s="23"/>
      <c r="K41" s="24" t="str">
        <f t="shared" si="2"/>
        <v/>
      </c>
      <c r="L41" s="25" t="str">
        <f t="shared" si="16"/>
        <v/>
      </c>
      <c r="M41" s="25" t="str">
        <f t="shared" si="3"/>
        <v/>
      </c>
      <c r="N41" s="23"/>
      <c r="O41" s="24" t="str">
        <f t="shared" si="4"/>
        <v/>
      </c>
      <c r="P41" s="25" t="str">
        <f t="shared" si="17"/>
        <v/>
      </c>
      <c r="Q41" s="25" t="str">
        <f t="shared" si="18"/>
        <v/>
      </c>
      <c r="R41" s="23"/>
      <c r="S41" s="24" t="str">
        <f t="shared" si="5"/>
        <v/>
      </c>
      <c r="T41" s="25" t="str">
        <f t="shared" si="19"/>
        <v/>
      </c>
      <c r="U41" s="25" t="str">
        <f t="shared" si="20"/>
        <v/>
      </c>
      <c r="V41" s="23"/>
      <c r="W41" s="24" t="str">
        <f t="shared" si="6"/>
        <v/>
      </c>
      <c r="X41" s="25" t="str">
        <f t="shared" si="21"/>
        <v/>
      </c>
      <c r="Y41" s="25" t="str">
        <f t="shared" si="22"/>
        <v/>
      </c>
      <c r="Z41" s="27"/>
      <c r="AA41" s="27"/>
      <c r="AB41" s="25" t="str">
        <f t="shared" si="7"/>
        <v/>
      </c>
      <c r="AC41" s="24" t="str">
        <f t="shared" si="8"/>
        <v/>
      </c>
      <c r="AD41" s="25" t="str">
        <f t="shared" si="23"/>
        <v/>
      </c>
      <c r="AE41" s="25" t="str">
        <f t="shared" si="24"/>
        <v/>
      </c>
      <c r="AF41" s="23"/>
      <c r="AG41" s="24" t="str">
        <f t="shared" si="9"/>
        <v/>
      </c>
      <c r="AH41" s="25" t="str">
        <f t="shared" si="25"/>
        <v/>
      </c>
      <c r="AI41" s="25" t="str">
        <f t="shared" si="26"/>
        <v/>
      </c>
      <c r="AJ41" s="23"/>
      <c r="AK41" s="24" t="str">
        <f t="shared" si="10"/>
        <v/>
      </c>
      <c r="AL41" s="25" t="str">
        <f t="shared" si="27"/>
        <v/>
      </c>
      <c r="AM41" s="25" t="str">
        <f t="shared" si="31"/>
        <v/>
      </c>
      <c r="AN41" s="23"/>
      <c r="AO41" s="24" t="str">
        <f t="shared" si="11"/>
        <v/>
      </c>
      <c r="AP41" s="25" t="str">
        <f t="shared" si="32"/>
        <v/>
      </c>
      <c r="AQ41" s="25" t="str">
        <f t="shared" si="28"/>
        <v/>
      </c>
      <c r="AR41" s="23"/>
      <c r="AS41" s="24" t="str">
        <f t="shared" si="12"/>
        <v/>
      </c>
      <c r="AT41" s="25" t="str">
        <f t="shared" si="29"/>
        <v/>
      </c>
      <c r="AU41" s="25" t="str">
        <f t="shared" si="30"/>
        <v/>
      </c>
      <c r="AV41" s="26">
        <f t="shared" si="13"/>
        <v>0</v>
      </c>
      <c r="AW41" s="351" t="str">
        <f t="shared" si="14"/>
        <v/>
      </c>
      <c r="AX41" s="351"/>
      <c r="AZ41" s="292" t="s">
        <v>77</v>
      </c>
      <c r="BA41" s="236">
        <v>5873</v>
      </c>
      <c r="BB41" s="237">
        <v>38.802996764855997</v>
      </c>
      <c r="BC41" s="238">
        <v>7.3501036533792004</v>
      </c>
      <c r="BD41" s="236">
        <v>5842</v>
      </c>
      <c r="BE41" s="237">
        <v>29.200445053064001</v>
      </c>
      <c r="BF41" s="238">
        <v>6.0410664309505</v>
      </c>
      <c r="BG41" s="239">
        <v>5855</v>
      </c>
      <c r="BH41" s="237">
        <v>51.562083689155003</v>
      </c>
      <c r="BI41" s="240">
        <v>11.533149016416999</v>
      </c>
      <c r="BJ41" s="236">
        <v>5825</v>
      </c>
      <c r="BK41" s="237">
        <v>57.925836909871002</v>
      </c>
      <c r="BL41" s="238">
        <v>7.4395452856005999</v>
      </c>
      <c r="BM41" s="239">
        <v>5212</v>
      </c>
      <c r="BN41" s="237">
        <v>85.386607828088998</v>
      </c>
      <c r="BO41" s="240">
        <v>27.210163761752</v>
      </c>
      <c r="BP41" s="236">
        <v>5715</v>
      </c>
      <c r="BQ41" s="237">
        <v>7.3641994750656004</v>
      </c>
      <c r="BR41" s="238">
        <v>0.71949881593510001</v>
      </c>
      <c r="BS41" s="239">
        <v>5833</v>
      </c>
      <c r="BT41" s="237">
        <v>224.33841933824999</v>
      </c>
      <c r="BU41" s="240">
        <v>26.354148543322001</v>
      </c>
      <c r="BV41" s="241">
        <v>5782</v>
      </c>
      <c r="BW41" s="249">
        <v>24.154444828778999</v>
      </c>
      <c r="BX41" s="250">
        <v>6.2905914975199</v>
      </c>
    </row>
    <row r="42" spans="1:76" ht="14.25" thickBot="1">
      <c r="A42" s="21"/>
      <c r="B42" s="22"/>
      <c r="C42" s="22"/>
      <c r="D42" s="23"/>
      <c r="E42" s="24" t="str">
        <f t="shared" si="0"/>
        <v/>
      </c>
      <c r="F42" s="23"/>
      <c r="G42" s="24" t="str">
        <f t="shared" si="1"/>
        <v/>
      </c>
      <c r="H42" s="23"/>
      <c r="I42" s="24" t="str">
        <f t="shared" si="15"/>
        <v/>
      </c>
      <c r="J42" s="23"/>
      <c r="K42" s="24" t="str">
        <f t="shared" si="2"/>
        <v/>
      </c>
      <c r="L42" s="25" t="str">
        <f t="shared" si="16"/>
        <v/>
      </c>
      <c r="M42" s="25" t="str">
        <f t="shared" si="3"/>
        <v/>
      </c>
      <c r="N42" s="23"/>
      <c r="O42" s="24" t="str">
        <f t="shared" si="4"/>
        <v/>
      </c>
      <c r="P42" s="25" t="str">
        <f t="shared" si="17"/>
        <v/>
      </c>
      <c r="Q42" s="25" t="str">
        <f t="shared" si="18"/>
        <v/>
      </c>
      <c r="R42" s="23"/>
      <c r="S42" s="24" t="str">
        <f t="shared" si="5"/>
        <v/>
      </c>
      <c r="T42" s="25" t="str">
        <f t="shared" si="19"/>
        <v/>
      </c>
      <c r="U42" s="25" t="str">
        <f t="shared" si="20"/>
        <v/>
      </c>
      <c r="V42" s="23"/>
      <c r="W42" s="24" t="str">
        <f t="shared" si="6"/>
        <v/>
      </c>
      <c r="X42" s="25" t="str">
        <f t="shared" si="21"/>
        <v/>
      </c>
      <c r="Y42" s="25" t="str">
        <f t="shared" si="22"/>
        <v/>
      </c>
      <c r="Z42" s="27"/>
      <c r="AA42" s="27"/>
      <c r="AB42" s="25" t="str">
        <f t="shared" si="7"/>
        <v/>
      </c>
      <c r="AC42" s="24" t="str">
        <f t="shared" si="8"/>
        <v/>
      </c>
      <c r="AD42" s="25" t="str">
        <f t="shared" si="23"/>
        <v/>
      </c>
      <c r="AE42" s="25" t="str">
        <f t="shared" si="24"/>
        <v/>
      </c>
      <c r="AF42" s="23"/>
      <c r="AG42" s="24" t="str">
        <f t="shared" si="9"/>
        <v/>
      </c>
      <c r="AH42" s="25" t="str">
        <f t="shared" si="25"/>
        <v/>
      </c>
      <c r="AI42" s="25" t="str">
        <f t="shared" si="26"/>
        <v/>
      </c>
      <c r="AJ42" s="23"/>
      <c r="AK42" s="24" t="str">
        <f t="shared" si="10"/>
        <v/>
      </c>
      <c r="AL42" s="25" t="str">
        <f t="shared" si="27"/>
        <v/>
      </c>
      <c r="AM42" s="25" t="str">
        <f t="shared" si="31"/>
        <v/>
      </c>
      <c r="AN42" s="23"/>
      <c r="AO42" s="24" t="str">
        <f t="shared" si="11"/>
        <v/>
      </c>
      <c r="AP42" s="25" t="str">
        <f t="shared" si="32"/>
        <v/>
      </c>
      <c r="AQ42" s="25" t="str">
        <f t="shared" si="28"/>
        <v/>
      </c>
      <c r="AR42" s="23"/>
      <c r="AS42" s="24" t="str">
        <f t="shared" si="12"/>
        <v/>
      </c>
      <c r="AT42" s="25" t="str">
        <f t="shared" si="29"/>
        <v/>
      </c>
      <c r="AU42" s="25" t="str">
        <f t="shared" si="30"/>
        <v/>
      </c>
      <c r="AV42" s="26">
        <f t="shared" si="13"/>
        <v>0</v>
      </c>
      <c r="AW42" s="351" t="str">
        <f t="shared" si="14"/>
        <v/>
      </c>
      <c r="AX42" s="351"/>
      <c r="AZ42" s="57" t="s">
        <v>76</v>
      </c>
      <c r="BA42" s="242">
        <v>5708</v>
      </c>
      <c r="BB42" s="243">
        <v>25.326208829713</v>
      </c>
      <c r="BC42" s="244">
        <v>4.7819567562475997</v>
      </c>
      <c r="BD42" s="242">
        <v>5663</v>
      </c>
      <c r="BE42" s="243">
        <v>22.002295603036998</v>
      </c>
      <c r="BF42" s="244">
        <v>6.0711804245960002</v>
      </c>
      <c r="BG42" s="245">
        <v>5696</v>
      </c>
      <c r="BH42" s="243">
        <v>48.894311797752998</v>
      </c>
      <c r="BI42" s="246">
        <v>10.909270455061</v>
      </c>
      <c r="BJ42" s="242">
        <v>5674</v>
      </c>
      <c r="BK42" s="243">
        <v>48.314240394782999</v>
      </c>
      <c r="BL42" s="244">
        <v>6.4077434945869003</v>
      </c>
      <c r="BM42" s="245">
        <v>5136</v>
      </c>
      <c r="BN42" s="243">
        <v>45.226246105919003</v>
      </c>
      <c r="BO42" s="246">
        <v>18.290084373039999</v>
      </c>
      <c r="BP42" s="242">
        <v>5533</v>
      </c>
      <c r="BQ42" s="243">
        <v>9.0591360925357005</v>
      </c>
      <c r="BR42" s="244">
        <v>0.97670357229560001</v>
      </c>
      <c r="BS42" s="245">
        <v>5672</v>
      </c>
      <c r="BT42" s="243">
        <v>169.75652327220999</v>
      </c>
      <c r="BU42" s="246">
        <v>23.866239396636999</v>
      </c>
      <c r="BV42" s="247">
        <v>5648</v>
      </c>
      <c r="BW42" s="253">
        <v>13.050460339942999</v>
      </c>
      <c r="BX42" s="254">
        <v>4.0886800500455998</v>
      </c>
    </row>
    <row r="43" spans="1:76">
      <c r="A43" s="21"/>
      <c r="B43" s="22"/>
      <c r="C43" s="22"/>
      <c r="D43" s="23"/>
      <c r="E43" s="24" t="str">
        <f t="shared" si="0"/>
        <v/>
      </c>
      <c r="F43" s="23"/>
      <c r="G43" s="24" t="str">
        <f t="shared" si="1"/>
        <v/>
      </c>
      <c r="H43" s="23"/>
      <c r="I43" s="24" t="str">
        <f t="shared" si="15"/>
        <v/>
      </c>
      <c r="J43" s="23"/>
      <c r="K43" s="24" t="str">
        <f t="shared" si="2"/>
        <v/>
      </c>
      <c r="L43" s="25" t="str">
        <f t="shared" si="16"/>
        <v/>
      </c>
      <c r="M43" s="25" t="str">
        <f t="shared" si="3"/>
        <v/>
      </c>
      <c r="N43" s="23"/>
      <c r="O43" s="24" t="str">
        <f t="shared" si="4"/>
        <v/>
      </c>
      <c r="P43" s="25" t="str">
        <f t="shared" si="17"/>
        <v/>
      </c>
      <c r="Q43" s="25" t="str">
        <f t="shared" si="18"/>
        <v/>
      </c>
      <c r="R43" s="23"/>
      <c r="S43" s="24" t="str">
        <f t="shared" si="5"/>
        <v/>
      </c>
      <c r="T43" s="25" t="str">
        <f t="shared" si="19"/>
        <v/>
      </c>
      <c r="U43" s="25" t="str">
        <f t="shared" si="20"/>
        <v/>
      </c>
      <c r="V43" s="23"/>
      <c r="W43" s="24" t="str">
        <f t="shared" si="6"/>
        <v/>
      </c>
      <c r="X43" s="25" t="str">
        <f t="shared" si="21"/>
        <v/>
      </c>
      <c r="Y43" s="25" t="str">
        <f t="shared" si="22"/>
        <v/>
      </c>
      <c r="Z43" s="27"/>
      <c r="AA43" s="27"/>
      <c r="AB43" s="25" t="str">
        <f t="shared" si="7"/>
        <v/>
      </c>
      <c r="AC43" s="24" t="str">
        <f t="shared" si="8"/>
        <v/>
      </c>
      <c r="AD43" s="25" t="str">
        <f t="shared" si="23"/>
        <v/>
      </c>
      <c r="AE43" s="25" t="str">
        <f t="shared" si="24"/>
        <v/>
      </c>
      <c r="AF43" s="23"/>
      <c r="AG43" s="24" t="str">
        <f t="shared" si="9"/>
        <v/>
      </c>
      <c r="AH43" s="25" t="str">
        <f t="shared" si="25"/>
        <v/>
      </c>
      <c r="AI43" s="25" t="str">
        <f t="shared" si="26"/>
        <v/>
      </c>
      <c r="AJ43" s="23"/>
      <c r="AK43" s="24" t="str">
        <f t="shared" si="10"/>
        <v/>
      </c>
      <c r="AL43" s="25" t="str">
        <f t="shared" si="27"/>
        <v/>
      </c>
      <c r="AM43" s="25" t="str">
        <f t="shared" si="31"/>
        <v/>
      </c>
      <c r="AN43" s="23"/>
      <c r="AO43" s="24" t="str">
        <f t="shared" si="11"/>
        <v/>
      </c>
      <c r="AP43" s="25" t="str">
        <f t="shared" si="32"/>
        <v/>
      </c>
      <c r="AQ43" s="25" t="str">
        <f t="shared" si="28"/>
        <v/>
      </c>
      <c r="AR43" s="23"/>
      <c r="AS43" s="24" t="str">
        <f t="shared" si="12"/>
        <v/>
      </c>
      <c r="AT43" s="25" t="str">
        <f t="shared" si="29"/>
        <v/>
      </c>
      <c r="AU43" s="25" t="str">
        <f t="shared" si="30"/>
        <v/>
      </c>
      <c r="AV43" s="26">
        <f t="shared" si="13"/>
        <v>0</v>
      </c>
      <c r="AW43" s="351" t="str">
        <f t="shared" si="14"/>
        <v/>
      </c>
      <c r="AX43" s="351"/>
      <c r="AZ43" s="292" t="s">
        <v>79</v>
      </c>
      <c r="BA43" s="224">
        <v>5937</v>
      </c>
      <c r="BB43" s="225">
        <v>40.301330638369997</v>
      </c>
      <c r="BC43" s="226">
        <v>7.6200402486357</v>
      </c>
      <c r="BD43" s="224">
        <v>5901</v>
      </c>
      <c r="BE43" s="225">
        <v>30.174716149805</v>
      </c>
      <c r="BF43" s="226">
        <v>6.1004427131589001</v>
      </c>
      <c r="BG43" s="227">
        <v>5925</v>
      </c>
      <c r="BH43" s="225">
        <v>52.368270042193998</v>
      </c>
      <c r="BI43" s="228">
        <v>11.784258279953001</v>
      </c>
      <c r="BJ43" s="224">
        <v>5879</v>
      </c>
      <c r="BK43" s="225">
        <v>58.928389181834</v>
      </c>
      <c r="BL43" s="226">
        <v>7.1498429214604</v>
      </c>
      <c r="BM43" s="227">
        <v>5304</v>
      </c>
      <c r="BN43" s="225">
        <v>86.031862745097996</v>
      </c>
      <c r="BO43" s="228">
        <v>28.323005640959</v>
      </c>
      <c r="BP43" s="224">
        <v>5758</v>
      </c>
      <c r="BQ43" s="225">
        <v>7.3081625564432002</v>
      </c>
      <c r="BR43" s="226">
        <v>0.73790359307370001</v>
      </c>
      <c r="BS43" s="227">
        <v>5907</v>
      </c>
      <c r="BT43" s="225">
        <v>228.04672422549999</v>
      </c>
      <c r="BU43" s="228">
        <v>26.394828019437998</v>
      </c>
      <c r="BV43" s="229">
        <v>5862</v>
      </c>
      <c r="BW43" s="257">
        <v>25.210849539405999</v>
      </c>
      <c r="BX43" s="258">
        <v>6.5544246770800996</v>
      </c>
    </row>
    <row r="44" spans="1:76" ht="14.25" thickBot="1">
      <c r="A44" s="21"/>
      <c r="B44" s="22"/>
      <c r="C44" s="22"/>
      <c r="D44" s="23"/>
      <c r="E44" s="24" t="str">
        <f t="shared" si="0"/>
        <v/>
      </c>
      <c r="F44" s="23"/>
      <c r="G44" s="24" t="str">
        <f t="shared" si="1"/>
        <v/>
      </c>
      <c r="H44" s="23"/>
      <c r="I44" s="24" t="str">
        <f t="shared" si="15"/>
        <v/>
      </c>
      <c r="J44" s="23"/>
      <c r="K44" s="24" t="str">
        <f t="shared" si="2"/>
        <v/>
      </c>
      <c r="L44" s="25" t="str">
        <f t="shared" si="16"/>
        <v/>
      </c>
      <c r="M44" s="25" t="str">
        <f t="shared" si="3"/>
        <v/>
      </c>
      <c r="N44" s="23"/>
      <c r="O44" s="24" t="str">
        <f t="shared" si="4"/>
        <v/>
      </c>
      <c r="P44" s="25" t="str">
        <f t="shared" si="17"/>
        <v/>
      </c>
      <c r="Q44" s="25" t="str">
        <f t="shared" si="18"/>
        <v/>
      </c>
      <c r="R44" s="23"/>
      <c r="S44" s="24" t="str">
        <f t="shared" si="5"/>
        <v/>
      </c>
      <c r="T44" s="25" t="str">
        <f t="shared" si="19"/>
        <v/>
      </c>
      <c r="U44" s="25" t="str">
        <f t="shared" si="20"/>
        <v/>
      </c>
      <c r="V44" s="23"/>
      <c r="W44" s="24" t="str">
        <f t="shared" si="6"/>
        <v/>
      </c>
      <c r="X44" s="25" t="str">
        <f t="shared" si="21"/>
        <v/>
      </c>
      <c r="Y44" s="25" t="str">
        <f t="shared" si="22"/>
        <v/>
      </c>
      <c r="Z44" s="27"/>
      <c r="AA44" s="27"/>
      <c r="AB44" s="25" t="str">
        <f t="shared" si="7"/>
        <v/>
      </c>
      <c r="AC44" s="24" t="str">
        <f t="shared" si="8"/>
        <v/>
      </c>
      <c r="AD44" s="25" t="str">
        <f t="shared" si="23"/>
        <v/>
      </c>
      <c r="AE44" s="25" t="str">
        <f t="shared" si="24"/>
        <v/>
      </c>
      <c r="AF44" s="23"/>
      <c r="AG44" s="24" t="str">
        <f t="shared" si="9"/>
        <v/>
      </c>
      <c r="AH44" s="25" t="str">
        <f t="shared" si="25"/>
        <v/>
      </c>
      <c r="AI44" s="25" t="str">
        <f t="shared" si="26"/>
        <v/>
      </c>
      <c r="AJ44" s="23"/>
      <c r="AK44" s="24" t="str">
        <f t="shared" si="10"/>
        <v/>
      </c>
      <c r="AL44" s="25" t="str">
        <f t="shared" si="27"/>
        <v/>
      </c>
      <c r="AM44" s="25" t="str">
        <f t="shared" si="31"/>
        <v/>
      </c>
      <c r="AN44" s="23"/>
      <c r="AO44" s="24" t="str">
        <f t="shared" si="11"/>
        <v/>
      </c>
      <c r="AP44" s="25" t="str">
        <f t="shared" si="32"/>
        <v/>
      </c>
      <c r="AQ44" s="25" t="str">
        <f t="shared" si="28"/>
        <v/>
      </c>
      <c r="AR44" s="23"/>
      <c r="AS44" s="24" t="str">
        <f t="shared" si="12"/>
        <v/>
      </c>
      <c r="AT44" s="25" t="str">
        <f t="shared" si="29"/>
        <v/>
      </c>
      <c r="AU44" s="25" t="str">
        <f t="shared" si="30"/>
        <v/>
      </c>
      <c r="AV44" s="26">
        <f t="shared" si="13"/>
        <v>0</v>
      </c>
      <c r="AW44" s="351" t="str">
        <f t="shared" si="14"/>
        <v/>
      </c>
      <c r="AX44" s="351"/>
      <c r="AZ44" s="57" t="s">
        <v>78</v>
      </c>
      <c r="BA44" s="242">
        <v>5538</v>
      </c>
      <c r="BB44" s="243">
        <v>25.965691585409999</v>
      </c>
      <c r="BC44" s="244">
        <v>4.8517386720448004</v>
      </c>
      <c r="BD44" s="242">
        <v>5511</v>
      </c>
      <c r="BE44" s="243">
        <v>22.972418798766</v>
      </c>
      <c r="BF44" s="244">
        <v>6.1638223176822997</v>
      </c>
      <c r="BG44" s="245">
        <v>5524</v>
      </c>
      <c r="BH44" s="243">
        <v>50.295619116582003</v>
      </c>
      <c r="BI44" s="246">
        <v>10.632762186692</v>
      </c>
      <c r="BJ44" s="242">
        <v>5495</v>
      </c>
      <c r="BK44" s="243">
        <v>49.103002729754003</v>
      </c>
      <c r="BL44" s="244">
        <v>6.0793458249882999</v>
      </c>
      <c r="BM44" s="245">
        <v>4970</v>
      </c>
      <c r="BN44" s="243">
        <v>45.347283702212998</v>
      </c>
      <c r="BO44" s="246">
        <v>18.684674022703</v>
      </c>
      <c r="BP44" s="242">
        <v>5401</v>
      </c>
      <c r="BQ44" s="243">
        <v>9.0528050361044006</v>
      </c>
      <c r="BR44" s="244">
        <v>0.94358065109989997</v>
      </c>
      <c r="BS44" s="245">
        <v>5505</v>
      </c>
      <c r="BT44" s="243">
        <v>172.15731153497001</v>
      </c>
      <c r="BU44" s="246">
        <v>23.341864059471</v>
      </c>
      <c r="BV44" s="247">
        <v>5476</v>
      </c>
      <c r="BW44" s="253">
        <v>13.513878743608</v>
      </c>
      <c r="BX44" s="254">
        <v>4.2538608885868996</v>
      </c>
    </row>
    <row r="45" spans="1:76">
      <c r="A45" s="21"/>
      <c r="B45" s="22"/>
      <c r="C45" s="22"/>
      <c r="D45" s="23"/>
      <c r="E45" s="24" t="str">
        <f t="shared" si="0"/>
        <v/>
      </c>
      <c r="F45" s="23"/>
      <c r="G45" s="24" t="str">
        <f t="shared" si="1"/>
        <v/>
      </c>
      <c r="H45" s="23"/>
      <c r="I45" s="24" t="str">
        <f t="shared" si="15"/>
        <v/>
      </c>
      <c r="J45" s="23"/>
      <c r="K45" s="24" t="str">
        <f t="shared" si="2"/>
        <v/>
      </c>
      <c r="L45" s="25" t="str">
        <f t="shared" si="16"/>
        <v/>
      </c>
      <c r="M45" s="25" t="str">
        <f t="shared" si="3"/>
        <v/>
      </c>
      <c r="N45" s="23"/>
      <c r="O45" s="24" t="str">
        <f t="shared" si="4"/>
        <v/>
      </c>
      <c r="P45" s="25" t="str">
        <f t="shared" si="17"/>
        <v/>
      </c>
      <c r="Q45" s="25" t="str">
        <f t="shared" si="18"/>
        <v/>
      </c>
      <c r="R45" s="23"/>
      <c r="S45" s="24" t="str">
        <f t="shared" si="5"/>
        <v/>
      </c>
      <c r="T45" s="25" t="str">
        <f t="shared" si="19"/>
        <v/>
      </c>
      <c r="U45" s="25" t="str">
        <f t="shared" si="20"/>
        <v/>
      </c>
      <c r="V45" s="23"/>
      <c r="W45" s="24" t="str">
        <f t="shared" si="6"/>
        <v/>
      </c>
      <c r="X45" s="25" t="str">
        <f t="shared" si="21"/>
        <v/>
      </c>
      <c r="Y45" s="25" t="str">
        <f t="shared" si="22"/>
        <v/>
      </c>
      <c r="Z45" s="27"/>
      <c r="AA45" s="27"/>
      <c r="AB45" s="25" t="str">
        <f t="shared" si="7"/>
        <v/>
      </c>
      <c r="AC45" s="24" t="str">
        <f t="shared" si="8"/>
        <v/>
      </c>
      <c r="AD45" s="25" t="str">
        <f t="shared" si="23"/>
        <v/>
      </c>
      <c r="AE45" s="25" t="str">
        <f t="shared" si="24"/>
        <v/>
      </c>
      <c r="AF45" s="23"/>
      <c r="AG45" s="24" t="str">
        <f t="shared" si="9"/>
        <v/>
      </c>
      <c r="AH45" s="25" t="str">
        <f t="shared" si="25"/>
        <v/>
      </c>
      <c r="AI45" s="25" t="str">
        <f t="shared" si="26"/>
        <v/>
      </c>
      <c r="AJ45" s="23"/>
      <c r="AK45" s="24" t="str">
        <f t="shared" si="10"/>
        <v/>
      </c>
      <c r="AL45" s="25" t="str">
        <f t="shared" si="27"/>
        <v/>
      </c>
      <c r="AM45" s="25" t="str">
        <f t="shared" si="31"/>
        <v/>
      </c>
      <c r="AN45" s="23"/>
      <c r="AO45" s="24" t="str">
        <f t="shared" si="11"/>
        <v/>
      </c>
      <c r="AP45" s="25" t="str">
        <f t="shared" si="32"/>
        <v/>
      </c>
      <c r="AQ45" s="25" t="str">
        <f t="shared" si="28"/>
        <v/>
      </c>
      <c r="AR45" s="23"/>
      <c r="AS45" s="24" t="str">
        <f t="shared" si="12"/>
        <v/>
      </c>
      <c r="AT45" s="25" t="str">
        <f t="shared" si="29"/>
        <v/>
      </c>
      <c r="AU45" s="25" t="str">
        <f t="shared" si="30"/>
        <v/>
      </c>
      <c r="AV45" s="26">
        <f t="shared" si="13"/>
        <v>0</v>
      </c>
      <c r="AW45" s="351" t="str">
        <f t="shared" si="14"/>
        <v/>
      </c>
      <c r="AX45" s="351"/>
    </row>
    <row r="46" spans="1:76">
      <c r="A46" s="21"/>
      <c r="B46" s="22"/>
      <c r="C46" s="22"/>
      <c r="D46" s="23"/>
      <c r="E46" s="24" t="str">
        <f t="shared" si="0"/>
        <v/>
      </c>
      <c r="F46" s="23"/>
      <c r="G46" s="24" t="str">
        <f t="shared" si="1"/>
        <v/>
      </c>
      <c r="H46" s="23"/>
      <c r="I46" s="24" t="str">
        <f t="shared" si="15"/>
        <v/>
      </c>
      <c r="J46" s="23"/>
      <c r="K46" s="24" t="str">
        <f t="shared" si="2"/>
        <v/>
      </c>
      <c r="L46" s="25" t="str">
        <f t="shared" si="16"/>
        <v/>
      </c>
      <c r="M46" s="25" t="str">
        <f t="shared" si="3"/>
        <v/>
      </c>
      <c r="N46" s="23"/>
      <c r="O46" s="24" t="str">
        <f t="shared" si="4"/>
        <v/>
      </c>
      <c r="P46" s="25" t="str">
        <f t="shared" si="17"/>
        <v/>
      </c>
      <c r="Q46" s="25" t="str">
        <f t="shared" si="18"/>
        <v/>
      </c>
      <c r="R46" s="23"/>
      <c r="S46" s="24" t="str">
        <f t="shared" si="5"/>
        <v/>
      </c>
      <c r="T46" s="25" t="str">
        <f t="shared" si="19"/>
        <v/>
      </c>
      <c r="U46" s="25" t="str">
        <f t="shared" si="20"/>
        <v/>
      </c>
      <c r="V46" s="23"/>
      <c r="W46" s="24" t="str">
        <f t="shared" si="6"/>
        <v/>
      </c>
      <c r="X46" s="25" t="str">
        <f t="shared" si="21"/>
        <v/>
      </c>
      <c r="Y46" s="25" t="str">
        <f t="shared" si="22"/>
        <v/>
      </c>
      <c r="Z46" s="27"/>
      <c r="AA46" s="27"/>
      <c r="AB46" s="25" t="str">
        <f t="shared" si="7"/>
        <v/>
      </c>
      <c r="AC46" s="24" t="str">
        <f t="shared" si="8"/>
        <v/>
      </c>
      <c r="AD46" s="25" t="str">
        <f t="shared" si="23"/>
        <v/>
      </c>
      <c r="AE46" s="25" t="str">
        <f t="shared" si="24"/>
        <v/>
      </c>
      <c r="AF46" s="23"/>
      <c r="AG46" s="24" t="str">
        <f t="shared" si="9"/>
        <v/>
      </c>
      <c r="AH46" s="25" t="str">
        <f t="shared" si="25"/>
        <v/>
      </c>
      <c r="AI46" s="25" t="str">
        <f t="shared" si="26"/>
        <v/>
      </c>
      <c r="AJ46" s="23"/>
      <c r="AK46" s="24" t="str">
        <f t="shared" si="10"/>
        <v/>
      </c>
      <c r="AL46" s="25" t="str">
        <f t="shared" si="27"/>
        <v/>
      </c>
      <c r="AM46" s="25" t="str">
        <f t="shared" si="31"/>
        <v/>
      </c>
      <c r="AN46" s="23"/>
      <c r="AO46" s="24" t="str">
        <f t="shared" si="11"/>
        <v/>
      </c>
      <c r="AP46" s="25" t="str">
        <f t="shared" si="32"/>
        <v/>
      </c>
      <c r="AQ46" s="25" t="str">
        <f t="shared" si="28"/>
        <v/>
      </c>
      <c r="AR46" s="23"/>
      <c r="AS46" s="24" t="str">
        <f t="shared" si="12"/>
        <v/>
      </c>
      <c r="AT46" s="25" t="str">
        <f t="shared" si="29"/>
        <v/>
      </c>
      <c r="AU46" s="25" t="str">
        <f t="shared" si="30"/>
        <v/>
      </c>
      <c r="AV46" s="26">
        <f t="shared" si="13"/>
        <v>0</v>
      </c>
      <c r="AW46" s="351" t="str">
        <f t="shared" si="14"/>
        <v/>
      </c>
      <c r="AX46" s="351"/>
    </row>
    <row r="47" spans="1:76" ht="15" thickBot="1">
      <c r="A47" s="21"/>
      <c r="B47" s="22"/>
      <c r="C47" s="22"/>
      <c r="D47" s="23"/>
      <c r="E47" s="24" t="str">
        <f t="shared" si="0"/>
        <v/>
      </c>
      <c r="F47" s="23"/>
      <c r="G47" s="24" t="str">
        <f t="shared" si="1"/>
        <v/>
      </c>
      <c r="H47" s="23"/>
      <c r="I47" s="24" t="str">
        <f t="shared" si="15"/>
        <v/>
      </c>
      <c r="J47" s="23"/>
      <c r="K47" s="24" t="str">
        <f t="shared" si="2"/>
        <v/>
      </c>
      <c r="L47" s="25" t="str">
        <f t="shared" si="16"/>
        <v/>
      </c>
      <c r="M47" s="25" t="str">
        <f t="shared" si="3"/>
        <v/>
      </c>
      <c r="N47" s="23"/>
      <c r="O47" s="24" t="str">
        <f t="shared" si="4"/>
        <v/>
      </c>
      <c r="P47" s="25" t="str">
        <f t="shared" si="17"/>
        <v/>
      </c>
      <c r="Q47" s="25" t="str">
        <f t="shared" si="18"/>
        <v/>
      </c>
      <c r="R47" s="23"/>
      <c r="S47" s="24" t="str">
        <f t="shared" si="5"/>
        <v/>
      </c>
      <c r="T47" s="25" t="str">
        <f t="shared" si="19"/>
        <v/>
      </c>
      <c r="U47" s="25" t="str">
        <f t="shared" si="20"/>
        <v/>
      </c>
      <c r="V47" s="23"/>
      <c r="W47" s="24" t="str">
        <f t="shared" si="6"/>
        <v/>
      </c>
      <c r="X47" s="25" t="str">
        <f t="shared" si="21"/>
        <v/>
      </c>
      <c r="Y47" s="25" t="str">
        <f t="shared" si="22"/>
        <v/>
      </c>
      <c r="Z47" s="27"/>
      <c r="AA47" s="27"/>
      <c r="AB47" s="25" t="str">
        <f t="shared" si="7"/>
        <v/>
      </c>
      <c r="AC47" s="24" t="str">
        <f t="shared" si="8"/>
        <v/>
      </c>
      <c r="AD47" s="25" t="str">
        <f t="shared" si="23"/>
        <v/>
      </c>
      <c r="AE47" s="25" t="str">
        <f t="shared" si="24"/>
        <v/>
      </c>
      <c r="AF47" s="23"/>
      <c r="AG47" s="24" t="str">
        <f t="shared" si="9"/>
        <v/>
      </c>
      <c r="AH47" s="25" t="str">
        <f t="shared" si="25"/>
        <v/>
      </c>
      <c r="AI47" s="25" t="str">
        <f t="shared" si="26"/>
        <v/>
      </c>
      <c r="AJ47" s="23"/>
      <c r="AK47" s="24" t="str">
        <f t="shared" si="10"/>
        <v/>
      </c>
      <c r="AL47" s="25" t="str">
        <f t="shared" si="27"/>
        <v/>
      </c>
      <c r="AM47" s="25" t="str">
        <f t="shared" si="31"/>
        <v/>
      </c>
      <c r="AN47" s="23"/>
      <c r="AO47" s="24" t="str">
        <f t="shared" si="11"/>
        <v/>
      </c>
      <c r="AP47" s="25" t="str">
        <f t="shared" si="32"/>
        <v/>
      </c>
      <c r="AQ47" s="25" t="str">
        <f t="shared" si="28"/>
        <v/>
      </c>
      <c r="AR47" s="23"/>
      <c r="AS47" s="24" t="str">
        <f t="shared" si="12"/>
        <v/>
      </c>
      <c r="AT47" s="25" t="str">
        <f t="shared" si="29"/>
        <v/>
      </c>
      <c r="AU47" s="25" t="str">
        <f t="shared" si="30"/>
        <v/>
      </c>
      <c r="AV47" s="26">
        <f t="shared" si="13"/>
        <v>0</v>
      </c>
      <c r="AW47" s="351" t="str">
        <f t="shared" si="14"/>
        <v/>
      </c>
      <c r="AX47" s="351"/>
      <c r="AZ47" s="263" t="s">
        <v>160</v>
      </c>
      <c r="BA47"/>
      <c r="BB47"/>
      <c r="BC47"/>
      <c r="BD47"/>
      <c r="BE47"/>
      <c r="BF47"/>
      <c r="BG47"/>
      <c r="BH47"/>
      <c r="BI47"/>
      <c r="BJ47"/>
      <c r="BK47"/>
    </row>
    <row r="48" spans="1:76" ht="13.5" customHeight="1">
      <c r="A48" s="21"/>
      <c r="B48" s="22"/>
      <c r="C48" s="22"/>
      <c r="D48" s="23"/>
      <c r="E48" s="24" t="str">
        <f t="shared" si="0"/>
        <v/>
      </c>
      <c r="F48" s="23"/>
      <c r="G48" s="24" t="str">
        <f t="shared" si="1"/>
        <v/>
      </c>
      <c r="H48" s="23"/>
      <c r="I48" s="24" t="str">
        <f t="shared" si="15"/>
        <v/>
      </c>
      <c r="J48" s="23"/>
      <c r="K48" s="24" t="str">
        <f t="shared" si="2"/>
        <v/>
      </c>
      <c r="L48" s="25" t="str">
        <f t="shared" si="16"/>
        <v/>
      </c>
      <c r="M48" s="25" t="str">
        <f t="shared" si="3"/>
        <v/>
      </c>
      <c r="N48" s="23"/>
      <c r="O48" s="24" t="str">
        <f t="shared" si="4"/>
        <v/>
      </c>
      <c r="P48" s="25" t="str">
        <f t="shared" si="17"/>
        <v/>
      </c>
      <c r="Q48" s="25" t="str">
        <f t="shared" si="18"/>
        <v/>
      </c>
      <c r="R48" s="23"/>
      <c r="S48" s="24" t="str">
        <f t="shared" si="5"/>
        <v/>
      </c>
      <c r="T48" s="25" t="str">
        <f t="shared" si="19"/>
        <v/>
      </c>
      <c r="U48" s="25" t="str">
        <f t="shared" si="20"/>
        <v/>
      </c>
      <c r="V48" s="23"/>
      <c r="W48" s="24" t="str">
        <f t="shared" si="6"/>
        <v/>
      </c>
      <c r="X48" s="25" t="str">
        <f t="shared" si="21"/>
        <v/>
      </c>
      <c r="Y48" s="25" t="str">
        <f t="shared" si="22"/>
        <v/>
      </c>
      <c r="Z48" s="27"/>
      <c r="AA48" s="27"/>
      <c r="AB48" s="25" t="str">
        <f t="shared" si="7"/>
        <v/>
      </c>
      <c r="AC48" s="24" t="str">
        <f t="shared" si="8"/>
        <v/>
      </c>
      <c r="AD48" s="25" t="str">
        <f t="shared" si="23"/>
        <v/>
      </c>
      <c r="AE48" s="25" t="str">
        <f t="shared" si="24"/>
        <v/>
      </c>
      <c r="AF48" s="23"/>
      <c r="AG48" s="24" t="str">
        <f t="shared" si="9"/>
        <v/>
      </c>
      <c r="AH48" s="25" t="str">
        <f t="shared" si="25"/>
        <v/>
      </c>
      <c r="AI48" s="25" t="str">
        <f t="shared" si="26"/>
        <v/>
      </c>
      <c r="AJ48" s="23"/>
      <c r="AK48" s="24" t="str">
        <f t="shared" si="10"/>
        <v/>
      </c>
      <c r="AL48" s="25" t="str">
        <f t="shared" si="27"/>
        <v/>
      </c>
      <c r="AM48" s="25" t="str">
        <f t="shared" si="31"/>
        <v/>
      </c>
      <c r="AN48" s="23"/>
      <c r="AO48" s="24" t="str">
        <f t="shared" si="11"/>
        <v/>
      </c>
      <c r="AP48" s="25" t="str">
        <f t="shared" si="32"/>
        <v/>
      </c>
      <c r="AQ48" s="25" t="str">
        <f t="shared" si="28"/>
        <v/>
      </c>
      <c r="AR48" s="23"/>
      <c r="AS48" s="24" t="str">
        <f t="shared" si="12"/>
        <v/>
      </c>
      <c r="AT48" s="25" t="str">
        <f t="shared" si="29"/>
        <v/>
      </c>
      <c r="AU48" s="25" t="str">
        <f t="shared" si="30"/>
        <v/>
      </c>
      <c r="AV48" s="26">
        <f t="shared" si="13"/>
        <v>0</v>
      </c>
      <c r="AW48" s="351" t="str">
        <f t="shared" si="14"/>
        <v/>
      </c>
      <c r="AX48" s="351"/>
      <c r="AZ48" s="388" t="s">
        <v>123</v>
      </c>
      <c r="BA48" s="389"/>
      <c r="BB48" s="389"/>
      <c r="BC48" s="390"/>
      <c r="BD48" s="394" t="s">
        <v>124</v>
      </c>
      <c r="BE48" s="395"/>
      <c r="BF48" s="395"/>
      <c r="BG48" s="396"/>
      <c r="BH48" s="395" t="s">
        <v>125</v>
      </c>
      <c r="BI48" s="395"/>
      <c r="BJ48" s="395"/>
      <c r="BK48" s="396"/>
    </row>
    <row r="49" spans="1:63" ht="14.25" thickBot="1">
      <c r="A49" s="21"/>
      <c r="B49" s="22"/>
      <c r="C49" s="22"/>
      <c r="D49" s="23"/>
      <c r="E49" s="24" t="str">
        <f t="shared" si="0"/>
        <v/>
      </c>
      <c r="F49" s="23"/>
      <c r="G49" s="24" t="str">
        <f t="shared" si="1"/>
        <v/>
      </c>
      <c r="H49" s="23"/>
      <c r="I49" s="24" t="str">
        <f t="shared" si="15"/>
        <v/>
      </c>
      <c r="J49" s="23"/>
      <c r="K49" s="24" t="str">
        <f t="shared" si="2"/>
        <v/>
      </c>
      <c r="L49" s="25" t="str">
        <f t="shared" si="16"/>
        <v/>
      </c>
      <c r="M49" s="25" t="str">
        <f t="shared" si="3"/>
        <v/>
      </c>
      <c r="N49" s="23"/>
      <c r="O49" s="24" t="str">
        <f t="shared" si="4"/>
        <v/>
      </c>
      <c r="P49" s="25" t="str">
        <f t="shared" si="17"/>
        <v/>
      </c>
      <c r="Q49" s="25" t="str">
        <f t="shared" si="18"/>
        <v/>
      </c>
      <c r="R49" s="23"/>
      <c r="S49" s="24" t="str">
        <f t="shared" si="5"/>
        <v/>
      </c>
      <c r="T49" s="25" t="str">
        <f t="shared" si="19"/>
        <v/>
      </c>
      <c r="U49" s="25" t="str">
        <f t="shared" si="20"/>
        <v/>
      </c>
      <c r="V49" s="23"/>
      <c r="W49" s="24" t="str">
        <f t="shared" si="6"/>
        <v/>
      </c>
      <c r="X49" s="25" t="str">
        <f t="shared" si="21"/>
        <v/>
      </c>
      <c r="Y49" s="25" t="str">
        <f t="shared" si="22"/>
        <v/>
      </c>
      <c r="Z49" s="27"/>
      <c r="AA49" s="27"/>
      <c r="AB49" s="25" t="str">
        <f t="shared" si="7"/>
        <v/>
      </c>
      <c r="AC49" s="24" t="str">
        <f t="shared" si="8"/>
        <v/>
      </c>
      <c r="AD49" s="25" t="str">
        <f t="shared" si="23"/>
        <v/>
      </c>
      <c r="AE49" s="25" t="str">
        <f t="shared" si="24"/>
        <v/>
      </c>
      <c r="AF49" s="23"/>
      <c r="AG49" s="24" t="str">
        <f t="shared" si="9"/>
        <v/>
      </c>
      <c r="AH49" s="25" t="str">
        <f t="shared" si="25"/>
        <v/>
      </c>
      <c r="AI49" s="25" t="str">
        <f t="shared" si="26"/>
        <v/>
      </c>
      <c r="AJ49" s="23"/>
      <c r="AK49" s="24" t="str">
        <f t="shared" si="10"/>
        <v/>
      </c>
      <c r="AL49" s="25" t="str">
        <f t="shared" si="27"/>
        <v/>
      </c>
      <c r="AM49" s="25" t="str">
        <f t="shared" si="31"/>
        <v/>
      </c>
      <c r="AN49" s="23"/>
      <c r="AO49" s="24" t="str">
        <f t="shared" si="11"/>
        <v/>
      </c>
      <c r="AP49" s="25" t="str">
        <f t="shared" si="32"/>
        <v/>
      </c>
      <c r="AQ49" s="25" t="str">
        <f t="shared" si="28"/>
        <v/>
      </c>
      <c r="AR49" s="23"/>
      <c r="AS49" s="24" t="str">
        <f t="shared" si="12"/>
        <v/>
      </c>
      <c r="AT49" s="25" t="str">
        <f t="shared" si="29"/>
        <v/>
      </c>
      <c r="AU49" s="25" t="str">
        <f t="shared" si="30"/>
        <v/>
      </c>
      <c r="AV49" s="26">
        <f t="shared" si="13"/>
        <v>0</v>
      </c>
      <c r="AW49" s="351" t="str">
        <f t="shared" si="14"/>
        <v/>
      </c>
      <c r="AX49" s="351"/>
      <c r="AZ49" s="391"/>
      <c r="BA49" s="392"/>
      <c r="BB49" s="392"/>
      <c r="BC49" s="393"/>
      <c r="BD49" s="264" t="s">
        <v>126</v>
      </c>
      <c r="BE49" s="265" t="s">
        <v>127</v>
      </c>
      <c r="BF49" s="266" t="s">
        <v>128</v>
      </c>
      <c r="BG49" s="267" t="s">
        <v>129</v>
      </c>
      <c r="BH49" s="268" t="s">
        <v>126</v>
      </c>
      <c r="BI49" s="265" t="s">
        <v>127</v>
      </c>
      <c r="BJ49" s="265" t="s">
        <v>128</v>
      </c>
      <c r="BK49" s="267" t="s">
        <v>129</v>
      </c>
    </row>
    <row r="50" spans="1:63" ht="13.5" customHeight="1">
      <c r="A50" s="21"/>
      <c r="B50" s="22"/>
      <c r="C50" s="22"/>
      <c r="D50" s="23"/>
      <c r="E50" s="24" t="str">
        <f t="shared" si="0"/>
        <v/>
      </c>
      <c r="F50" s="23"/>
      <c r="G50" s="24" t="str">
        <f t="shared" si="1"/>
        <v/>
      </c>
      <c r="H50" s="23"/>
      <c r="I50" s="24" t="str">
        <f t="shared" si="15"/>
        <v/>
      </c>
      <c r="J50" s="23"/>
      <c r="K50" s="24" t="str">
        <f t="shared" si="2"/>
        <v/>
      </c>
      <c r="L50" s="25" t="str">
        <f t="shared" si="16"/>
        <v/>
      </c>
      <c r="M50" s="25" t="str">
        <f t="shared" si="3"/>
        <v/>
      </c>
      <c r="N50" s="23"/>
      <c r="O50" s="24" t="str">
        <f t="shared" si="4"/>
        <v/>
      </c>
      <c r="P50" s="25" t="str">
        <f t="shared" si="17"/>
        <v/>
      </c>
      <c r="Q50" s="25" t="str">
        <f t="shared" si="18"/>
        <v/>
      </c>
      <c r="R50" s="23"/>
      <c r="S50" s="24" t="str">
        <f t="shared" si="5"/>
        <v/>
      </c>
      <c r="T50" s="25" t="str">
        <f t="shared" si="19"/>
        <v/>
      </c>
      <c r="U50" s="25" t="str">
        <f t="shared" si="20"/>
        <v/>
      </c>
      <c r="V50" s="23"/>
      <c r="W50" s="24" t="str">
        <f t="shared" si="6"/>
        <v/>
      </c>
      <c r="X50" s="25" t="str">
        <f t="shared" si="21"/>
        <v/>
      </c>
      <c r="Y50" s="25" t="str">
        <f t="shared" si="22"/>
        <v/>
      </c>
      <c r="Z50" s="27"/>
      <c r="AA50" s="27"/>
      <c r="AB50" s="25" t="str">
        <f t="shared" si="7"/>
        <v/>
      </c>
      <c r="AC50" s="24" t="str">
        <f t="shared" si="8"/>
        <v/>
      </c>
      <c r="AD50" s="25" t="str">
        <f t="shared" si="23"/>
        <v/>
      </c>
      <c r="AE50" s="25" t="str">
        <f t="shared" si="24"/>
        <v/>
      </c>
      <c r="AF50" s="23"/>
      <c r="AG50" s="24" t="str">
        <f t="shared" si="9"/>
        <v/>
      </c>
      <c r="AH50" s="25" t="str">
        <f t="shared" si="25"/>
        <v/>
      </c>
      <c r="AI50" s="25" t="str">
        <f t="shared" si="26"/>
        <v/>
      </c>
      <c r="AJ50" s="23"/>
      <c r="AK50" s="24" t="str">
        <f t="shared" si="10"/>
        <v/>
      </c>
      <c r="AL50" s="25" t="str">
        <f t="shared" si="27"/>
        <v/>
      </c>
      <c r="AM50" s="25" t="str">
        <f t="shared" si="31"/>
        <v/>
      </c>
      <c r="AN50" s="23"/>
      <c r="AO50" s="24" t="str">
        <f t="shared" si="11"/>
        <v/>
      </c>
      <c r="AP50" s="25" t="str">
        <f t="shared" si="32"/>
        <v/>
      </c>
      <c r="AQ50" s="25" t="str">
        <f t="shared" si="28"/>
        <v/>
      </c>
      <c r="AR50" s="23"/>
      <c r="AS50" s="24" t="str">
        <f t="shared" si="12"/>
        <v/>
      </c>
      <c r="AT50" s="25" t="str">
        <f t="shared" si="29"/>
        <v/>
      </c>
      <c r="AU50" s="25" t="str">
        <f t="shared" si="30"/>
        <v/>
      </c>
      <c r="AV50" s="26">
        <f t="shared" si="13"/>
        <v>0</v>
      </c>
      <c r="AW50" s="351" t="str">
        <f t="shared" si="14"/>
        <v/>
      </c>
      <c r="AX50" s="351"/>
      <c r="AZ50" s="397" t="s">
        <v>130</v>
      </c>
      <c r="BA50" s="400" t="s">
        <v>131</v>
      </c>
      <c r="BB50" s="269" t="s">
        <v>132</v>
      </c>
      <c r="BC50" s="270" t="s">
        <v>133</v>
      </c>
      <c r="BD50" s="271">
        <v>116.8</v>
      </c>
      <c r="BE50" s="272">
        <v>116.6</v>
      </c>
      <c r="BF50" s="273">
        <v>0.20000000000000284</v>
      </c>
      <c r="BG50" s="274">
        <v>15</v>
      </c>
      <c r="BH50" s="271">
        <v>21.7</v>
      </c>
      <c r="BI50" s="272">
        <v>21.4</v>
      </c>
      <c r="BJ50" s="272">
        <v>0.30000000000000071</v>
      </c>
      <c r="BK50" s="275">
        <v>6</v>
      </c>
    </row>
    <row r="51" spans="1:63">
      <c r="A51" s="21"/>
      <c r="B51" s="22"/>
      <c r="C51" s="22"/>
      <c r="D51" s="23"/>
      <c r="E51" s="24" t="str">
        <f t="shared" si="0"/>
        <v/>
      </c>
      <c r="F51" s="23"/>
      <c r="G51" s="24" t="str">
        <f t="shared" si="1"/>
        <v/>
      </c>
      <c r="H51" s="23"/>
      <c r="I51" s="24" t="str">
        <f t="shared" si="15"/>
        <v/>
      </c>
      <c r="J51" s="23"/>
      <c r="K51" s="24" t="str">
        <f t="shared" si="2"/>
        <v/>
      </c>
      <c r="L51" s="25" t="str">
        <f t="shared" si="16"/>
        <v/>
      </c>
      <c r="M51" s="25" t="str">
        <f t="shared" si="3"/>
        <v/>
      </c>
      <c r="N51" s="23"/>
      <c r="O51" s="24" t="str">
        <f t="shared" si="4"/>
        <v/>
      </c>
      <c r="P51" s="25" t="str">
        <f t="shared" si="17"/>
        <v/>
      </c>
      <c r="Q51" s="25" t="str">
        <f t="shared" si="18"/>
        <v/>
      </c>
      <c r="R51" s="23"/>
      <c r="S51" s="24" t="str">
        <f t="shared" si="5"/>
        <v/>
      </c>
      <c r="T51" s="25" t="str">
        <f t="shared" si="19"/>
        <v/>
      </c>
      <c r="U51" s="25" t="str">
        <f t="shared" si="20"/>
        <v/>
      </c>
      <c r="V51" s="23"/>
      <c r="W51" s="24" t="str">
        <f t="shared" si="6"/>
        <v/>
      </c>
      <c r="X51" s="25" t="str">
        <f t="shared" si="21"/>
        <v/>
      </c>
      <c r="Y51" s="25" t="str">
        <f t="shared" si="22"/>
        <v/>
      </c>
      <c r="Z51" s="27"/>
      <c r="AA51" s="27"/>
      <c r="AB51" s="25" t="str">
        <f t="shared" si="7"/>
        <v/>
      </c>
      <c r="AC51" s="24" t="str">
        <f t="shared" si="8"/>
        <v/>
      </c>
      <c r="AD51" s="25" t="str">
        <f t="shared" si="23"/>
        <v/>
      </c>
      <c r="AE51" s="25" t="str">
        <f t="shared" si="24"/>
        <v/>
      </c>
      <c r="AF51" s="23"/>
      <c r="AG51" s="24" t="str">
        <f t="shared" si="9"/>
        <v/>
      </c>
      <c r="AH51" s="25" t="str">
        <f t="shared" si="25"/>
        <v/>
      </c>
      <c r="AI51" s="25" t="str">
        <f t="shared" si="26"/>
        <v/>
      </c>
      <c r="AJ51" s="23"/>
      <c r="AK51" s="24" t="str">
        <f t="shared" si="10"/>
        <v/>
      </c>
      <c r="AL51" s="25" t="str">
        <f t="shared" si="27"/>
        <v/>
      </c>
      <c r="AM51" s="25" t="str">
        <f t="shared" si="31"/>
        <v/>
      </c>
      <c r="AN51" s="23"/>
      <c r="AO51" s="24" t="str">
        <f t="shared" si="11"/>
        <v/>
      </c>
      <c r="AP51" s="25" t="str">
        <f t="shared" si="32"/>
        <v/>
      </c>
      <c r="AQ51" s="25" t="str">
        <f t="shared" si="28"/>
        <v/>
      </c>
      <c r="AR51" s="23"/>
      <c r="AS51" s="24" t="str">
        <f t="shared" si="12"/>
        <v/>
      </c>
      <c r="AT51" s="25" t="str">
        <f t="shared" si="29"/>
        <v/>
      </c>
      <c r="AU51" s="25" t="str">
        <f t="shared" si="30"/>
        <v/>
      </c>
      <c r="AV51" s="26">
        <f t="shared" si="13"/>
        <v>0</v>
      </c>
      <c r="AW51" s="351" t="str">
        <f t="shared" si="14"/>
        <v/>
      </c>
      <c r="AX51" s="351"/>
      <c r="AZ51" s="398"/>
      <c r="BA51" s="401"/>
      <c r="BB51" s="276" t="s">
        <v>134</v>
      </c>
      <c r="BC51" s="277" t="s">
        <v>135</v>
      </c>
      <c r="BD51" s="278">
        <v>122.7</v>
      </c>
      <c r="BE51" s="279">
        <v>122.7</v>
      </c>
      <c r="BF51" s="280">
        <v>0</v>
      </c>
      <c r="BG51" s="281">
        <v>17</v>
      </c>
      <c r="BH51" s="278">
        <v>24.5</v>
      </c>
      <c r="BI51" s="279">
        <v>24.2</v>
      </c>
      <c r="BJ51" s="279">
        <v>0.30000000000000071</v>
      </c>
      <c r="BK51" s="282">
        <v>13</v>
      </c>
    </row>
    <row r="52" spans="1:63">
      <c r="A52" s="21"/>
      <c r="B52" s="22"/>
      <c r="C52" s="22"/>
      <c r="D52" s="23"/>
      <c r="E52" s="24" t="str">
        <f t="shared" si="0"/>
        <v/>
      </c>
      <c r="F52" s="23"/>
      <c r="G52" s="24" t="str">
        <f t="shared" si="1"/>
        <v/>
      </c>
      <c r="H52" s="23"/>
      <c r="I52" s="24" t="str">
        <f t="shared" si="15"/>
        <v/>
      </c>
      <c r="J52" s="23"/>
      <c r="K52" s="24" t="str">
        <f t="shared" si="2"/>
        <v/>
      </c>
      <c r="L52" s="25" t="str">
        <f t="shared" si="16"/>
        <v/>
      </c>
      <c r="M52" s="25" t="str">
        <f t="shared" si="3"/>
        <v/>
      </c>
      <c r="N52" s="23"/>
      <c r="O52" s="24" t="str">
        <f t="shared" si="4"/>
        <v/>
      </c>
      <c r="P52" s="25" t="str">
        <f t="shared" si="17"/>
        <v/>
      </c>
      <c r="Q52" s="25" t="str">
        <f t="shared" si="18"/>
        <v/>
      </c>
      <c r="R52" s="23"/>
      <c r="S52" s="24" t="str">
        <f t="shared" si="5"/>
        <v/>
      </c>
      <c r="T52" s="25" t="str">
        <f t="shared" si="19"/>
        <v/>
      </c>
      <c r="U52" s="25" t="str">
        <f t="shared" si="20"/>
        <v/>
      </c>
      <c r="V52" s="23"/>
      <c r="W52" s="24" t="str">
        <f t="shared" si="6"/>
        <v/>
      </c>
      <c r="X52" s="25" t="str">
        <f t="shared" si="21"/>
        <v/>
      </c>
      <c r="Y52" s="25" t="str">
        <f t="shared" si="22"/>
        <v/>
      </c>
      <c r="Z52" s="27"/>
      <c r="AA52" s="27"/>
      <c r="AB52" s="25" t="str">
        <f t="shared" si="7"/>
        <v/>
      </c>
      <c r="AC52" s="24" t="str">
        <f t="shared" si="8"/>
        <v/>
      </c>
      <c r="AD52" s="25" t="str">
        <f t="shared" si="23"/>
        <v/>
      </c>
      <c r="AE52" s="25" t="str">
        <f t="shared" si="24"/>
        <v/>
      </c>
      <c r="AF52" s="23"/>
      <c r="AG52" s="24" t="str">
        <f t="shared" si="9"/>
        <v/>
      </c>
      <c r="AH52" s="25" t="str">
        <f t="shared" si="25"/>
        <v/>
      </c>
      <c r="AI52" s="25" t="str">
        <f t="shared" si="26"/>
        <v/>
      </c>
      <c r="AJ52" s="23"/>
      <c r="AK52" s="24" t="str">
        <f t="shared" si="10"/>
        <v/>
      </c>
      <c r="AL52" s="25" t="str">
        <f t="shared" si="27"/>
        <v/>
      </c>
      <c r="AM52" s="25" t="str">
        <f t="shared" si="31"/>
        <v/>
      </c>
      <c r="AN52" s="23"/>
      <c r="AO52" s="24" t="str">
        <f t="shared" si="11"/>
        <v/>
      </c>
      <c r="AP52" s="25" t="str">
        <f t="shared" si="32"/>
        <v/>
      </c>
      <c r="AQ52" s="25" t="str">
        <f t="shared" si="28"/>
        <v/>
      </c>
      <c r="AR52" s="23"/>
      <c r="AS52" s="24" t="str">
        <f t="shared" si="12"/>
        <v/>
      </c>
      <c r="AT52" s="25" t="str">
        <f t="shared" si="29"/>
        <v/>
      </c>
      <c r="AU52" s="25" t="str">
        <f t="shared" si="30"/>
        <v/>
      </c>
      <c r="AV52" s="26">
        <f t="shared" si="13"/>
        <v>0</v>
      </c>
      <c r="AW52" s="351" t="str">
        <f t="shared" si="14"/>
        <v/>
      </c>
      <c r="AX52" s="351"/>
      <c r="AZ52" s="398"/>
      <c r="BA52" s="401"/>
      <c r="BB52" s="276" t="s">
        <v>136</v>
      </c>
      <c r="BC52" s="277" t="s">
        <v>137</v>
      </c>
      <c r="BD52" s="278">
        <v>129</v>
      </c>
      <c r="BE52" s="279">
        <v>128.30000000000001</v>
      </c>
      <c r="BF52" s="280">
        <v>0.69999999999998863</v>
      </c>
      <c r="BG52" s="281">
        <v>3</v>
      </c>
      <c r="BH52" s="278">
        <v>28</v>
      </c>
      <c r="BI52" s="279">
        <v>27.4</v>
      </c>
      <c r="BJ52" s="279">
        <v>0.60000000000000142</v>
      </c>
      <c r="BK52" s="282">
        <v>7</v>
      </c>
    </row>
    <row r="53" spans="1:63">
      <c r="A53" s="21"/>
      <c r="B53" s="22"/>
      <c r="C53" s="22"/>
      <c r="D53" s="23"/>
      <c r="E53" s="24" t="str">
        <f t="shared" si="0"/>
        <v/>
      </c>
      <c r="F53" s="23"/>
      <c r="G53" s="24" t="str">
        <f t="shared" si="1"/>
        <v/>
      </c>
      <c r="H53" s="23"/>
      <c r="I53" s="24" t="str">
        <f t="shared" si="15"/>
        <v/>
      </c>
      <c r="J53" s="23"/>
      <c r="K53" s="24" t="str">
        <f t="shared" si="2"/>
        <v/>
      </c>
      <c r="L53" s="25" t="str">
        <f t="shared" si="16"/>
        <v/>
      </c>
      <c r="M53" s="25" t="str">
        <f t="shared" si="3"/>
        <v/>
      </c>
      <c r="N53" s="23"/>
      <c r="O53" s="24" t="str">
        <f t="shared" si="4"/>
        <v/>
      </c>
      <c r="P53" s="25" t="str">
        <f t="shared" si="17"/>
        <v/>
      </c>
      <c r="Q53" s="25" t="str">
        <f t="shared" si="18"/>
        <v/>
      </c>
      <c r="R53" s="23"/>
      <c r="S53" s="24" t="str">
        <f t="shared" si="5"/>
        <v/>
      </c>
      <c r="T53" s="25" t="str">
        <f t="shared" si="19"/>
        <v/>
      </c>
      <c r="U53" s="25" t="str">
        <f t="shared" si="20"/>
        <v/>
      </c>
      <c r="V53" s="23"/>
      <c r="W53" s="24" t="str">
        <f t="shared" si="6"/>
        <v/>
      </c>
      <c r="X53" s="25" t="str">
        <f t="shared" si="21"/>
        <v/>
      </c>
      <c r="Y53" s="25" t="str">
        <f t="shared" si="22"/>
        <v/>
      </c>
      <c r="Z53" s="27"/>
      <c r="AA53" s="27"/>
      <c r="AB53" s="25" t="str">
        <f t="shared" si="7"/>
        <v/>
      </c>
      <c r="AC53" s="24" t="str">
        <f t="shared" si="8"/>
        <v/>
      </c>
      <c r="AD53" s="25" t="str">
        <f t="shared" si="23"/>
        <v/>
      </c>
      <c r="AE53" s="25" t="str">
        <f t="shared" si="24"/>
        <v/>
      </c>
      <c r="AF53" s="23"/>
      <c r="AG53" s="24" t="str">
        <f t="shared" si="9"/>
        <v/>
      </c>
      <c r="AH53" s="25" t="str">
        <f t="shared" si="25"/>
        <v/>
      </c>
      <c r="AI53" s="25" t="str">
        <f t="shared" si="26"/>
        <v/>
      </c>
      <c r="AJ53" s="23"/>
      <c r="AK53" s="24" t="str">
        <f t="shared" si="10"/>
        <v/>
      </c>
      <c r="AL53" s="25" t="str">
        <f t="shared" si="27"/>
        <v/>
      </c>
      <c r="AM53" s="25" t="str">
        <f t="shared" si="31"/>
        <v/>
      </c>
      <c r="AN53" s="23"/>
      <c r="AO53" s="24" t="str">
        <f t="shared" si="11"/>
        <v/>
      </c>
      <c r="AP53" s="25" t="str">
        <f t="shared" si="32"/>
        <v/>
      </c>
      <c r="AQ53" s="25" t="str">
        <f t="shared" si="28"/>
        <v/>
      </c>
      <c r="AR53" s="23"/>
      <c r="AS53" s="24" t="str">
        <f t="shared" si="12"/>
        <v/>
      </c>
      <c r="AT53" s="25" t="str">
        <f t="shared" si="29"/>
        <v/>
      </c>
      <c r="AU53" s="25" t="str">
        <f t="shared" si="30"/>
        <v/>
      </c>
      <c r="AV53" s="26">
        <f t="shared" si="13"/>
        <v>0</v>
      </c>
      <c r="AW53" s="351" t="str">
        <f t="shared" si="14"/>
        <v/>
      </c>
      <c r="AX53" s="351"/>
      <c r="AZ53" s="398"/>
      <c r="BA53" s="401"/>
      <c r="BB53" s="276" t="s">
        <v>138</v>
      </c>
      <c r="BC53" s="277" t="s">
        <v>139</v>
      </c>
      <c r="BD53" s="278">
        <v>134.9</v>
      </c>
      <c r="BE53" s="279">
        <v>134</v>
      </c>
      <c r="BF53" s="280">
        <v>0.90000000000000568</v>
      </c>
      <c r="BG53" s="281">
        <v>2</v>
      </c>
      <c r="BH53" s="278">
        <v>32.700000000000003</v>
      </c>
      <c r="BI53" s="279">
        <v>31.2</v>
      </c>
      <c r="BJ53" s="279">
        <v>1.5000000000000036</v>
      </c>
      <c r="BK53" s="282">
        <v>2</v>
      </c>
    </row>
    <row r="54" spans="1:63">
      <c r="A54" s="21"/>
      <c r="B54" s="22"/>
      <c r="C54" s="22"/>
      <c r="D54" s="23"/>
      <c r="E54" s="24" t="str">
        <f t="shared" si="0"/>
        <v/>
      </c>
      <c r="F54" s="23"/>
      <c r="G54" s="24" t="str">
        <f t="shared" si="1"/>
        <v/>
      </c>
      <c r="H54" s="23"/>
      <c r="I54" s="24" t="str">
        <f t="shared" si="15"/>
        <v/>
      </c>
      <c r="J54" s="23"/>
      <c r="K54" s="24" t="str">
        <f t="shared" si="2"/>
        <v/>
      </c>
      <c r="L54" s="25" t="str">
        <f t="shared" si="16"/>
        <v/>
      </c>
      <c r="M54" s="25" t="str">
        <f t="shared" si="3"/>
        <v/>
      </c>
      <c r="N54" s="23"/>
      <c r="O54" s="24" t="str">
        <f t="shared" si="4"/>
        <v/>
      </c>
      <c r="P54" s="25" t="str">
        <f t="shared" si="17"/>
        <v/>
      </c>
      <c r="Q54" s="25" t="str">
        <f t="shared" si="18"/>
        <v/>
      </c>
      <c r="R54" s="23"/>
      <c r="S54" s="24" t="str">
        <f t="shared" si="5"/>
        <v/>
      </c>
      <c r="T54" s="25" t="str">
        <f t="shared" si="19"/>
        <v/>
      </c>
      <c r="U54" s="25" t="str">
        <f t="shared" si="20"/>
        <v/>
      </c>
      <c r="V54" s="23"/>
      <c r="W54" s="24" t="str">
        <f t="shared" si="6"/>
        <v/>
      </c>
      <c r="X54" s="25" t="str">
        <f t="shared" si="21"/>
        <v/>
      </c>
      <c r="Y54" s="25" t="str">
        <f t="shared" si="22"/>
        <v/>
      </c>
      <c r="Z54" s="27"/>
      <c r="AA54" s="27"/>
      <c r="AB54" s="25" t="str">
        <f t="shared" si="7"/>
        <v/>
      </c>
      <c r="AC54" s="24" t="str">
        <f t="shared" si="8"/>
        <v/>
      </c>
      <c r="AD54" s="25" t="str">
        <f t="shared" si="23"/>
        <v/>
      </c>
      <c r="AE54" s="25" t="str">
        <f t="shared" si="24"/>
        <v/>
      </c>
      <c r="AF54" s="23"/>
      <c r="AG54" s="24" t="str">
        <f t="shared" si="9"/>
        <v/>
      </c>
      <c r="AH54" s="25" t="str">
        <f t="shared" si="25"/>
        <v/>
      </c>
      <c r="AI54" s="25" t="str">
        <f t="shared" si="26"/>
        <v/>
      </c>
      <c r="AJ54" s="23"/>
      <c r="AK54" s="24" t="str">
        <f t="shared" si="10"/>
        <v/>
      </c>
      <c r="AL54" s="25" t="str">
        <f t="shared" si="27"/>
        <v/>
      </c>
      <c r="AM54" s="25" t="str">
        <f t="shared" si="31"/>
        <v/>
      </c>
      <c r="AN54" s="23"/>
      <c r="AO54" s="24" t="str">
        <f t="shared" si="11"/>
        <v/>
      </c>
      <c r="AP54" s="25" t="str">
        <f t="shared" si="32"/>
        <v/>
      </c>
      <c r="AQ54" s="25" t="str">
        <f t="shared" si="28"/>
        <v/>
      </c>
      <c r="AR54" s="23"/>
      <c r="AS54" s="24" t="str">
        <f t="shared" si="12"/>
        <v/>
      </c>
      <c r="AT54" s="25" t="str">
        <f t="shared" si="29"/>
        <v/>
      </c>
      <c r="AU54" s="25" t="str">
        <f t="shared" si="30"/>
        <v/>
      </c>
      <c r="AV54" s="26">
        <f t="shared" si="13"/>
        <v>0</v>
      </c>
      <c r="AW54" s="351" t="str">
        <f t="shared" si="14"/>
        <v/>
      </c>
      <c r="AX54" s="351"/>
      <c r="AZ54" s="398"/>
      <c r="BA54" s="401"/>
      <c r="BB54" s="276" t="s">
        <v>140</v>
      </c>
      <c r="BC54" s="277" t="s">
        <v>141</v>
      </c>
      <c r="BD54" s="278">
        <v>140.19999999999999</v>
      </c>
      <c r="BE54" s="279">
        <v>139.5</v>
      </c>
      <c r="BF54" s="280">
        <v>0.69999999999998863</v>
      </c>
      <c r="BG54" s="281">
        <v>4</v>
      </c>
      <c r="BH54" s="278">
        <v>36.6</v>
      </c>
      <c r="BI54" s="279">
        <v>35.1</v>
      </c>
      <c r="BJ54" s="279">
        <v>1.5</v>
      </c>
      <c r="BK54" s="282">
        <v>4</v>
      </c>
    </row>
    <row r="55" spans="1:63" ht="14.25" thickBot="1">
      <c r="A55" s="21"/>
      <c r="B55" s="22"/>
      <c r="C55" s="22"/>
      <c r="D55" s="23"/>
      <c r="E55" s="24" t="str">
        <f t="shared" si="0"/>
        <v/>
      </c>
      <c r="F55" s="23"/>
      <c r="G55" s="24" t="str">
        <f t="shared" si="1"/>
        <v/>
      </c>
      <c r="H55" s="23"/>
      <c r="I55" s="24" t="str">
        <f t="shared" si="15"/>
        <v/>
      </c>
      <c r="J55" s="23"/>
      <c r="K55" s="24" t="str">
        <f t="shared" si="2"/>
        <v/>
      </c>
      <c r="L55" s="25" t="str">
        <f t="shared" si="16"/>
        <v/>
      </c>
      <c r="M55" s="25" t="str">
        <f t="shared" si="3"/>
        <v/>
      </c>
      <c r="N55" s="23"/>
      <c r="O55" s="24" t="str">
        <f t="shared" si="4"/>
        <v/>
      </c>
      <c r="P55" s="25" t="str">
        <f t="shared" si="17"/>
        <v/>
      </c>
      <c r="Q55" s="25" t="str">
        <f t="shared" si="18"/>
        <v/>
      </c>
      <c r="R55" s="23"/>
      <c r="S55" s="24" t="str">
        <f t="shared" si="5"/>
        <v/>
      </c>
      <c r="T55" s="25" t="str">
        <f t="shared" si="19"/>
        <v/>
      </c>
      <c r="U55" s="25" t="str">
        <f t="shared" si="20"/>
        <v/>
      </c>
      <c r="V55" s="23"/>
      <c r="W55" s="24" t="str">
        <f t="shared" si="6"/>
        <v/>
      </c>
      <c r="X55" s="25" t="str">
        <f t="shared" si="21"/>
        <v/>
      </c>
      <c r="Y55" s="25" t="str">
        <f t="shared" si="22"/>
        <v/>
      </c>
      <c r="Z55" s="27"/>
      <c r="AA55" s="27"/>
      <c r="AB55" s="25" t="str">
        <f t="shared" si="7"/>
        <v/>
      </c>
      <c r="AC55" s="24" t="str">
        <f t="shared" si="8"/>
        <v/>
      </c>
      <c r="AD55" s="25" t="str">
        <f t="shared" si="23"/>
        <v/>
      </c>
      <c r="AE55" s="25" t="str">
        <f t="shared" si="24"/>
        <v/>
      </c>
      <c r="AF55" s="23"/>
      <c r="AG55" s="24" t="str">
        <f t="shared" si="9"/>
        <v/>
      </c>
      <c r="AH55" s="25" t="str">
        <f t="shared" si="25"/>
        <v/>
      </c>
      <c r="AI55" s="25" t="str">
        <f t="shared" si="26"/>
        <v/>
      </c>
      <c r="AJ55" s="23"/>
      <c r="AK55" s="24" t="str">
        <f t="shared" si="10"/>
        <v/>
      </c>
      <c r="AL55" s="25" t="str">
        <f t="shared" si="27"/>
        <v/>
      </c>
      <c r="AM55" s="25" t="str">
        <f t="shared" si="31"/>
        <v/>
      </c>
      <c r="AN55" s="23"/>
      <c r="AO55" s="24" t="str">
        <f t="shared" si="11"/>
        <v/>
      </c>
      <c r="AP55" s="25" t="str">
        <f t="shared" si="32"/>
        <v/>
      </c>
      <c r="AQ55" s="25" t="str">
        <f t="shared" si="28"/>
        <v/>
      </c>
      <c r="AR55" s="23"/>
      <c r="AS55" s="24" t="str">
        <f t="shared" si="12"/>
        <v/>
      </c>
      <c r="AT55" s="25" t="str">
        <f t="shared" si="29"/>
        <v/>
      </c>
      <c r="AU55" s="25" t="str">
        <f t="shared" si="30"/>
        <v/>
      </c>
      <c r="AV55" s="26">
        <f t="shared" si="13"/>
        <v>0</v>
      </c>
      <c r="AW55" s="351" t="str">
        <f t="shared" si="14"/>
        <v/>
      </c>
      <c r="AX55" s="351"/>
      <c r="AZ55" s="398"/>
      <c r="BA55" s="402"/>
      <c r="BB55" s="283" t="s">
        <v>142</v>
      </c>
      <c r="BC55" s="284" t="s">
        <v>143</v>
      </c>
      <c r="BD55" s="285">
        <v>147.1</v>
      </c>
      <c r="BE55" s="286">
        <v>146.1</v>
      </c>
      <c r="BF55" s="287">
        <v>1</v>
      </c>
      <c r="BG55" s="288">
        <v>4</v>
      </c>
      <c r="BH55" s="285">
        <v>41.5</v>
      </c>
      <c r="BI55" s="286">
        <v>39.6</v>
      </c>
      <c r="BJ55" s="286">
        <v>1.8999999999999986</v>
      </c>
      <c r="BK55" s="289">
        <v>4</v>
      </c>
    </row>
    <row r="56" spans="1:63">
      <c r="A56" s="21"/>
      <c r="B56" s="22"/>
      <c r="C56" s="22"/>
      <c r="D56" s="23"/>
      <c r="E56" s="24" t="str">
        <f t="shared" si="0"/>
        <v/>
      </c>
      <c r="F56" s="23"/>
      <c r="G56" s="24" t="str">
        <f t="shared" si="1"/>
        <v/>
      </c>
      <c r="H56" s="23"/>
      <c r="I56" s="24" t="str">
        <f t="shared" si="15"/>
        <v/>
      </c>
      <c r="J56" s="23"/>
      <c r="K56" s="24" t="str">
        <f t="shared" si="2"/>
        <v/>
      </c>
      <c r="L56" s="25" t="str">
        <f t="shared" si="16"/>
        <v/>
      </c>
      <c r="M56" s="25" t="str">
        <f t="shared" si="3"/>
        <v/>
      </c>
      <c r="N56" s="23"/>
      <c r="O56" s="24" t="str">
        <f t="shared" si="4"/>
        <v/>
      </c>
      <c r="P56" s="25" t="str">
        <f t="shared" si="17"/>
        <v/>
      </c>
      <c r="Q56" s="25" t="str">
        <f t="shared" si="18"/>
        <v/>
      </c>
      <c r="R56" s="23"/>
      <c r="S56" s="24" t="str">
        <f t="shared" si="5"/>
        <v/>
      </c>
      <c r="T56" s="25" t="str">
        <f t="shared" si="19"/>
        <v/>
      </c>
      <c r="U56" s="25" t="str">
        <f t="shared" si="20"/>
        <v/>
      </c>
      <c r="V56" s="23"/>
      <c r="W56" s="24" t="str">
        <f t="shared" si="6"/>
        <v/>
      </c>
      <c r="X56" s="25" t="str">
        <f t="shared" si="21"/>
        <v/>
      </c>
      <c r="Y56" s="25" t="str">
        <f t="shared" si="22"/>
        <v/>
      </c>
      <c r="Z56" s="27"/>
      <c r="AA56" s="27"/>
      <c r="AB56" s="25" t="str">
        <f t="shared" si="7"/>
        <v/>
      </c>
      <c r="AC56" s="24" t="str">
        <f t="shared" si="8"/>
        <v/>
      </c>
      <c r="AD56" s="25" t="str">
        <f t="shared" si="23"/>
        <v/>
      </c>
      <c r="AE56" s="25" t="str">
        <f t="shared" si="24"/>
        <v/>
      </c>
      <c r="AF56" s="23"/>
      <c r="AG56" s="24" t="str">
        <f t="shared" si="9"/>
        <v/>
      </c>
      <c r="AH56" s="25" t="str">
        <f t="shared" si="25"/>
        <v/>
      </c>
      <c r="AI56" s="25" t="str">
        <f t="shared" si="26"/>
        <v/>
      </c>
      <c r="AJ56" s="23"/>
      <c r="AK56" s="24" t="str">
        <f t="shared" si="10"/>
        <v/>
      </c>
      <c r="AL56" s="25" t="str">
        <f t="shared" si="27"/>
        <v/>
      </c>
      <c r="AM56" s="25" t="str">
        <f t="shared" si="31"/>
        <v/>
      </c>
      <c r="AN56" s="23"/>
      <c r="AO56" s="24" t="str">
        <f t="shared" si="11"/>
        <v/>
      </c>
      <c r="AP56" s="25" t="str">
        <f t="shared" si="32"/>
        <v/>
      </c>
      <c r="AQ56" s="25" t="str">
        <f t="shared" si="28"/>
        <v/>
      </c>
      <c r="AR56" s="23"/>
      <c r="AS56" s="24" t="str">
        <f t="shared" si="12"/>
        <v/>
      </c>
      <c r="AT56" s="25" t="str">
        <f t="shared" si="29"/>
        <v/>
      </c>
      <c r="AU56" s="25" t="str">
        <f t="shared" si="30"/>
        <v/>
      </c>
      <c r="AV56" s="26">
        <f t="shared" si="13"/>
        <v>0</v>
      </c>
      <c r="AW56" s="351" t="str">
        <f t="shared" si="14"/>
        <v/>
      </c>
      <c r="AX56" s="351"/>
      <c r="AZ56" s="398"/>
      <c r="BA56" s="400" t="s">
        <v>144</v>
      </c>
      <c r="BB56" s="269" t="s">
        <v>132</v>
      </c>
      <c r="BC56" s="270" t="s">
        <v>145</v>
      </c>
      <c r="BD56" s="271">
        <v>154.5</v>
      </c>
      <c r="BE56" s="272">
        <v>153.80000000000001</v>
      </c>
      <c r="BF56" s="272">
        <v>0.69999999999998863</v>
      </c>
      <c r="BG56" s="274">
        <v>6</v>
      </c>
      <c r="BH56" s="271">
        <v>46.9</v>
      </c>
      <c r="BI56" s="272">
        <v>45.2</v>
      </c>
      <c r="BJ56" s="272">
        <v>1.6999999999999957</v>
      </c>
      <c r="BK56" s="275">
        <v>6</v>
      </c>
    </row>
    <row r="57" spans="1:63">
      <c r="A57" s="21"/>
      <c r="B57" s="22"/>
      <c r="C57" s="22"/>
      <c r="D57" s="23"/>
      <c r="E57" s="24" t="str">
        <f t="shared" si="0"/>
        <v/>
      </c>
      <c r="F57" s="23"/>
      <c r="G57" s="24" t="str">
        <f t="shared" si="1"/>
        <v/>
      </c>
      <c r="H57" s="23"/>
      <c r="I57" s="24" t="str">
        <f t="shared" si="15"/>
        <v/>
      </c>
      <c r="J57" s="23"/>
      <c r="K57" s="24" t="str">
        <f t="shared" si="2"/>
        <v/>
      </c>
      <c r="L57" s="25" t="str">
        <f t="shared" si="16"/>
        <v/>
      </c>
      <c r="M57" s="25" t="str">
        <f t="shared" si="3"/>
        <v/>
      </c>
      <c r="N57" s="23"/>
      <c r="O57" s="24" t="str">
        <f t="shared" si="4"/>
        <v/>
      </c>
      <c r="P57" s="25" t="str">
        <f t="shared" si="17"/>
        <v/>
      </c>
      <c r="Q57" s="25" t="str">
        <f t="shared" si="18"/>
        <v/>
      </c>
      <c r="R57" s="23"/>
      <c r="S57" s="24" t="str">
        <f t="shared" si="5"/>
        <v/>
      </c>
      <c r="T57" s="25" t="str">
        <f t="shared" si="19"/>
        <v/>
      </c>
      <c r="U57" s="25" t="str">
        <f t="shared" si="20"/>
        <v/>
      </c>
      <c r="V57" s="23"/>
      <c r="W57" s="24" t="str">
        <f t="shared" si="6"/>
        <v/>
      </c>
      <c r="X57" s="25" t="str">
        <f t="shared" si="21"/>
        <v/>
      </c>
      <c r="Y57" s="25" t="str">
        <f t="shared" si="22"/>
        <v/>
      </c>
      <c r="Z57" s="27"/>
      <c r="AA57" s="27"/>
      <c r="AB57" s="25" t="str">
        <f t="shared" si="7"/>
        <v/>
      </c>
      <c r="AC57" s="24" t="str">
        <f t="shared" si="8"/>
        <v/>
      </c>
      <c r="AD57" s="25" t="str">
        <f t="shared" si="23"/>
        <v/>
      </c>
      <c r="AE57" s="25" t="str">
        <f t="shared" si="24"/>
        <v/>
      </c>
      <c r="AF57" s="23"/>
      <c r="AG57" s="24" t="str">
        <f t="shared" si="9"/>
        <v/>
      </c>
      <c r="AH57" s="25" t="str">
        <f t="shared" si="25"/>
        <v/>
      </c>
      <c r="AI57" s="25" t="str">
        <f t="shared" si="26"/>
        <v/>
      </c>
      <c r="AJ57" s="23"/>
      <c r="AK57" s="24" t="str">
        <f t="shared" si="10"/>
        <v/>
      </c>
      <c r="AL57" s="25" t="str">
        <f t="shared" si="27"/>
        <v/>
      </c>
      <c r="AM57" s="25" t="str">
        <f t="shared" si="31"/>
        <v/>
      </c>
      <c r="AN57" s="23"/>
      <c r="AO57" s="24" t="str">
        <f t="shared" si="11"/>
        <v/>
      </c>
      <c r="AP57" s="25" t="str">
        <f t="shared" si="32"/>
        <v/>
      </c>
      <c r="AQ57" s="25" t="str">
        <f t="shared" si="28"/>
        <v/>
      </c>
      <c r="AR57" s="23"/>
      <c r="AS57" s="24" t="str">
        <f t="shared" si="12"/>
        <v/>
      </c>
      <c r="AT57" s="25" t="str">
        <f t="shared" si="29"/>
        <v/>
      </c>
      <c r="AU57" s="25" t="str">
        <f t="shared" si="30"/>
        <v/>
      </c>
      <c r="AV57" s="26">
        <f t="shared" si="13"/>
        <v>0</v>
      </c>
      <c r="AW57" s="351" t="str">
        <f t="shared" si="14"/>
        <v/>
      </c>
      <c r="AX57" s="351"/>
      <c r="AZ57" s="398"/>
      <c r="BA57" s="401"/>
      <c r="BB57" s="276" t="s">
        <v>134</v>
      </c>
      <c r="BC57" s="277" t="s">
        <v>146</v>
      </c>
      <c r="BD57" s="278">
        <v>161.69999999999999</v>
      </c>
      <c r="BE57" s="279">
        <v>161.1</v>
      </c>
      <c r="BF57" s="279">
        <v>0.59999999999999432</v>
      </c>
      <c r="BG57" s="281">
        <v>8</v>
      </c>
      <c r="BH57" s="278">
        <v>51.9</v>
      </c>
      <c r="BI57" s="279">
        <v>50.4</v>
      </c>
      <c r="BJ57" s="279">
        <v>1.5</v>
      </c>
      <c r="BK57" s="282">
        <v>4</v>
      </c>
    </row>
    <row r="58" spans="1:63" ht="14.25" thickBot="1">
      <c r="A58" s="21"/>
      <c r="B58" s="22"/>
      <c r="C58" s="22"/>
      <c r="D58" s="23"/>
      <c r="E58" s="24" t="str">
        <f t="shared" si="0"/>
        <v/>
      </c>
      <c r="F58" s="23"/>
      <c r="G58" s="24" t="str">
        <f t="shared" si="1"/>
        <v/>
      </c>
      <c r="H58" s="23"/>
      <c r="I58" s="24" t="str">
        <f t="shared" si="15"/>
        <v/>
      </c>
      <c r="J58" s="23"/>
      <c r="K58" s="24" t="str">
        <f t="shared" si="2"/>
        <v/>
      </c>
      <c r="L58" s="25" t="str">
        <f t="shared" si="16"/>
        <v/>
      </c>
      <c r="M58" s="25" t="str">
        <f t="shared" si="3"/>
        <v/>
      </c>
      <c r="N58" s="23"/>
      <c r="O58" s="24" t="str">
        <f t="shared" si="4"/>
        <v/>
      </c>
      <c r="P58" s="25" t="str">
        <f t="shared" si="17"/>
        <v/>
      </c>
      <c r="Q58" s="25" t="str">
        <f t="shared" si="18"/>
        <v/>
      </c>
      <c r="R58" s="23"/>
      <c r="S58" s="24" t="str">
        <f t="shared" si="5"/>
        <v/>
      </c>
      <c r="T58" s="25" t="str">
        <f t="shared" si="19"/>
        <v/>
      </c>
      <c r="U58" s="25" t="str">
        <f t="shared" si="20"/>
        <v/>
      </c>
      <c r="V58" s="23"/>
      <c r="W58" s="24" t="str">
        <f t="shared" si="6"/>
        <v/>
      </c>
      <c r="X58" s="25" t="str">
        <f t="shared" si="21"/>
        <v/>
      </c>
      <c r="Y58" s="25" t="str">
        <f t="shared" si="22"/>
        <v/>
      </c>
      <c r="Z58" s="27"/>
      <c r="AA58" s="27"/>
      <c r="AB58" s="25" t="str">
        <f t="shared" si="7"/>
        <v/>
      </c>
      <c r="AC58" s="24" t="str">
        <f t="shared" si="8"/>
        <v/>
      </c>
      <c r="AD58" s="25" t="str">
        <f t="shared" si="23"/>
        <v/>
      </c>
      <c r="AE58" s="25" t="str">
        <f t="shared" si="24"/>
        <v/>
      </c>
      <c r="AF58" s="23"/>
      <c r="AG58" s="24" t="str">
        <f t="shared" si="9"/>
        <v/>
      </c>
      <c r="AH58" s="25" t="str">
        <f t="shared" si="25"/>
        <v/>
      </c>
      <c r="AI58" s="25" t="str">
        <f t="shared" si="26"/>
        <v/>
      </c>
      <c r="AJ58" s="23"/>
      <c r="AK58" s="24" t="str">
        <f t="shared" si="10"/>
        <v/>
      </c>
      <c r="AL58" s="25" t="str">
        <f t="shared" si="27"/>
        <v/>
      </c>
      <c r="AM58" s="25" t="str">
        <f t="shared" si="31"/>
        <v/>
      </c>
      <c r="AN58" s="23"/>
      <c r="AO58" s="24" t="str">
        <f t="shared" si="11"/>
        <v/>
      </c>
      <c r="AP58" s="25" t="str">
        <f t="shared" si="32"/>
        <v/>
      </c>
      <c r="AQ58" s="25" t="str">
        <f t="shared" si="28"/>
        <v/>
      </c>
      <c r="AR58" s="23"/>
      <c r="AS58" s="24" t="str">
        <f t="shared" si="12"/>
        <v/>
      </c>
      <c r="AT58" s="25" t="str">
        <f t="shared" si="29"/>
        <v/>
      </c>
      <c r="AU58" s="25" t="str">
        <f t="shared" si="30"/>
        <v/>
      </c>
      <c r="AV58" s="26">
        <f t="shared" si="13"/>
        <v>0</v>
      </c>
      <c r="AW58" s="351" t="str">
        <f t="shared" si="14"/>
        <v/>
      </c>
      <c r="AX58" s="351"/>
      <c r="AZ58" s="398"/>
      <c r="BA58" s="402"/>
      <c r="BB58" s="283" t="s">
        <v>136</v>
      </c>
      <c r="BC58" s="284" t="s">
        <v>147</v>
      </c>
      <c r="BD58" s="285">
        <v>166.5</v>
      </c>
      <c r="BE58" s="286">
        <v>166.1</v>
      </c>
      <c r="BF58" s="290">
        <v>0.40000000000000568</v>
      </c>
      <c r="BG58" s="288">
        <v>11</v>
      </c>
      <c r="BH58" s="285">
        <v>56.6</v>
      </c>
      <c r="BI58" s="286">
        <v>55</v>
      </c>
      <c r="BJ58" s="286">
        <v>1.6000000000000014</v>
      </c>
      <c r="BK58" s="289">
        <v>3</v>
      </c>
    </row>
    <row r="59" spans="1:63">
      <c r="A59" s="21"/>
      <c r="B59" s="22"/>
      <c r="C59" s="22"/>
      <c r="D59" s="23"/>
      <c r="E59" s="24" t="str">
        <f t="shared" si="0"/>
        <v/>
      </c>
      <c r="F59" s="23"/>
      <c r="G59" s="24" t="str">
        <f t="shared" si="1"/>
        <v/>
      </c>
      <c r="H59" s="23"/>
      <c r="I59" s="24" t="str">
        <f t="shared" si="15"/>
        <v/>
      </c>
      <c r="J59" s="23"/>
      <c r="K59" s="24" t="str">
        <f t="shared" si="2"/>
        <v/>
      </c>
      <c r="L59" s="25" t="str">
        <f t="shared" si="16"/>
        <v/>
      </c>
      <c r="M59" s="25" t="str">
        <f t="shared" si="3"/>
        <v/>
      </c>
      <c r="N59" s="23"/>
      <c r="O59" s="24" t="str">
        <f t="shared" si="4"/>
        <v/>
      </c>
      <c r="P59" s="25" t="str">
        <f t="shared" si="17"/>
        <v/>
      </c>
      <c r="Q59" s="25" t="str">
        <f t="shared" si="18"/>
        <v/>
      </c>
      <c r="R59" s="23"/>
      <c r="S59" s="24" t="str">
        <f t="shared" si="5"/>
        <v/>
      </c>
      <c r="T59" s="25" t="str">
        <f t="shared" si="19"/>
        <v/>
      </c>
      <c r="U59" s="25" t="str">
        <f t="shared" si="20"/>
        <v/>
      </c>
      <c r="V59" s="23"/>
      <c r="W59" s="24" t="str">
        <f t="shared" si="6"/>
        <v/>
      </c>
      <c r="X59" s="25" t="str">
        <f t="shared" si="21"/>
        <v/>
      </c>
      <c r="Y59" s="25" t="str">
        <f t="shared" si="22"/>
        <v/>
      </c>
      <c r="Z59" s="27"/>
      <c r="AA59" s="27"/>
      <c r="AB59" s="25" t="str">
        <f t="shared" si="7"/>
        <v/>
      </c>
      <c r="AC59" s="24" t="str">
        <f t="shared" si="8"/>
        <v/>
      </c>
      <c r="AD59" s="25" t="str">
        <f t="shared" si="23"/>
        <v/>
      </c>
      <c r="AE59" s="25" t="str">
        <f t="shared" si="24"/>
        <v/>
      </c>
      <c r="AF59" s="23"/>
      <c r="AG59" s="24" t="str">
        <f t="shared" si="9"/>
        <v/>
      </c>
      <c r="AH59" s="25" t="str">
        <f t="shared" si="25"/>
        <v/>
      </c>
      <c r="AI59" s="25" t="str">
        <f t="shared" si="26"/>
        <v/>
      </c>
      <c r="AJ59" s="23"/>
      <c r="AK59" s="24" t="str">
        <f t="shared" si="10"/>
        <v/>
      </c>
      <c r="AL59" s="25" t="str">
        <f t="shared" si="27"/>
        <v/>
      </c>
      <c r="AM59" s="25" t="str">
        <f t="shared" si="31"/>
        <v/>
      </c>
      <c r="AN59" s="23"/>
      <c r="AO59" s="24" t="str">
        <f t="shared" si="11"/>
        <v/>
      </c>
      <c r="AP59" s="25" t="str">
        <f t="shared" si="32"/>
        <v/>
      </c>
      <c r="AQ59" s="25" t="str">
        <f t="shared" si="28"/>
        <v/>
      </c>
      <c r="AR59" s="23"/>
      <c r="AS59" s="24" t="str">
        <f t="shared" si="12"/>
        <v/>
      </c>
      <c r="AT59" s="25" t="str">
        <f t="shared" si="29"/>
        <v/>
      </c>
      <c r="AU59" s="25" t="str">
        <f t="shared" si="30"/>
        <v/>
      </c>
      <c r="AV59" s="26">
        <f t="shared" si="13"/>
        <v>0</v>
      </c>
      <c r="AW59" s="351" t="str">
        <f t="shared" si="14"/>
        <v/>
      </c>
      <c r="AX59" s="351"/>
      <c r="AZ59" s="398"/>
      <c r="BA59" s="400" t="s">
        <v>148</v>
      </c>
      <c r="BB59" s="269" t="s">
        <v>132</v>
      </c>
      <c r="BC59" s="270" t="s">
        <v>149</v>
      </c>
      <c r="BD59" s="271">
        <v>169.1</v>
      </c>
      <c r="BE59" s="272">
        <v>168.6</v>
      </c>
      <c r="BF59" s="272">
        <v>0.5</v>
      </c>
      <c r="BG59" s="274">
        <v>7</v>
      </c>
      <c r="BH59" s="271">
        <v>61.6</v>
      </c>
      <c r="BI59" s="272">
        <v>59.1</v>
      </c>
      <c r="BJ59" s="272">
        <v>2.5</v>
      </c>
      <c r="BK59" s="275">
        <v>2</v>
      </c>
    </row>
    <row r="60" spans="1:63">
      <c r="A60" s="21"/>
      <c r="B60" s="22"/>
      <c r="C60" s="22"/>
      <c r="D60" s="23"/>
      <c r="E60" s="24" t="str">
        <f t="shared" si="0"/>
        <v/>
      </c>
      <c r="F60" s="23"/>
      <c r="G60" s="24" t="str">
        <f t="shared" si="1"/>
        <v/>
      </c>
      <c r="H60" s="23"/>
      <c r="I60" s="24" t="str">
        <f t="shared" si="15"/>
        <v/>
      </c>
      <c r="J60" s="23"/>
      <c r="K60" s="24" t="str">
        <f t="shared" si="2"/>
        <v/>
      </c>
      <c r="L60" s="25" t="str">
        <f t="shared" si="16"/>
        <v/>
      </c>
      <c r="M60" s="25" t="str">
        <f t="shared" si="3"/>
        <v/>
      </c>
      <c r="N60" s="23"/>
      <c r="O60" s="24" t="str">
        <f t="shared" si="4"/>
        <v/>
      </c>
      <c r="P60" s="25" t="str">
        <f t="shared" si="17"/>
        <v/>
      </c>
      <c r="Q60" s="25" t="str">
        <f t="shared" si="18"/>
        <v/>
      </c>
      <c r="R60" s="23"/>
      <c r="S60" s="24" t="str">
        <f t="shared" si="5"/>
        <v/>
      </c>
      <c r="T60" s="25" t="str">
        <f t="shared" si="19"/>
        <v/>
      </c>
      <c r="U60" s="25" t="str">
        <f t="shared" si="20"/>
        <v/>
      </c>
      <c r="V60" s="23"/>
      <c r="W60" s="24" t="str">
        <f t="shared" si="6"/>
        <v/>
      </c>
      <c r="X60" s="25" t="str">
        <f t="shared" si="21"/>
        <v/>
      </c>
      <c r="Y60" s="25" t="str">
        <f t="shared" si="22"/>
        <v/>
      </c>
      <c r="Z60" s="27"/>
      <c r="AA60" s="27"/>
      <c r="AB60" s="25" t="str">
        <f t="shared" si="7"/>
        <v/>
      </c>
      <c r="AC60" s="24" t="str">
        <f t="shared" si="8"/>
        <v/>
      </c>
      <c r="AD60" s="25" t="str">
        <f t="shared" si="23"/>
        <v/>
      </c>
      <c r="AE60" s="25" t="str">
        <f t="shared" si="24"/>
        <v/>
      </c>
      <c r="AF60" s="23"/>
      <c r="AG60" s="24" t="str">
        <f t="shared" si="9"/>
        <v/>
      </c>
      <c r="AH60" s="25" t="str">
        <f t="shared" si="25"/>
        <v/>
      </c>
      <c r="AI60" s="25" t="str">
        <f t="shared" si="26"/>
        <v/>
      </c>
      <c r="AJ60" s="23"/>
      <c r="AK60" s="24" t="str">
        <f t="shared" si="10"/>
        <v/>
      </c>
      <c r="AL60" s="25" t="str">
        <f t="shared" si="27"/>
        <v/>
      </c>
      <c r="AM60" s="25" t="str">
        <f t="shared" si="31"/>
        <v/>
      </c>
      <c r="AN60" s="23"/>
      <c r="AO60" s="24" t="str">
        <f t="shared" si="11"/>
        <v/>
      </c>
      <c r="AP60" s="25" t="str">
        <f t="shared" si="32"/>
        <v/>
      </c>
      <c r="AQ60" s="25" t="str">
        <f t="shared" si="28"/>
        <v/>
      </c>
      <c r="AR60" s="23"/>
      <c r="AS60" s="24" t="str">
        <f t="shared" si="12"/>
        <v/>
      </c>
      <c r="AT60" s="25" t="str">
        <f t="shared" si="29"/>
        <v/>
      </c>
      <c r="AU60" s="25" t="str">
        <f t="shared" si="30"/>
        <v/>
      </c>
      <c r="AV60" s="26">
        <f t="shared" si="13"/>
        <v>0</v>
      </c>
      <c r="AW60" s="351" t="str">
        <f t="shared" si="14"/>
        <v/>
      </c>
      <c r="AX60" s="351"/>
      <c r="AZ60" s="398"/>
      <c r="BA60" s="401"/>
      <c r="BB60" s="276" t="s">
        <v>134</v>
      </c>
      <c r="BC60" s="277" t="s">
        <v>150</v>
      </c>
      <c r="BD60" s="278">
        <v>170.1</v>
      </c>
      <c r="BE60" s="279">
        <v>169.9</v>
      </c>
      <c r="BF60" s="279">
        <v>0.19999999999998863</v>
      </c>
      <c r="BG60" s="281">
        <v>16</v>
      </c>
      <c r="BH60" s="278">
        <v>61.6</v>
      </c>
      <c r="BI60" s="279">
        <v>60.3</v>
      </c>
      <c r="BJ60" s="279">
        <v>1.3000000000000043</v>
      </c>
      <c r="BK60" s="282">
        <v>9</v>
      </c>
    </row>
    <row r="61" spans="1:63" ht="14.25" thickBot="1">
      <c r="A61" s="21"/>
      <c r="B61" s="22"/>
      <c r="C61" s="22"/>
      <c r="D61" s="23"/>
      <c r="E61" s="24" t="str">
        <f t="shared" si="0"/>
        <v/>
      </c>
      <c r="F61" s="23"/>
      <c r="G61" s="24" t="str">
        <f t="shared" si="1"/>
        <v/>
      </c>
      <c r="H61" s="23"/>
      <c r="I61" s="24" t="str">
        <f t="shared" si="15"/>
        <v/>
      </c>
      <c r="J61" s="23"/>
      <c r="K61" s="24" t="str">
        <f t="shared" si="2"/>
        <v/>
      </c>
      <c r="L61" s="25" t="str">
        <f t="shared" si="16"/>
        <v/>
      </c>
      <c r="M61" s="25" t="str">
        <f t="shared" si="3"/>
        <v/>
      </c>
      <c r="N61" s="23"/>
      <c r="O61" s="24" t="str">
        <f t="shared" si="4"/>
        <v/>
      </c>
      <c r="P61" s="25" t="str">
        <f t="shared" si="17"/>
        <v/>
      </c>
      <c r="Q61" s="25" t="str">
        <f t="shared" si="18"/>
        <v/>
      </c>
      <c r="R61" s="23"/>
      <c r="S61" s="24" t="str">
        <f t="shared" si="5"/>
        <v/>
      </c>
      <c r="T61" s="25" t="str">
        <f t="shared" si="19"/>
        <v/>
      </c>
      <c r="U61" s="25" t="str">
        <f t="shared" si="20"/>
        <v/>
      </c>
      <c r="V61" s="23"/>
      <c r="W61" s="24" t="str">
        <f t="shared" si="6"/>
        <v/>
      </c>
      <c r="X61" s="25" t="str">
        <f t="shared" si="21"/>
        <v/>
      </c>
      <c r="Y61" s="25" t="str">
        <f t="shared" si="22"/>
        <v/>
      </c>
      <c r="Z61" s="27"/>
      <c r="AA61" s="27"/>
      <c r="AB61" s="25" t="str">
        <f t="shared" si="7"/>
        <v/>
      </c>
      <c r="AC61" s="24" t="str">
        <f t="shared" si="8"/>
        <v/>
      </c>
      <c r="AD61" s="25" t="str">
        <f t="shared" si="23"/>
        <v/>
      </c>
      <c r="AE61" s="25" t="str">
        <f t="shared" si="24"/>
        <v/>
      </c>
      <c r="AF61" s="23"/>
      <c r="AG61" s="24" t="str">
        <f t="shared" si="9"/>
        <v/>
      </c>
      <c r="AH61" s="25" t="str">
        <f t="shared" si="25"/>
        <v/>
      </c>
      <c r="AI61" s="25" t="str">
        <f t="shared" si="26"/>
        <v/>
      </c>
      <c r="AJ61" s="23"/>
      <c r="AK61" s="24" t="str">
        <f t="shared" si="10"/>
        <v/>
      </c>
      <c r="AL61" s="25" t="str">
        <f t="shared" si="27"/>
        <v/>
      </c>
      <c r="AM61" s="25" t="str">
        <f t="shared" si="31"/>
        <v/>
      </c>
      <c r="AN61" s="23"/>
      <c r="AO61" s="24" t="str">
        <f t="shared" si="11"/>
        <v/>
      </c>
      <c r="AP61" s="25" t="str">
        <f t="shared" si="32"/>
        <v/>
      </c>
      <c r="AQ61" s="25" t="str">
        <f t="shared" si="28"/>
        <v/>
      </c>
      <c r="AR61" s="23"/>
      <c r="AS61" s="24" t="str">
        <f t="shared" si="12"/>
        <v/>
      </c>
      <c r="AT61" s="25" t="str">
        <f t="shared" si="29"/>
        <v/>
      </c>
      <c r="AU61" s="25" t="str">
        <f t="shared" si="30"/>
        <v/>
      </c>
      <c r="AV61" s="26">
        <f t="shared" si="13"/>
        <v>0</v>
      </c>
      <c r="AW61" s="351" t="str">
        <f t="shared" si="14"/>
        <v/>
      </c>
      <c r="AX61" s="351"/>
      <c r="AZ61" s="399"/>
      <c r="BA61" s="402"/>
      <c r="BB61" s="283" t="s">
        <v>136</v>
      </c>
      <c r="BC61" s="284" t="s">
        <v>151</v>
      </c>
      <c r="BD61" s="285">
        <v>170.4</v>
      </c>
      <c r="BE61" s="286">
        <v>170.6</v>
      </c>
      <c r="BF61" s="290">
        <v>-0.19999999999998863</v>
      </c>
      <c r="BG61" s="288">
        <v>28</v>
      </c>
      <c r="BH61" s="285">
        <v>62.9</v>
      </c>
      <c r="BI61" s="286">
        <v>62.2</v>
      </c>
      <c r="BJ61" s="286">
        <v>0.69999999999999574</v>
      </c>
      <c r="BK61" s="289">
        <v>11</v>
      </c>
    </row>
    <row r="62" spans="1:63" ht="13.5" customHeight="1">
      <c r="A62" s="21"/>
      <c r="B62" s="22"/>
      <c r="C62" s="22"/>
      <c r="D62" s="23"/>
      <c r="E62" s="24" t="str">
        <f t="shared" si="0"/>
        <v/>
      </c>
      <c r="F62" s="23"/>
      <c r="G62" s="24" t="str">
        <f t="shared" si="1"/>
        <v/>
      </c>
      <c r="H62" s="23"/>
      <c r="I62" s="24" t="str">
        <f t="shared" si="15"/>
        <v/>
      </c>
      <c r="J62" s="23"/>
      <c r="K62" s="24" t="str">
        <f t="shared" si="2"/>
        <v/>
      </c>
      <c r="L62" s="25" t="str">
        <f t="shared" si="16"/>
        <v/>
      </c>
      <c r="M62" s="25" t="str">
        <f t="shared" si="3"/>
        <v/>
      </c>
      <c r="N62" s="23"/>
      <c r="O62" s="24" t="str">
        <f t="shared" si="4"/>
        <v/>
      </c>
      <c r="P62" s="25" t="str">
        <f t="shared" si="17"/>
        <v/>
      </c>
      <c r="Q62" s="25" t="str">
        <f t="shared" si="18"/>
        <v/>
      </c>
      <c r="R62" s="23"/>
      <c r="S62" s="24" t="str">
        <f t="shared" si="5"/>
        <v/>
      </c>
      <c r="T62" s="25" t="str">
        <f t="shared" si="19"/>
        <v/>
      </c>
      <c r="U62" s="25" t="str">
        <f t="shared" si="20"/>
        <v/>
      </c>
      <c r="V62" s="23"/>
      <c r="W62" s="24" t="str">
        <f t="shared" si="6"/>
        <v/>
      </c>
      <c r="X62" s="25" t="str">
        <f t="shared" si="21"/>
        <v/>
      </c>
      <c r="Y62" s="25" t="str">
        <f t="shared" si="22"/>
        <v/>
      </c>
      <c r="Z62" s="27"/>
      <c r="AA62" s="27"/>
      <c r="AB62" s="25" t="str">
        <f t="shared" si="7"/>
        <v/>
      </c>
      <c r="AC62" s="24" t="str">
        <f t="shared" si="8"/>
        <v/>
      </c>
      <c r="AD62" s="25" t="str">
        <f t="shared" si="23"/>
        <v/>
      </c>
      <c r="AE62" s="25" t="str">
        <f t="shared" si="24"/>
        <v/>
      </c>
      <c r="AF62" s="23"/>
      <c r="AG62" s="24" t="str">
        <f t="shared" si="9"/>
        <v/>
      </c>
      <c r="AH62" s="25" t="str">
        <f t="shared" si="25"/>
        <v/>
      </c>
      <c r="AI62" s="25" t="str">
        <f t="shared" si="26"/>
        <v/>
      </c>
      <c r="AJ62" s="23"/>
      <c r="AK62" s="24" t="str">
        <f t="shared" si="10"/>
        <v/>
      </c>
      <c r="AL62" s="25" t="str">
        <f t="shared" si="27"/>
        <v/>
      </c>
      <c r="AM62" s="25" t="str">
        <f t="shared" si="31"/>
        <v/>
      </c>
      <c r="AN62" s="23"/>
      <c r="AO62" s="24" t="str">
        <f t="shared" si="11"/>
        <v/>
      </c>
      <c r="AP62" s="25" t="str">
        <f t="shared" si="32"/>
        <v/>
      </c>
      <c r="AQ62" s="25" t="str">
        <f t="shared" si="28"/>
        <v/>
      </c>
      <c r="AR62" s="23"/>
      <c r="AS62" s="24" t="str">
        <f t="shared" si="12"/>
        <v/>
      </c>
      <c r="AT62" s="25" t="str">
        <f t="shared" si="29"/>
        <v/>
      </c>
      <c r="AU62" s="25" t="str">
        <f t="shared" si="30"/>
        <v/>
      </c>
      <c r="AV62" s="26">
        <f t="shared" si="13"/>
        <v>0</v>
      </c>
      <c r="AW62" s="351" t="str">
        <f t="shared" si="14"/>
        <v/>
      </c>
      <c r="AX62" s="351"/>
      <c r="AZ62" s="397" t="s">
        <v>152</v>
      </c>
      <c r="BA62" s="400" t="s">
        <v>131</v>
      </c>
      <c r="BB62" s="269" t="s">
        <v>132</v>
      </c>
      <c r="BC62" s="270" t="s">
        <v>133</v>
      </c>
      <c r="BD62" s="271">
        <v>116.1</v>
      </c>
      <c r="BE62" s="272">
        <v>115.6</v>
      </c>
      <c r="BF62" s="272">
        <v>0.5</v>
      </c>
      <c r="BG62" s="274">
        <v>7</v>
      </c>
      <c r="BH62" s="271">
        <v>21.2</v>
      </c>
      <c r="BI62" s="272">
        <v>21</v>
      </c>
      <c r="BJ62" s="272">
        <v>0.19999999999999929</v>
      </c>
      <c r="BK62" s="275">
        <v>9</v>
      </c>
    </row>
    <row r="63" spans="1:63">
      <c r="A63" s="21"/>
      <c r="B63" s="22"/>
      <c r="C63" s="22"/>
      <c r="D63" s="23"/>
      <c r="E63" s="24" t="str">
        <f t="shared" si="0"/>
        <v/>
      </c>
      <c r="F63" s="23"/>
      <c r="G63" s="24" t="str">
        <f t="shared" si="1"/>
        <v/>
      </c>
      <c r="H63" s="23"/>
      <c r="I63" s="24" t="str">
        <f t="shared" si="15"/>
        <v/>
      </c>
      <c r="J63" s="23"/>
      <c r="K63" s="24" t="str">
        <f t="shared" si="2"/>
        <v/>
      </c>
      <c r="L63" s="25" t="str">
        <f t="shared" si="16"/>
        <v/>
      </c>
      <c r="M63" s="25" t="str">
        <f t="shared" si="3"/>
        <v/>
      </c>
      <c r="N63" s="23"/>
      <c r="O63" s="24" t="str">
        <f t="shared" si="4"/>
        <v/>
      </c>
      <c r="P63" s="25" t="str">
        <f t="shared" si="17"/>
        <v/>
      </c>
      <c r="Q63" s="25" t="str">
        <f t="shared" si="18"/>
        <v/>
      </c>
      <c r="R63" s="23"/>
      <c r="S63" s="24" t="str">
        <f t="shared" si="5"/>
        <v/>
      </c>
      <c r="T63" s="25" t="str">
        <f t="shared" si="19"/>
        <v/>
      </c>
      <c r="U63" s="25" t="str">
        <f t="shared" si="20"/>
        <v/>
      </c>
      <c r="V63" s="23"/>
      <c r="W63" s="24" t="str">
        <f t="shared" si="6"/>
        <v/>
      </c>
      <c r="X63" s="25" t="str">
        <f t="shared" si="21"/>
        <v/>
      </c>
      <c r="Y63" s="25" t="str">
        <f t="shared" si="22"/>
        <v/>
      </c>
      <c r="Z63" s="27"/>
      <c r="AA63" s="27"/>
      <c r="AB63" s="25" t="str">
        <f t="shared" si="7"/>
        <v/>
      </c>
      <c r="AC63" s="24" t="str">
        <f t="shared" si="8"/>
        <v/>
      </c>
      <c r="AD63" s="25" t="str">
        <f t="shared" si="23"/>
        <v/>
      </c>
      <c r="AE63" s="25" t="str">
        <f t="shared" si="24"/>
        <v/>
      </c>
      <c r="AF63" s="23"/>
      <c r="AG63" s="24" t="str">
        <f t="shared" si="9"/>
        <v/>
      </c>
      <c r="AH63" s="25" t="str">
        <f t="shared" si="25"/>
        <v/>
      </c>
      <c r="AI63" s="25" t="str">
        <f t="shared" si="26"/>
        <v/>
      </c>
      <c r="AJ63" s="23"/>
      <c r="AK63" s="24" t="str">
        <f t="shared" si="10"/>
        <v/>
      </c>
      <c r="AL63" s="25" t="str">
        <f t="shared" si="27"/>
        <v/>
      </c>
      <c r="AM63" s="25" t="str">
        <f t="shared" si="31"/>
        <v/>
      </c>
      <c r="AN63" s="23"/>
      <c r="AO63" s="24" t="str">
        <f t="shared" si="11"/>
        <v/>
      </c>
      <c r="AP63" s="25" t="str">
        <f t="shared" si="32"/>
        <v/>
      </c>
      <c r="AQ63" s="25" t="str">
        <f t="shared" si="28"/>
        <v/>
      </c>
      <c r="AR63" s="23"/>
      <c r="AS63" s="24" t="str">
        <f t="shared" si="12"/>
        <v/>
      </c>
      <c r="AT63" s="25" t="str">
        <f t="shared" si="29"/>
        <v/>
      </c>
      <c r="AU63" s="25" t="str">
        <f t="shared" si="30"/>
        <v/>
      </c>
      <c r="AV63" s="26">
        <f t="shared" si="13"/>
        <v>0</v>
      </c>
      <c r="AW63" s="351" t="str">
        <f t="shared" si="14"/>
        <v/>
      </c>
      <c r="AX63" s="351"/>
      <c r="AZ63" s="398"/>
      <c r="BA63" s="401"/>
      <c r="BB63" s="276" t="s">
        <v>134</v>
      </c>
      <c r="BC63" s="277" t="s">
        <v>135</v>
      </c>
      <c r="BD63" s="278">
        <v>122.5</v>
      </c>
      <c r="BE63" s="279">
        <v>121.6</v>
      </c>
      <c r="BF63" s="279">
        <v>0.90000000000000568</v>
      </c>
      <c r="BG63" s="281">
        <v>3</v>
      </c>
      <c r="BH63" s="278">
        <v>24.1</v>
      </c>
      <c r="BI63" s="279">
        <v>23.6</v>
      </c>
      <c r="BJ63" s="279">
        <v>0.5</v>
      </c>
      <c r="BK63" s="282">
        <v>4</v>
      </c>
    </row>
    <row r="64" spans="1:63">
      <c r="A64" s="21"/>
      <c r="B64" s="22"/>
      <c r="C64" s="22"/>
      <c r="D64" s="23"/>
      <c r="E64" s="24" t="str">
        <f t="shared" si="0"/>
        <v/>
      </c>
      <c r="F64" s="23"/>
      <c r="G64" s="24" t="str">
        <f t="shared" si="1"/>
        <v/>
      </c>
      <c r="H64" s="23"/>
      <c r="I64" s="24" t="str">
        <f t="shared" si="15"/>
        <v/>
      </c>
      <c r="J64" s="23"/>
      <c r="K64" s="24" t="str">
        <f t="shared" si="2"/>
        <v/>
      </c>
      <c r="L64" s="25" t="str">
        <f t="shared" si="16"/>
        <v/>
      </c>
      <c r="M64" s="25" t="str">
        <f t="shared" si="3"/>
        <v/>
      </c>
      <c r="N64" s="23"/>
      <c r="O64" s="24" t="str">
        <f t="shared" si="4"/>
        <v/>
      </c>
      <c r="P64" s="25" t="str">
        <f t="shared" si="17"/>
        <v/>
      </c>
      <c r="Q64" s="25" t="str">
        <f t="shared" si="18"/>
        <v/>
      </c>
      <c r="R64" s="23"/>
      <c r="S64" s="24" t="str">
        <f t="shared" si="5"/>
        <v/>
      </c>
      <c r="T64" s="25" t="str">
        <f t="shared" si="19"/>
        <v/>
      </c>
      <c r="U64" s="25" t="str">
        <f t="shared" si="20"/>
        <v/>
      </c>
      <c r="V64" s="23"/>
      <c r="W64" s="24" t="str">
        <f t="shared" si="6"/>
        <v/>
      </c>
      <c r="X64" s="25" t="str">
        <f t="shared" si="21"/>
        <v/>
      </c>
      <c r="Y64" s="25" t="str">
        <f t="shared" si="22"/>
        <v/>
      </c>
      <c r="Z64" s="27"/>
      <c r="AA64" s="27"/>
      <c r="AB64" s="25" t="str">
        <f t="shared" si="7"/>
        <v/>
      </c>
      <c r="AC64" s="24" t="str">
        <f t="shared" si="8"/>
        <v/>
      </c>
      <c r="AD64" s="25" t="str">
        <f t="shared" si="23"/>
        <v/>
      </c>
      <c r="AE64" s="25" t="str">
        <f t="shared" si="24"/>
        <v/>
      </c>
      <c r="AF64" s="23"/>
      <c r="AG64" s="24" t="str">
        <f t="shared" si="9"/>
        <v/>
      </c>
      <c r="AH64" s="25" t="str">
        <f t="shared" si="25"/>
        <v/>
      </c>
      <c r="AI64" s="25" t="str">
        <f t="shared" si="26"/>
        <v/>
      </c>
      <c r="AJ64" s="23"/>
      <c r="AK64" s="24" t="str">
        <f t="shared" si="10"/>
        <v/>
      </c>
      <c r="AL64" s="25" t="str">
        <f t="shared" si="27"/>
        <v/>
      </c>
      <c r="AM64" s="25" t="str">
        <f t="shared" si="31"/>
        <v/>
      </c>
      <c r="AN64" s="23"/>
      <c r="AO64" s="24" t="str">
        <f t="shared" si="11"/>
        <v/>
      </c>
      <c r="AP64" s="25" t="str">
        <f t="shared" si="32"/>
        <v/>
      </c>
      <c r="AQ64" s="25" t="str">
        <f t="shared" si="28"/>
        <v/>
      </c>
      <c r="AR64" s="23"/>
      <c r="AS64" s="24" t="str">
        <f t="shared" si="12"/>
        <v/>
      </c>
      <c r="AT64" s="25" t="str">
        <f t="shared" si="29"/>
        <v/>
      </c>
      <c r="AU64" s="25" t="str">
        <f t="shared" si="30"/>
        <v/>
      </c>
      <c r="AV64" s="26">
        <f t="shared" si="13"/>
        <v>0</v>
      </c>
      <c r="AW64" s="351" t="str">
        <f t="shared" si="14"/>
        <v/>
      </c>
      <c r="AX64" s="351"/>
      <c r="AZ64" s="398"/>
      <c r="BA64" s="401"/>
      <c r="BB64" s="276" t="s">
        <v>136</v>
      </c>
      <c r="BC64" s="277" t="s">
        <v>137</v>
      </c>
      <c r="BD64" s="278">
        <v>127.9</v>
      </c>
      <c r="BE64" s="279">
        <v>127.5</v>
      </c>
      <c r="BF64" s="279">
        <v>0.40000000000000568</v>
      </c>
      <c r="BG64" s="281">
        <v>8</v>
      </c>
      <c r="BH64" s="278">
        <v>27.6</v>
      </c>
      <c r="BI64" s="279">
        <v>26.8</v>
      </c>
      <c r="BJ64" s="279">
        <v>0.80000000000000071</v>
      </c>
      <c r="BK64" s="282">
        <v>4</v>
      </c>
    </row>
    <row r="65" spans="1:63">
      <c r="A65" s="21"/>
      <c r="B65" s="22"/>
      <c r="C65" s="22"/>
      <c r="D65" s="23"/>
      <c r="E65" s="24" t="str">
        <f t="shared" si="0"/>
        <v/>
      </c>
      <c r="F65" s="23"/>
      <c r="G65" s="24" t="str">
        <f t="shared" si="1"/>
        <v/>
      </c>
      <c r="H65" s="23"/>
      <c r="I65" s="24" t="str">
        <f t="shared" si="15"/>
        <v/>
      </c>
      <c r="J65" s="23"/>
      <c r="K65" s="24" t="str">
        <f t="shared" si="2"/>
        <v/>
      </c>
      <c r="L65" s="25" t="str">
        <f t="shared" si="16"/>
        <v/>
      </c>
      <c r="M65" s="25" t="str">
        <f t="shared" si="3"/>
        <v/>
      </c>
      <c r="N65" s="23"/>
      <c r="O65" s="24" t="str">
        <f t="shared" si="4"/>
        <v/>
      </c>
      <c r="P65" s="25" t="str">
        <f t="shared" si="17"/>
        <v/>
      </c>
      <c r="Q65" s="25" t="str">
        <f t="shared" si="18"/>
        <v/>
      </c>
      <c r="R65" s="23"/>
      <c r="S65" s="24" t="str">
        <f t="shared" si="5"/>
        <v/>
      </c>
      <c r="T65" s="25" t="str">
        <f t="shared" si="19"/>
        <v/>
      </c>
      <c r="U65" s="25" t="str">
        <f t="shared" si="20"/>
        <v/>
      </c>
      <c r="V65" s="23"/>
      <c r="W65" s="24" t="str">
        <f t="shared" si="6"/>
        <v/>
      </c>
      <c r="X65" s="25" t="str">
        <f t="shared" si="21"/>
        <v/>
      </c>
      <c r="Y65" s="25" t="str">
        <f t="shared" si="22"/>
        <v/>
      </c>
      <c r="Z65" s="27"/>
      <c r="AA65" s="27"/>
      <c r="AB65" s="25" t="str">
        <f t="shared" si="7"/>
        <v/>
      </c>
      <c r="AC65" s="24" t="str">
        <f t="shared" si="8"/>
        <v/>
      </c>
      <c r="AD65" s="25" t="str">
        <f t="shared" si="23"/>
        <v/>
      </c>
      <c r="AE65" s="25" t="str">
        <f t="shared" si="24"/>
        <v/>
      </c>
      <c r="AF65" s="23"/>
      <c r="AG65" s="24" t="str">
        <f t="shared" si="9"/>
        <v/>
      </c>
      <c r="AH65" s="25" t="str">
        <f t="shared" si="25"/>
        <v/>
      </c>
      <c r="AI65" s="25" t="str">
        <f t="shared" si="26"/>
        <v/>
      </c>
      <c r="AJ65" s="23"/>
      <c r="AK65" s="24" t="str">
        <f t="shared" si="10"/>
        <v/>
      </c>
      <c r="AL65" s="25" t="str">
        <f t="shared" si="27"/>
        <v/>
      </c>
      <c r="AM65" s="25" t="str">
        <f t="shared" si="31"/>
        <v/>
      </c>
      <c r="AN65" s="23"/>
      <c r="AO65" s="24" t="str">
        <f t="shared" si="11"/>
        <v/>
      </c>
      <c r="AP65" s="25" t="str">
        <f t="shared" si="32"/>
        <v/>
      </c>
      <c r="AQ65" s="25" t="str">
        <f t="shared" si="28"/>
        <v/>
      </c>
      <c r="AR65" s="23"/>
      <c r="AS65" s="24" t="str">
        <f t="shared" si="12"/>
        <v/>
      </c>
      <c r="AT65" s="25" t="str">
        <f t="shared" si="29"/>
        <v/>
      </c>
      <c r="AU65" s="25" t="str">
        <f t="shared" si="30"/>
        <v/>
      </c>
      <c r="AV65" s="26">
        <f t="shared" si="13"/>
        <v>0</v>
      </c>
      <c r="AW65" s="351" t="str">
        <f t="shared" si="14"/>
        <v/>
      </c>
      <c r="AX65" s="351"/>
      <c r="AZ65" s="398"/>
      <c r="BA65" s="401"/>
      <c r="BB65" s="276" t="s">
        <v>138</v>
      </c>
      <c r="BC65" s="277" t="s">
        <v>139</v>
      </c>
      <c r="BD65" s="278">
        <v>134.30000000000001</v>
      </c>
      <c r="BE65" s="279">
        <v>133.80000000000001</v>
      </c>
      <c r="BF65" s="279">
        <v>0.5</v>
      </c>
      <c r="BG65" s="281">
        <v>6</v>
      </c>
      <c r="BH65" s="278">
        <v>31.2</v>
      </c>
      <c r="BI65" s="279">
        <v>30.4</v>
      </c>
      <c r="BJ65" s="279">
        <v>0.80000000000000071</v>
      </c>
      <c r="BK65" s="282">
        <v>7</v>
      </c>
    </row>
    <row r="66" spans="1:63">
      <c r="A66" s="21"/>
      <c r="B66" s="22"/>
      <c r="C66" s="22"/>
      <c r="D66" s="23"/>
      <c r="E66" s="24" t="str">
        <f t="shared" si="0"/>
        <v/>
      </c>
      <c r="F66" s="23"/>
      <c r="G66" s="24" t="str">
        <f t="shared" si="1"/>
        <v/>
      </c>
      <c r="H66" s="23"/>
      <c r="I66" s="24" t="str">
        <f t="shared" si="15"/>
        <v/>
      </c>
      <c r="J66" s="23"/>
      <c r="K66" s="24" t="str">
        <f t="shared" si="2"/>
        <v/>
      </c>
      <c r="L66" s="25" t="str">
        <f t="shared" si="16"/>
        <v/>
      </c>
      <c r="M66" s="25" t="str">
        <f t="shared" si="3"/>
        <v/>
      </c>
      <c r="N66" s="23"/>
      <c r="O66" s="24" t="str">
        <f t="shared" si="4"/>
        <v/>
      </c>
      <c r="P66" s="25" t="str">
        <f t="shared" si="17"/>
        <v/>
      </c>
      <c r="Q66" s="25" t="str">
        <f t="shared" si="18"/>
        <v/>
      </c>
      <c r="R66" s="23"/>
      <c r="S66" s="24" t="str">
        <f t="shared" si="5"/>
        <v/>
      </c>
      <c r="T66" s="25" t="str">
        <f t="shared" si="19"/>
        <v/>
      </c>
      <c r="U66" s="25" t="str">
        <f t="shared" si="20"/>
        <v/>
      </c>
      <c r="V66" s="23"/>
      <c r="W66" s="24" t="str">
        <f t="shared" si="6"/>
        <v/>
      </c>
      <c r="X66" s="25" t="str">
        <f t="shared" si="21"/>
        <v/>
      </c>
      <c r="Y66" s="25" t="str">
        <f t="shared" si="22"/>
        <v/>
      </c>
      <c r="Z66" s="27"/>
      <c r="AA66" s="27"/>
      <c r="AB66" s="25" t="str">
        <f t="shared" si="7"/>
        <v/>
      </c>
      <c r="AC66" s="24" t="str">
        <f t="shared" si="8"/>
        <v/>
      </c>
      <c r="AD66" s="25" t="str">
        <f t="shared" si="23"/>
        <v/>
      </c>
      <c r="AE66" s="25" t="str">
        <f t="shared" si="24"/>
        <v/>
      </c>
      <c r="AF66" s="23"/>
      <c r="AG66" s="24" t="str">
        <f t="shared" si="9"/>
        <v/>
      </c>
      <c r="AH66" s="25" t="str">
        <f t="shared" si="25"/>
        <v/>
      </c>
      <c r="AI66" s="25" t="str">
        <f t="shared" si="26"/>
        <v/>
      </c>
      <c r="AJ66" s="23"/>
      <c r="AK66" s="24" t="str">
        <f t="shared" si="10"/>
        <v/>
      </c>
      <c r="AL66" s="25" t="str">
        <f t="shared" si="27"/>
        <v/>
      </c>
      <c r="AM66" s="25" t="str">
        <f t="shared" si="31"/>
        <v/>
      </c>
      <c r="AN66" s="23"/>
      <c r="AO66" s="24" t="str">
        <f t="shared" si="11"/>
        <v/>
      </c>
      <c r="AP66" s="25" t="str">
        <f t="shared" si="32"/>
        <v/>
      </c>
      <c r="AQ66" s="25" t="str">
        <f t="shared" si="28"/>
        <v/>
      </c>
      <c r="AR66" s="23"/>
      <c r="AS66" s="24" t="str">
        <f t="shared" si="12"/>
        <v/>
      </c>
      <c r="AT66" s="25" t="str">
        <f t="shared" si="29"/>
        <v/>
      </c>
      <c r="AU66" s="25" t="str">
        <f t="shared" si="30"/>
        <v/>
      </c>
      <c r="AV66" s="26">
        <f t="shared" si="13"/>
        <v>0</v>
      </c>
      <c r="AW66" s="351" t="str">
        <f t="shared" si="14"/>
        <v/>
      </c>
      <c r="AX66" s="351"/>
      <c r="AZ66" s="398"/>
      <c r="BA66" s="401"/>
      <c r="BB66" s="276" t="s">
        <v>140</v>
      </c>
      <c r="BC66" s="277" t="s">
        <v>141</v>
      </c>
      <c r="BD66" s="278">
        <v>141.69999999999999</v>
      </c>
      <c r="BE66" s="279">
        <v>140.9</v>
      </c>
      <c r="BF66" s="291">
        <v>0.79999999999998295</v>
      </c>
      <c r="BG66" s="281">
        <v>3</v>
      </c>
      <c r="BH66" s="278">
        <v>36.200000000000003</v>
      </c>
      <c r="BI66" s="279">
        <v>34.9</v>
      </c>
      <c r="BJ66" s="279">
        <v>1.3000000000000043</v>
      </c>
      <c r="BK66" s="282">
        <v>3</v>
      </c>
    </row>
    <row r="67" spans="1:63" ht="14.25" thickBot="1">
      <c r="A67" s="21"/>
      <c r="B67" s="22"/>
      <c r="C67" s="22"/>
      <c r="D67" s="23"/>
      <c r="E67" s="24" t="str">
        <f t="shared" si="0"/>
        <v/>
      </c>
      <c r="F67" s="23"/>
      <c r="G67" s="24" t="str">
        <f t="shared" si="1"/>
        <v/>
      </c>
      <c r="H67" s="23"/>
      <c r="I67" s="24" t="str">
        <f t="shared" si="15"/>
        <v/>
      </c>
      <c r="J67" s="23"/>
      <c r="K67" s="24" t="str">
        <f t="shared" si="2"/>
        <v/>
      </c>
      <c r="L67" s="25" t="str">
        <f t="shared" si="16"/>
        <v/>
      </c>
      <c r="M67" s="25" t="str">
        <f t="shared" si="3"/>
        <v/>
      </c>
      <c r="N67" s="23"/>
      <c r="O67" s="24" t="str">
        <f t="shared" si="4"/>
        <v/>
      </c>
      <c r="P67" s="25" t="str">
        <f t="shared" si="17"/>
        <v/>
      </c>
      <c r="Q67" s="25" t="str">
        <f t="shared" si="18"/>
        <v/>
      </c>
      <c r="R67" s="23"/>
      <c r="S67" s="24" t="str">
        <f t="shared" si="5"/>
        <v/>
      </c>
      <c r="T67" s="25" t="str">
        <f t="shared" si="19"/>
        <v/>
      </c>
      <c r="U67" s="25" t="str">
        <f t="shared" si="20"/>
        <v/>
      </c>
      <c r="V67" s="23"/>
      <c r="W67" s="24" t="str">
        <f t="shared" si="6"/>
        <v/>
      </c>
      <c r="X67" s="25" t="str">
        <f t="shared" si="21"/>
        <v/>
      </c>
      <c r="Y67" s="25" t="str">
        <f t="shared" si="22"/>
        <v/>
      </c>
      <c r="Z67" s="27"/>
      <c r="AA67" s="27"/>
      <c r="AB67" s="25" t="str">
        <f t="shared" si="7"/>
        <v/>
      </c>
      <c r="AC67" s="24" t="str">
        <f t="shared" si="8"/>
        <v/>
      </c>
      <c r="AD67" s="25" t="str">
        <f t="shared" si="23"/>
        <v/>
      </c>
      <c r="AE67" s="25" t="str">
        <f t="shared" si="24"/>
        <v/>
      </c>
      <c r="AF67" s="23"/>
      <c r="AG67" s="24" t="str">
        <f t="shared" si="9"/>
        <v/>
      </c>
      <c r="AH67" s="25" t="str">
        <f t="shared" si="25"/>
        <v/>
      </c>
      <c r="AI67" s="25" t="str">
        <f t="shared" si="26"/>
        <v/>
      </c>
      <c r="AJ67" s="23"/>
      <c r="AK67" s="24" t="str">
        <f t="shared" si="10"/>
        <v/>
      </c>
      <c r="AL67" s="25" t="str">
        <f t="shared" si="27"/>
        <v/>
      </c>
      <c r="AM67" s="25" t="str">
        <f t="shared" si="31"/>
        <v/>
      </c>
      <c r="AN67" s="23"/>
      <c r="AO67" s="24" t="str">
        <f t="shared" si="11"/>
        <v/>
      </c>
      <c r="AP67" s="25" t="str">
        <f t="shared" si="32"/>
        <v/>
      </c>
      <c r="AQ67" s="25" t="str">
        <f t="shared" si="28"/>
        <v/>
      </c>
      <c r="AR67" s="23"/>
      <c r="AS67" s="24" t="str">
        <f t="shared" si="12"/>
        <v/>
      </c>
      <c r="AT67" s="25" t="str">
        <f t="shared" si="29"/>
        <v/>
      </c>
      <c r="AU67" s="25" t="str">
        <f t="shared" si="30"/>
        <v/>
      </c>
      <c r="AV67" s="26">
        <f t="shared" si="13"/>
        <v>0</v>
      </c>
      <c r="AW67" s="351" t="str">
        <f t="shared" si="14"/>
        <v/>
      </c>
      <c r="AX67" s="351"/>
      <c r="AZ67" s="398"/>
      <c r="BA67" s="402"/>
      <c r="BB67" s="283" t="s">
        <v>142</v>
      </c>
      <c r="BC67" s="284" t="s">
        <v>143</v>
      </c>
      <c r="BD67" s="285">
        <v>147.6</v>
      </c>
      <c r="BE67" s="286">
        <v>147.4</v>
      </c>
      <c r="BF67" s="290">
        <v>0.19999999999998863</v>
      </c>
      <c r="BG67" s="288">
        <v>12</v>
      </c>
      <c r="BH67" s="285">
        <v>40.799999999999997</v>
      </c>
      <c r="BI67" s="286">
        <v>39.799999999999997</v>
      </c>
      <c r="BJ67" s="286">
        <v>1</v>
      </c>
      <c r="BK67" s="289">
        <v>6</v>
      </c>
    </row>
    <row r="68" spans="1:63">
      <c r="A68" s="21"/>
      <c r="B68" s="22"/>
      <c r="C68" s="22"/>
      <c r="D68" s="23"/>
      <c r="E68" s="24" t="str">
        <f t="shared" si="0"/>
        <v/>
      </c>
      <c r="F68" s="23"/>
      <c r="G68" s="24" t="str">
        <f t="shared" si="1"/>
        <v/>
      </c>
      <c r="H68" s="23"/>
      <c r="I68" s="24" t="str">
        <f t="shared" si="15"/>
        <v/>
      </c>
      <c r="J68" s="23"/>
      <c r="K68" s="24" t="str">
        <f t="shared" si="2"/>
        <v/>
      </c>
      <c r="L68" s="25" t="str">
        <f t="shared" si="16"/>
        <v/>
      </c>
      <c r="M68" s="25" t="str">
        <f t="shared" si="3"/>
        <v/>
      </c>
      <c r="N68" s="23"/>
      <c r="O68" s="24" t="str">
        <f t="shared" si="4"/>
        <v/>
      </c>
      <c r="P68" s="25" t="str">
        <f t="shared" si="17"/>
        <v/>
      </c>
      <c r="Q68" s="25" t="str">
        <f t="shared" si="18"/>
        <v/>
      </c>
      <c r="R68" s="23"/>
      <c r="S68" s="24" t="str">
        <f t="shared" si="5"/>
        <v/>
      </c>
      <c r="T68" s="25" t="str">
        <f t="shared" si="19"/>
        <v/>
      </c>
      <c r="U68" s="25" t="str">
        <f t="shared" si="20"/>
        <v/>
      </c>
      <c r="V68" s="23"/>
      <c r="W68" s="24" t="str">
        <f t="shared" si="6"/>
        <v/>
      </c>
      <c r="X68" s="25" t="str">
        <f t="shared" si="21"/>
        <v/>
      </c>
      <c r="Y68" s="25" t="str">
        <f t="shared" si="22"/>
        <v/>
      </c>
      <c r="Z68" s="27"/>
      <c r="AA68" s="27"/>
      <c r="AB68" s="25" t="str">
        <f t="shared" si="7"/>
        <v/>
      </c>
      <c r="AC68" s="24" t="str">
        <f t="shared" si="8"/>
        <v/>
      </c>
      <c r="AD68" s="25" t="str">
        <f t="shared" si="23"/>
        <v/>
      </c>
      <c r="AE68" s="25" t="str">
        <f t="shared" si="24"/>
        <v/>
      </c>
      <c r="AF68" s="23"/>
      <c r="AG68" s="24" t="str">
        <f t="shared" si="9"/>
        <v/>
      </c>
      <c r="AH68" s="25" t="str">
        <f t="shared" si="25"/>
        <v/>
      </c>
      <c r="AI68" s="25" t="str">
        <f t="shared" si="26"/>
        <v/>
      </c>
      <c r="AJ68" s="23"/>
      <c r="AK68" s="24" t="str">
        <f t="shared" si="10"/>
        <v/>
      </c>
      <c r="AL68" s="25" t="str">
        <f t="shared" si="27"/>
        <v/>
      </c>
      <c r="AM68" s="25" t="str">
        <f t="shared" si="31"/>
        <v/>
      </c>
      <c r="AN68" s="23"/>
      <c r="AO68" s="24" t="str">
        <f t="shared" si="11"/>
        <v/>
      </c>
      <c r="AP68" s="25" t="str">
        <f t="shared" si="32"/>
        <v/>
      </c>
      <c r="AQ68" s="25" t="str">
        <f t="shared" si="28"/>
        <v/>
      </c>
      <c r="AR68" s="23"/>
      <c r="AS68" s="24" t="str">
        <f t="shared" si="12"/>
        <v/>
      </c>
      <c r="AT68" s="25" t="str">
        <f t="shared" si="29"/>
        <v/>
      </c>
      <c r="AU68" s="25" t="str">
        <f t="shared" si="30"/>
        <v/>
      </c>
      <c r="AV68" s="26">
        <f t="shared" si="13"/>
        <v>0</v>
      </c>
      <c r="AW68" s="351" t="str">
        <f t="shared" si="14"/>
        <v/>
      </c>
      <c r="AX68" s="351"/>
      <c r="AZ68" s="398"/>
      <c r="BA68" s="400" t="s">
        <v>144</v>
      </c>
      <c r="BB68" s="269" t="s">
        <v>132</v>
      </c>
      <c r="BC68" s="270" t="s">
        <v>145</v>
      </c>
      <c r="BD68" s="271">
        <v>152.6</v>
      </c>
      <c r="BE68" s="272">
        <v>152.4</v>
      </c>
      <c r="BF68" s="272">
        <v>0.19999999999998863</v>
      </c>
      <c r="BG68" s="274">
        <v>11</v>
      </c>
      <c r="BH68" s="271">
        <v>44.8</v>
      </c>
      <c r="BI68" s="272">
        <v>44.4</v>
      </c>
      <c r="BJ68" s="272">
        <v>0.39999999999999858</v>
      </c>
      <c r="BK68" s="275">
        <v>17</v>
      </c>
    </row>
    <row r="69" spans="1:63">
      <c r="A69" s="21"/>
      <c r="B69" s="22"/>
      <c r="C69" s="22"/>
      <c r="D69" s="23"/>
      <c r="E69" s="24" t="str">
        <f t="shared" si="0"/>
        <v/>
      </c>
      <c r="F69" s="23"/>
      <c r="G69" s="24" t="str">
        <f t="shared" si="1"/>
        <v/>
      </c>
      <c r="H69" s="23"/>
      <c r="I69" s="24" t="str">
        <f t="shared" si="15"/>
        <v/>
      </c>
      <c r="J69" s="23"/>
      <c r="K69" s="24" t="str">
        <f t="shared" si="2"/>
        <v/>
      </c>
      <c r="L69" s="25" t="str">
        <f t="shared" si="16"/>
        <v/>
      </c>
      <c r="M69" s="25" t="str">
        <f t="shared" si="3"/>
        <v/>
      </c>
      <c r="N69" s="23"/>
      <c r="O69" s="24" t="str">
        <f t="shared" si="4"/>
        <v/>
      </c>
      <c r="P69" s="25" t="str">
        <f t="shared" si="17"/>
        <v/>
      </c>
      <c r="Q69" s="25" t="str">
        <f t="shared" si="18"/>
        <v/>
      </c>
      <c r="R69" s="23"/>
      <c r="S69" s="24" t="str">
        <f t="shared" si="5"/>
        <v/>
      </c>
      <c r="T69" s="25" t="str">
        <f t="shared" si="19"/>
        <v/>
      </c>
      <c r="U69" s="25" t="str">
        <f t="shared" si="20"/>
        <v/>
      </c>
      <c r="V69" s="23"/>
      <c r="W69" s="24" t="str">
        <f t="shared" si="6"/>
        <v/>
      </c>
      <c r="X69" s="25" t="str">
        <f t="shared" si="21"/>
        <v/>
      </c>
      <c r="Y69" s="25" t="str">
        <f t="shared" si="22"/>
        <v/>
      </c>
      <c r="Z69" s="27"/>
      <c r="AA69" s="27"/>
      <c r="AB69" s="25" t="str">
        <f t="shared" si="7"/>
        <v/>
      </c>
      <c r="AC69" s="24" t="str">
        <f t="shared" si="8"/>
        <v/>
      </c>
      <c r="AD69" s="25" t="str">
        <f t="shared" si="23"/>
        <v/>
      </c>
      <c r="AE69" s="25" t="str">
        <f t="shared" si="24"/>
        <v/>
      </c>
      <c r="AF69" s="23"/>
      <c r="AG69" s="24" t="str">
        <f t="shared" si="9"/>
        <v/>
      </c>
      <c r="AH69" s="25" t="str">
        <f t="shared" si="25"/>
        <v/>
      </c>
      <c r="AI69" s="25" t="str">
        <f t="shared" si="26"/>
        <v/>
      </c>
      <c r="AJ69" s="23"/>
      <c r="AK69" s="24" t="str">
        <f t="shared" si="10"/>
        <v/>
      </c>
      <c r="AL69" s="25" t="str">
        <f t="shared" si="27"/>
        <v/>
      </c>
      <c r="AM69" s="25" t="str">
        <f t="shared" si="31"/>
        <v/>
      </c>
      <c r="AN69" s="23"/>
      <c r="AO69" s="24" t="str">
        <f t="shared" si="11"/>
        <v/>
      </c>
      <c r="AP69" s="25" t="str">
        <f t="shared" si="32"/>
        <v/>
      </c>
      <c r="AQ69" s="25" t="str">
        <f t="shared" si="28"/>
        <v/>
      </c>
      <c r="AR69" s="23"/>
      <c r="AS69" s="24" t="str">
        <f t="shared" si="12"/>
        <v/>
      </c>
      <c r="AT69" s="25" t="str">
        <f t="shared" si="29"/>
        <v/>
      </c>
      <c r="AU69" s="25" t="str">
        <f t="shared" si="30"/>
        <v/>
      </c>
      <c r="AV69" s="26">
        <f t="shared" si="13"/>
        <v>0</v>
      </c>
      <c r="AW69" s="351" t="str">
        <f t="shared" si="14"/>
        <v/>
      </c>
      <c r="AX69" s="351"/>
      <c r="AZ69" s="398"/>
      <c r="BA69" s="401"/>
      <c r="BB69" s="276" t="s">
        <v>134</v>
      </c>
      <c r="BC69" s="277" t="s">
        <v>146</v>
      </c>
      <c r="BD69" s="278">
        <v>155.19999999999999</v>
      </c>
      <c r="BE69" s="279">
        <v>155</v>
      </c>
      <c r="BF69" s="291">
        <v>0.19999999999998863</v>
      </c>
      <c r="BG69" s="281">
        <v>10</v>
      </c>
      <c r="BH69" s="278">
        <v>48</v>
      </c>
      <c r="BI69" s="279">
        <v>47.5</v>
      </c>
      <c r="BJ69" s="279">
        <v>0.5</v>
      </c>
      <c r="BK69" s="282">
        <v>13</v>
      </c>
    </row>
    <row r="70" spans="1:63" ht="14.25" thickBot="1">
      <c r="A70" s="21"/>
      <c r="B70" s="22"/>
      <c r="C70" s="22"/>
      <c r="D70" s="23"/>
      <c r="E70" s="24" t="str">
        <f t="shared" si="0"/>
        <v/>
      </c>
      <c r="F70" s="23"/>
      <c r="G70" s="24" t="str">
        <f t="shared" si="1"/>
        <v/>
      </c>
      <c r="H70" s="23"/>
      <c r="I70" s="24" t="str">
        <f t="shared" si="15"/>
        <v/>
      </c>
      <c r="J70" s="23"/>
      <c r="K70" s="24" t="str">
        <f t="shared" si="2"/>
        <v/>
      </c>
      <c r="L70" s="25" t="str">
        <f t="shared" si="16"/>
        <v/>
      </c>
      <c r="M70" s="25" t="str">
        <f t="shared" si="3"/>
        <v/>
      </c>
      <c r="N70" s="23"/>
      <c r="O70" s="24" t="str">
        <f t="shared" si="4"/>
        <v/>
      </c>
      <c r="P70" s="25" t="str">
        <f t="shared" si="17"/>
        <v/>
      </c>
      <c r="Q70" s="25" t="str">
        <f t="shared" si="18"/>
        <v/>
      </c>
      <c r="R70" s="23"/>
      <c r="S70" s="24" t="str">
        <f t="shared" si="5"/>
        <v/>
      </c>
      <c r="T70" s="25" t="str">
        <f t="shared" si="19"/>
        <v/>
      </c>
      <c r="U70" s="25" t="str">
        <f t="shared" si="20"/>
        <v/>
      </c>
      <c r="V70" s="23"/>
      <c r="W70" s="24" t="str">
        <f t="shared" si="6"/>
        <v/>
      </c>
      <c r="X70" s="25" t="str">
        <f t="shared" si="21"/>
        <v/>
      </c>
      <c r="Y70" s="25" t="str">
        <f t="shared" si="22"/>
        <v/>
      </c>
      <c r="Z70" s="27"/>
      <c r="AA70" s="27"/>
      <c r="AB70" s="25" t="str">
        <f t="shared" si="7"/>
        <v/>
      </c>
      <c r="AC70" s="24" t="str">
        <f t="shared" si="8"/>
        <v/>
      </c>
      <c r="AD70" s="25" t="str">
        <f t="shared" si="23"/>
        <v/>
      </c>
      <c r="AE70" s="25" t="str">
        <f t="shared" si="24"/>
        <v/>
      </c>
      <c r="AF70" s="23"/>
      <c r="AG70" s="24" t="str">
        <f t="shared" si="9"/>
        <v/>
      </c>
      <c r="AH70" s="25" t="str">
        <f t="shared" si="25"/>
        <v/>
      </c>
      <c r="AI70" s="25" t="str">
        <f t="shared" si="26"/>
        <v/>
      </c>
      <c r="AJ70" s="23"/>
      <c r="AK70" s="24" t="str">
        <f t="shared" si="10"/>
        <v/>
      </c>
      <c r="AL70" s="25" t="str">
        <f t="shared" si="27"/>
        <v/>
      </c>
      <c r="AM70" s="25" t="str">
        <f t="shared" si="31"/>
        <v/>
      </c>
      <c r="AN70" s="23"/>
      <c r="AO70" s="24" t="str">
        <f t="shared" si="11"/>
        <v/>
      </c>
      <c r="AP70" s="25" t="str">
        <f t="shared" si="32"/>
        <v/>
      </c>
      <c r="AQ70" s="25" t="str">
        <f t="shared" si="28"/>
        <v/>
      </c>
      <c r="AR70" s="23"/>
      <c r="AS70" s="24" t="str">
        <f t="shared" si="12"/>
        <v/>
      </c>
      <c r="AT70" s="25" t="str">
        <f t="shared" si="29"/>
        <v/>
      </c>
      <c r="AU70" s="25" t="str">
        <f t="shared" si="30"/>
        <v/>
      </c>
      <c r="AV70" s="26">
        <f t="shared" si="13"/>
        <v>0</v>
      </c>
      <c r="AW70" s="351" t="str">
        <f t="shared" si="14"/>
        <v/>
      </c>
      <c r="AX70" s="351"/>
      <c r="AZ70" s="398"/>
      <c r="BA70" s="402"/>
      <c r="BB70" s="283" t="s">
        <v>136</v>
      </c>
      <c r="BC70" s="284" t="s">
        <v>147</v>
      </c>
      <c r="BD70" s="285">
        <v>156.69999999999999</v>
      </c>
      <c r="BE70" s="286">
        <v>156.4</v>
      </c>
      <c r="BF70" s="290">
        <v>0.29999999999998295</v>
      </c>
      <c r="BG70" s="288">
        <v>8</v>
      </c>
      <c r="BH70" s="285">
        <v>50.2</v>
      </c>
      <c r="BI70" s="286">
        <v>49.7</v>
      </c>
      <c r="BJ70" s="286">
        <v>0.5</v>
      </c>
      <c r="BK70" s="289">
        <v>11</v>
      </c>
    </row>
    <row r="71" spans="1:63">
      <c r="A71" s="21"/>
      <c r="B71" s="22"/>
      <c r="C71" s="22"/>
      <c r="D71" s="23"/>
      <c r="E71" s="24" t="str">
        <f t="shared" si="0"/>
        <v/>
      </c>
      <c r="F71" s="23"/>
      <c r="G71" s="24" t="str">
        <f t="shared" si="1"/>
        <v/>
      </c>
      <c r="H71" s="23"/>
      <c r="I71" s="24" t="str">
        <f t="shared" si="15"/>
        <v/>
      </c>
      <c r="J71" s="23"/>
      <c r="K71" s="24" t="str">
        <f t="shared" si="2"/>
        <v/>
      </c>
      <c r="L71" s="25" t="str">
        <f t="shared" si="16"/>
        <v/>
      </c>
      <c r="M71" s="25" t="str">
        <f t="shared" si="3"/>
        <v/>
      </c>
      <c r="N71" s="23"/>
      <c r="O71" s="24" t="str">
        <f t="shared" si="4"/>
        <v/>
      </c>
      <c r="P71" s="25" t="str">
        <f t="shared" si="17"/>
        <v/>
      </c>
      <c r="Q71" s="25" t="str">
        <f t="shared" si="18"/>
        <v/>
      </c>
      <c r="R71" s="23"/>
      <c r="S71" s="24" t="str">
        <f t="shared" si="5"/>
        <v/>
      </c>
      <c r="T71" s="25" t="str">
        <f t="shared" si="19"/>
        <v/>
      </c>
      <c r="U71" s="25" t="str">
        <f t="shared" si="20"/>
        <v/>
      </c>
      <c r="V71" s="23"/>
      <c r="W71" s="24" t="str">
        <f t="shared" si="6"/>
        <v/>
      </c>
      <c r="X71" s="25" t="str">
        <f t="shared" si="21"/>
        <v/>
      </c>
      <c r="Y71" s="25" t="str">
        <f t="shared" si="22"/>
        <v/>
      </c>
      <c r="Z71" s="27"/>
      <c r="AA71" s="27"/>
      <c r="AB71" s="25" t="str">
        <f t="shared" si="7"/>
        <v/>
      </c>
      <c r="AC71" s="24" t="str">
        <f t="shared" si="8"/>
        <v/>
      </c>
      <c r="AD71" s="25" t="str">
        <f t="shared" si="23"/>
        <v/>
      </c>
      <c r="AE71" s="25" t="str">
        <f t="shared" si="24"/>
        <v/>
      </c>
      <c r="AF71" s="23"/>
      <c r="AG71" s="24" t="str">
        <f t="shared" si="9"/>
        <v/>
      </c>
      <c r="AH71" s="25" t="str">
        <f t="shared" si="25"/>
        <v/>
      </c>
      <c r="AI71" s="25" t="str">
        <f t="shared" si="26"/>
        <v/>
      </c>
      <c r="AJ71" s="23"/>
      <c r="AK71" s="24" t="str">
        <f t="shared" si="10"/>
        <v/>
      </c>
      <c r="AL71" s="25" t="str">
        <f t="shared" si="27"/>
        <v/>
      </c>
      <c r="AM71" s="25" t="str">
        <f t="shared" si="31"/>
        <v/>
      </c>
      <c r="AN71" s="23"/>
      <c r="AO71" s="24" t="str">
        <f t="shared" si="11"/>
        <v/>
      </c>
      <c r="AP71" s="25" t="str">
        <f t="shared" si="32"/>
        <v/>
      </c>
      <c r="AQ71" s="25" t="str">
        <f t="shared" si="28"/>
        <v/>
      </c>
      <c r="AR71" s="23"/>
      <c r="AS71" s="24" t="str">
        <f t="shared" si="12"/>
        <v/>
      </c>
      <c r="AT71" s="25" t="str">
        <f t="shared" si="29"/>
        <v/>
      </c>
      <c r="AU71" s="25" t="str">
        <f t="shared" si="30"/>
        <v/>
      </c>
      <c r="AV71" s="26">
        <f t="shared" si="13"/>
        <v>0</v>
      </c>
      <c r="AW71" s="351" t="str">
        <f t="shared" si="14"/>
        <v/>
      </c>
      <c r="AX71" s="351"/>
      <c r="AZ71" s="398"/>
      <c r="BA71" s="400" t="s">
        <v>148</v>
      </c>
      <c r="BB71" s="269" t="s">
        <v>132</v>
      </c>
      <c r="BC71" s="270" t="s">
        <v>149</v>
      </c>
      <c r="BD71" s="271">
        <v>157.5</v>
      </c>
      <c r="BE71" s="272">
        <v>157</v>
      </c>
      <c r="BF71" s="272">
        <v>0.5</v>
      </c>
      <c r="BG71" s="274">
        <v>4</v>
      </c>
      <c r="BH71" s="271">
        <v>52.7</v>
      </c>
      <c r="BI71" s="272">
        <v>51</v>
      </c>
      <c r="BJ71" s="272">
        <v>1.7000000000000028</v>
      </c>
      <c r="BK71" s="275">
        <v>2</v>
      </c>
    </row>
    <row r="72" spans="1:63">
      <c r="A72" s="21"/>
      <c r="B72" s="22"/>
      <c r="C72" s="22"/>
      <c r="D72" s="23"/>
      <c r="E72" s="24" t="str">
        <f t="shared" si="0"/>
        <v/>
      </c>
      <c r="F72" s="23"/>
      <c r="G72" s="24" t="str">
        <f t="shared" si="1"/>
        <v/>
      </c>
      <c r="H72" s="23"/>
      <c r="I72" s="24" t="str">
        <f t="shared" si="15"/>
        <v/>
      </c>
      <c r="J72" s="23"/>
      <c r="K72" s="24" t="str">
        <f t="shared" si="2"/>
        <v/>
      </c>
      <c r="L72" s="25" t="str">
        <f t="shared" si="16"/>
        <v/>
      </c>
      <c r="M72" s="25" t="str">
        <f t="shared" si="3"/>
        <v/>
      </c>
      <c r="N72" s="23"/>
      <c r="O72" s="24" t="str">
        <f t="shared" si="4"/>
        <v/>
      </c>
      <c r="P72" s="25" t="str">
        <f t="shared" si="17"/>
        <v/>
      </c>
      <c r="Q72" s="25" t="str">
        <f t="shared" si="18"/>
        <v/>
      </c>
      <c r="R72" s="23"/>
      <c r="S72" s="24" t="str">
        <f t="shared" si="5"/>
        <v/>
      </c>
      <c r="T72" s="25" t="str">
        <f t="shared" si="19"/>
        <v/>
      </c>
      <c r="U72" s="25" t="str">
        <f t="shared" si="20"/>
        <v/>
      </c>
      <c r="V72" s="23"/>
      <c r="W72" s="24" t="str">
        <f t="shared" si="6"/>
        <v/>
      </c>
      <c r="X72" s="25" t="str">
        <f t="shared" si="21"/>
        <v/>
      </c>
      <c r="Y72" s="25" t="str">
        <f t="shared" si="22"/>
        <v/>
      </c>
      <c r="Z72" s="27"/>
      <c r="AA72" s="27"/>
      <c r="AB72" s="25" t="str">
        <f t="shared" si="7"/>
        <v/>
      </c>
      <c r="AC72" s="24" t="str">
        <f t="shared" si="8"/>
        <v/>
      </c>
      <c r="AD72" s="25" t="str">
        <f t="shared" si="23"/>
        <v/>
      </c>
      <c r="AE72" s="25" t="str">
        <f t="shared" si="24"/>
        <v/>
      </c>
      <c r="AF72" s="23"/>
      <c r="AG72" s="24" t="str">
        <f t="shared" si="9"/>
        <v/>
      </c>
      <c r="AH72" s="25" t="str">
        <f t="shared" si="25"/>
        <v/>
      </c>
      <c r="AI72" s="25" t="str">
        <f t="shared" si="26"/>
        <v/>
      </c>
      <c r="AJ72" s="23"/>
      <c r="AK72" s="24" t="str">
        <f t="shared" si="10"/>
        <v/>
      </c>
      <c r="AL72" s="25" t="str">
        <f t="shared" si="27"/>
        <v/>
      </c>
      <c r="AM72" s="25" t="str">
        <f t="shared" si="31"/>
        <v/>
      </c>
      <c r="AN72" s="23"/>
      <c r="AO72" s="24" t="str">
        <f t="shared" si="11"/>
        <v/>
      </c>
      <c r="AP72" s="25" t="str">
        <f t="shared" si="32"/>
        <v/>
      </c>
      <c r="AQ72" s="25" t="str">
        <f t="shared" si="28"/>
        <v/>
      </c>
      <c r="AR72" s="23"/>
      <c r="AS72" s="24" t="str">
        <f t="shared" si="12"/>
        <v/>
      </c>
      <c r="AT72" s="25" t="str">
        <f t="shared" si="29"/>
        <v/>
      </c>
      <c r="AU72" s="25" t="str">
        <f t="shared" si="30"/>
        <v/>
      </c>
      <c r="AV72" s="26">
        <f t="shared" si="13"/>
        <v>0</v>
      </c>
      <c r="AW72" s="351" t="str">
        <f t="shared" si="14"/>
        <v/>
      </c>
      <c r="AX72" s="351"/>
      <c r="AZ72" s="398"/>
      <c r="BA72" s="401"/>
      <c r="BB72" s="276" t="s">
        <v>134</v>
      </c>
      <c r="BC72" s="277" t="s">
        <v>150</v>
      </c>
      <c r="BD72" s="278">
        <v>158</v>
      </c>
      <c r="BE72" s="279">
        <v>157.5</v>
      </c>
      <c r="BF72" s="291">
        <v>0.5</v>
      </c>
      <c r="BG72" s="281">
        <v>6</v>
      </c>
      <c r="BH72" s="278">
        <v>52.5</v>
      </c>
      <c r="BI72" s="279">
        <v>51.9</v>
      </c>
      <c r="BJ72" s="279">
        <v>0.60000000000000142</v>
      </c>
      <c r="BK72" s="282">
        <v>13</v>
      </c>
    </row>
    <row r="73" spans="1:63" ht="14.25" thickBot="1">
      <c r="A73" s="21"/>
      <c r="B73" s="22"/>
      <c r="C73" s="22"/>
      <c r="D73" s="23"/>
      <c r="E73" s="24" t="str">
        <f t="shared" si="0"/>
        <v/>
      </c>
      <c r="F73" s="23"/>
      <c r="G73" s="24" t="str">
        <f t="shared" si="1"/>
        <v/>
      </c>
      <c r="H73" s="23"/>
      <c r="I73" s="24" t="str">
        <f t="shared" si="15"/>
        <v/>
      </c>
      <c r="J73" s="23"/>
      <c r="K73" s="24" t="str">
        <f t="shared" si="2"/>
        <v/>
      </c>
      <c r="L73" s="25" t="str">
        <f t="shared" si="16"/>
        <v/>
      </c>
      <c r="M73" s="25" t="str">
        <f t="shared" si="3"/>
        <v/>
      </c>
      <c r="N73" s="23"/>
      <c r="O73" s="24" t="str">
        <f t="shared" si="4"/>
        <v/>
      </c>
      <c r="P73" s="25" t="str">
        <f t="shared" si="17"/>
        <v/>
      </c>
      <c r="Q73" s="25" t="str">
        <f t="shared" si="18"/>
        <v/>
      </c>
      <c r="R73" s="23"/>
      <c r="S73" s="24" t="str">
        <f t="shared" si="5"/>
        <v/>
      </c>
      <c r="T73" s="25" t="str">
        <f t="shared" si="19"/>
        <v/>
      </c>
      <c r="U73" s="25" t="str">
        <f t="shared" si="20"/>
        <v/>
      </c>
      <c r="V73" s="23"/>
      <c r="W73" s="24" t="str">
        <f t="shared" si="6"/>
        <v/>
      </c>
      <c r="X73" s="25" t="str">
        <f t="shared" si="21"/>
        <v/>
      </c>
      <c r="Y73" s="25" t="str">
        <f t="shared" si="22"/>
        <v/>
      </c>
      <c r="Z73" s="27"/>
      <c r="AA73" s="27"/>
      <c r="AB73" s="25" t="str">
        <f t="shared" si="7"/>
        <v/>
      </c>
      <c r="AC73" s="24" t="str">
        <f t="shared" si="8"/>
        <v/>
      </c>
      <c r="AD73" s="25" t="str">
        <f t="shared" si="23"/>
        <v/>
      </c>
      <c r="AE73" s="25" t="str">
        <f t="shared" si="24"/>
        <v/>
      </c>
      <c r="AF73" s="23"/>
      <c r="AG73" s="24" t="str">
        <f t="shared" si="9"/>
        <v/>
      </c>
      <c r="AH73" s="25" t="str">
        <f t="shared" si="25"/>
        <v/>
      </c>
      <c r="AI73" s="25" t="str">
        <f t="shared" si="26"/>
        <v/>
      </c>
      <c r="AJ73" s="23"/>
      <c r="AK73" s="24" t="str">
        <f t="shared" si="10"/>
        <v/>
      </c>
      <c r="AL73" s="25" t="str">
        <f t="shared" si="27"/>
        <v/>
      </c>
      <c r="AM73" s="25" t="str">
        <f t="shared" si="31"/>
        <v/>
      </c>
      <c r="AN73" s="23"/>
      <c r="AO73" s="24" t="str">
        <f t="shared" si="11"/>
        <v/>
      </c>
      <c r="AP73" s="25" t="str">
        <f t="shared" si="32"/>
        <v/>
      </c>
      <c r="AQ73" s="25" t="str">
        <f t="shared" si="28"/>
        <v/>
      </c>
      <c r="AR73" s="23"/>
      <c r="AS73" s="24" t="str">
        <f t="shared" si="12"/>
        <v/>
      </c>
      <c r="AT73" s="25" t="str">
        <f t="shared" si="29"/>
        <v/>
      </c>
      <c r="AU73" s="25" t="str">
        <f t="shared" si="30"/>
        <v/>
      </c>
      <c r="AV73" s="26">
        <f t="shared" si="13"/>
        <v>0</v>
      </c>
      <c r="AW73" s="351" t="str">
        <f t="shared" si="14"/>
        <v/>
      </c>
      <c r="AX73" s="351"/>
      <c r="AZ73" s="399"/>
      <c r="BA73" s="402"/>
      <c r="BB73" s="283" t="s">
        <v>136</v>
      </c>
      <c r="BC73" s="284" t="s">
        <v>151</v>
      </c>
      <c r="BD73" s="285">
        <v>158.1</v>
      </c>
      <c r="BE73" s="286">
        <v>157.9</v>
      </c>
      <c r="BF73" s="290">
        <v>0.19999999999998863</v>
      </c>
      <c r="BG73" s="288">
        <v>13</v>
      </c>
      <c r="BH73" s="285">
        <v>53.6</v>
      </c>
      <c r="BI73" s="286">
        <v>52.5</v>
      </c>
      <c r="BJ73" s="286">
        <v>1.1000000000000014</v>
      </c>
      <c r="BK73" s="289">
        <v>5</v>
      </c>
    </row>
    <row r="74" spans="1:63">
      <c r="A74" s="21"/>
      <c r="B74" s="22"/>
      <c r="C74" s="22"/>
      <c r="D74" s="23"/>
      <c r="E74" s="24" t="str">
        <f t="shared" ref="E74:E137" si="33">IF((D74&lt;&gt;0),((D74-$D$5)*10/STDEVP($D$10:$D$309)+50),"")</f>
        <v/>
      </c>
      <c r="F74" s="23"/>
      <c r="G74" s="24" t="str">
        <f t="shared" ref="G74:G137" si="34">IF((F74&lt;&gt;0),((F74-$F$5)*10/STDEVP($F$10:$F$309)+50),"")</f>
        <v/>
      </c>
      <c r="H74" s="23"/>
      <c r="I74" s="24" t="str">
        <f t="shared" si="15"/>
        <v/>
      </c>
      <c r="J74" s="23"/>
      <c r="K74" s="24" t="str">
        <f t="shared" ref="K74:K137" si="35">IF((J74&lt;&gt;0),((J74-$J$5)*10/STDEVP($J$10:$J$309)+50),"")</f>
        <v/>
      </c>
      <c r="L74" s="25" t="str">
        <f t="shared" si="16"/>
        <v/>
      </c>
      <c r="M74" s="25" t="str">
        <f t="shared" ref="M74:M137" si="36">IF((J74&lt;&gt;0),VLOOKUP(J74,$L$311:$M$320,2),"")</f>
        <v/>
      </c>
      <c r="N74" s="23"/>
      <c r="O74" s="24" t="str">
        <f t="shared" ref="O74:O137" si="37">IF((N74&lt;&gt;0),((N74-$N$5)*10/STDEVP($N$10:$N$309)+50),"")</f>
        <v/>
      </c>
      <c r="P74" s="25" t="str">
        <f t="shared" si="17"/>
        <v/>
      </c>
      <c r="Q74" s="25" t="str">
        <f t="shared" si="18"/>
        <v/>
      </c>
      <c r="R74" s="23"/>
      <c r="S74" s="24" t="str">
        <f t="shared" ref="S74:S137" si="38">IF((R74&lt;&gt;0),((R74-$R$5)*10/STDEVP($R$10:$R$309)+50),"")</f>
        <v/>
      </c>
      <c r="T74" s="25" t="str">
        <f t="shared" si="19"/>
        <v/>
      </c>
      <c r="U74" s="25" t="str">
        <f t="shared" si="20"/>
        <v/>
      </c>
      <c r="V74" s="23"/>
      <c r="W74" s="24" t="str">
        <f t="shared" ref="W74:W137" si="39">IF((V74&lt;&gt;0),((V74-$V$5)*10/STDEVP($V$10:$V$309)+50),"")</f>
        <v/>
      </c>
      <c r="X74" s="25" t="str">
        <f t="shared" si="21"/>
        <v/>
      </c>
      <c r="Y74" s="25" t="str">
        <f t="shared" si="22"/>
        <v/>
      </c>
      <c r="Z74" s="27"/>
      <c r="AA74" s="27"/>
      <c r="AB74" s="25" t="str">
        <f t="shared" ref="AB74:AB137" si="40">IF((Z74&lt;&gt;0),Z74*60+AA74,"")</f>
        <v/>
      </c>
      <c r="AC74" s="24" t="str">
        <f t="shared" ref="AC74:AC137" si="41">IF((Z74&lt;&gt;0),(AB74-$AB$5)*(-1)*10/STDEVP($AB$10:$AB$309)+50,"")</f>
        <v/>
      </c>
      <c r="AD74" s="25" t="str">
        <f t="shared" si="23"/>
        <v/>
      </c>
      <c r="AE74" s="25" t="str">
        <f t="shared" si="24"/>
        <v/>
      </c>
      <c r="AF74" s="23"/>
      <c r="AG74" s="24" t="str">
        <f t="shared" ref="AG74:AG137" si="42">IF((AF74&lt;&gt;0),((AF74-$AF$5)*10/STDEVP($AF$10:$AF$309)+50),"")</f>
        <v/>
      </c>
      <c r="AH74" s="25" t="str">
        <f t="shared" si="25"/>
        <v/>
      </c>
      <c r="AI74" s="25" t="str">
        <f t="shared" si="26"/>
        <v/>
      </c>
      <c r="AJ74" s="23"/>
      <c r="AK74" s="24" t="str">
        <f t="shared" ref="AK74:AK137" si="43">IF((AJ74&lt;&gt;0),((AJ74-$AJ$5)*(-1)*10/STDEVP($AJ$10:$AJ$309)+50),"")</f>
        <v/>
      </c>
      <c r="AL74" s="25" t="str">
        <f t="shared" si="27"/>
        <v/>
      </c>
      <c r="AM74" s="25" t="str">
        <f t="shared" si="31"/>
        <v/>
      </c>
      <c r="AN74" s="23"/>
      <c r="AO74" s="24" t="str">
        <f t="shared" ref="AO74:AO137" si="44">IF((AN74&lt;&gt;0),((AN74-$AN$5)*10/STDEVP($AN$10:$AN$309)+50),"")</f>
        <v/>
      </c>
      <c r="AP74" s="25" t="str">
        <f t="shared" si="32"/>
        <v/>
      </c>
      <c r="AQ74" s="25" t="str">
        <f t="shared" si="28"/>
        <v/>
      </c>
      <c r="AR74" s="23"/>
      <c r="AS74" s="24" t="str">
        <f t="shared" ref="AS74:AS137" si="45">IF((AR74&lt;&gt;0),((AR74-$AR$5)*10/STDEVP($AR$10:$AR$309)+50),"")</f>
        <v/>
      </c>
      <c r="AT74" s="25" t="str">
        <f t="shared" si="29"/>
        <v/>
      </c>
      <c r="AU74" s="25" t="str">
        <f t="shared" si="30"/>
        <v/>
      </c>
      <c r="AV74" s="26">
        <f t="shared" ref="AV74:AV137" si="46">SUM(M74,Q74,U74,Y74,AE74,AI74,AM74,AQ74,AU74)</f>
        <v>0</v>
      </c>
      <c r="AW74" s="351" t="str">
        <f t="shared" ref="AW74:AW137" si="47">IF(AND(J74&lt;&gt;0,N74&lt;&gt;0,R74&lt;&gt;0,V74&lt;&gt;0,(OR(AB74&lt;&gt;0,AF74&lt;&gt;0)),AJ74&lt;&gt;0,AN74&lt;&gt;0,AR74&lt;&gt;0),VLOOKUP(AV74,$AV$311:$AW$315,2),"")</f>
        <v/>
      </c>
      <c r="AX74" s="351"/>
    </row>
    <row r="75" spans="1:63">
      <c r="A75" s="21"/>
      <c r="B75" s="22"/>
      <c r="C75" s="22"/>
      <c r="D75" s="23"/>
      <c r="E75" s="24" t="str">
        <f t="shared" si="33"/>
        <v/>
      </c>
      <c r="F75" s="23"/>
      <c r="G75" s="24" t="str">
        <f t="shared" si="34"/>
        <v/>
      </c>
      <c r="H75" s="23"/>
      <c r="I75" s="24" t="str">
        <f t="shared" ref="I75:I138" si="48">IF((H75&lt;&gt;0),((H75-$H$5)*10/STDEVP($H$10:$H$309)+50),"")</f>
        <v/>
      </c>
      <c r="J75" s="23"/>
      <c r="K75" s="24" t="str">
        <f t="shared" si="35"/>
        <v/>
      </c>
      <c r="L75" s="25" t="str">
        <f t="shared" ref="L75:L138" si="49">IF((J75&lt;&gt;0),RANK(J75,$J$10:$J$309),"")</f>
        <v/>
      </c>
      <c r="M75" s="25" t="str">
        <f t="shared" si="36"/>
        <v/>
      </c>
      <c r="N75" s="23"/>
      <c r="O75" s="24" t="str">
        <f t="shared" si="37"/>
        <v/>
      </c>
      <c r="P75" s="25" t="str">
        <f t="shared" ref="P75:P138" si="50">IF((N75&lt;&gt;0),RANK(N75,$N$10:$N$309),"")</f>
        <v/>
      </c>
      <c r="Q75" s="25" t="str">
        <f t="shared" ref="Q75:Q138" si="51">IF((N75&lt;&gt;0),VLOOKUP(N75,$P$311:$Q$320,2),"")</f>
        <v/>
      </c>
      <c r="R75" s="23"/>
      <c r="S75" s="24" t="str">
        <f t="shared" si="38"/>
        <v/>
      </c>
      <c r="T75" s="25" t="str">
        <f t="shared" ref="T75:T138" si="52">IF((R75&lt;&gt;0),RANK(R75,$R$10:$R$309),"")</f>
        <v/>
      </c>
      <c r="U75" s="25" t="str">
        <f t="shared" ref="U75:U138" si="53">IF((R75&lt;&gt;0),VLOOKUP(R75,$T$311:$U$320,2),"")</f>
        <v/>
      </c>
      <c r="V75" s="23"/>
      <c r="W75" s="24" t="str">
        <f t="shared" si="39"/>
        <v/>
      </c>
      <c r="X75" s="25" t="str">
        <f t="shared" ref="X75:X138" si="54">IF((V75&lt;&gt;0),RANK(V75,$V$10:$V$309),"")</f>
        <v/>
      </c>
      <c r="Y75" s="25" t="str">
        <f t="shared" ref="Y75:Y138" si="55">IF((V75&lt;&gt;0),VLOOKUP(V75,$X$311:$Y$320,2),"")</f>
        <v/>
      </c>
      <c r="Z75" s="27"/>
      <c r="AA75" s="27"/>
      <c r="AB75" s="25" t="str">
        <f t="shared" si="40"/>
        <v/>
      </c>
      <c r="AC75" s="24" t="str">
        <f t="shared" si="41"/>
        <v/>
      </c>
      <c r="AD75" s="25" t="str">
        <f t="shared" ref="AD75:AD138" si="56">IF((Z75&lt;&gt;0),RANK(AB75,$AB$10:$AB$309,1),"")</f>
        <v/>
      </c>
      <c r="AE75" s="25" t="str">
        <f t="shared" ref="AE75:AE138" si="57">IF((Z75&lt;&gt;0),VLOOKUP(AB75,$AD$311:$AE$320,2),"")</f>
        <v/>
      </c>
      <c r="AF75" s="23"/>
      <c r="AG75" s="24" t="str">
        <f t="shared" si="42"/>
        <v/>
      </c>
      <c r="AH75" s="25" t="str">
        <f t="shared" ref="AH75:AH138" si="58">IF((AF75&lt;&gt;0),RANK(AF75,$AF$10:$AF$309),"")</f>
        <v/>
      </c>
      <c r="AI75" s="25" t="str">
        <f t="shared" ref="AI75:AI138" si="59">IF((AF75&lt;&gt;0),VLOOKUP(AF75,$AH$311:$AI$320,2),"")</f>
        <v/>
      </c>
      <c r="AJ75" s="23"/>
      <c r="AK75" s="24" t="str">
        <f t="shared" si="43"/>
        <v/>
      </c>
      <c r="AL75" s="25" t="str">
        <f t="shared" ref="AL75:AL138" si="60">IF((AJ75&lt;&gt;0),RANK(AK75,$AK$10:$AK$309),"")</f>
        <v/>
      </c>
      <c r="AM75" s="25" t="str">
        <f t="shared" si="31"/>
        <v/>
      </c>
      <c r="AN75" s="23"/>
      <c r="AO75" s="24" t="str">
        <f t="shared" si="44"/>
        <v/>
      </c>
      <c r="AP75" s="25" t="str">
        <f t="shared" si="32"/>
        <v/>
      </c>
      <c r="AQ75" s="25" t="str">
        <f t="shared" ref="AQ75:AQ138" si="61">IF((AN75&lt;&gt;0),VLOOKUP(AN75,$AP$311:$AQ$320,2),"")</f>
        <v/>
      </c>
      <c r="AR75" s="23"/>
      <c r="AS75" s="24" t="str">
        <f t="shared" si="45"/>
        <v/>
      </c>
      <c r="AT75" s="25" t="str">
        <f t="shared" ref="AT75:AT138" si="62">IF((AR75&lt;&gt;0),RANK(AR75,$AR$10:$AR$309),"")</f>
        <v/>
      </c>
      <c r="AU75" s="25" t="str">
        <f t="shared" ref="AU75:AU138" si="63">IF((AR75&lt;&gt;0),VLOOKUP(AR75,$AT$311:$AU$320,2),"")</f>
        <v/>
      </c>
      <c r="AV75" s="26">
        <f t="shared" si="46"/>
        <v>0</v>
      </c>
      <c r="AW75" s="351" t="str">
        <f t="shared" si="47"/>
        <v/>
      </c>
      <c r="AX75" s="351"/>
    </row>
    <row r="76" spans="1:63">
      <c r="A76" s="21"/>
      <c r="B76" s="22"/>
      <c r="C76" s="22"/>
      <c r="D76" s="23"/>
      <c r="E76" s="24" t="str">
        <f t="shared" si="33"/>
        <v/>
      </c>
      <c r="F76" s="23"/>
      <c r="G76" s="24" t="str">
        <f t="shared" si="34"/>
        <v/>
      </c>
      <c r="H76" s="23"/>
      <c r="I76" s="24" t="str">
        <f t="shared" si="48"/>
        <v/>
      </c>
      <c r="J76" s="23"/>
      <c r="K76" s="24" t="str">
        <f t="shared" si="35"/>
        <v/>
      </c>
      <c r="L76" s="25" t="str">
        <f t="shared" si="49"/>
        <v/>
      </c>
      <c r="M76" s="25" t="str">
        <f t="shared" si="36"/>
        <v/>
      </c>
      <c r="N76" s="23"/>
      <c r="O76" s="24" t="str">
        <f t="shared" si="37"/>
        <v/>
      </c>
      <c r="P76" s="25" t="str">
        <f t="shared" si="50"/>
        <v/>
      </c>
      <c r="Q76" s="25" t="str">
        <f t="shared" si="51"/>
        <v/>
      </c>
      <c r="R76" s="23"/>
      <c r="S76" s="24" t="str">
        <f t="shared" si="38"/>
        <v/>
      </c>
      <c r="T76" s="25" t="str">
        <f t="shared" si="52"/>
        <v/>
      </c>
      <c r="U76" s="25" t="str">
        <f t="shared" si="53"/>
        <v/>
      </c>
      <c r="V76" s="23"/>
      <c r="W76" s="24" t="str">
        <f t="shared" si="39"/>
        <v/>
      </c>
      <c r="X76" s="25" t="str">
        <f t="shared" si="54"/>
        <v/>
      </c>
      <c r="Y76" s="25" t="str">
        <f t="shared" si="55"/>
        <v/>
      </c>
      <c r="Z76" s="27"/>
      <c r="AA76" s="27"/>
      <c r="AB76" s="25" t="str">
        <f t="shared" si="40"/>
        <v/>
      </c>
      <c r="AC76" s="24" t="str">
        <f t="shared" si="41"/>
        <v/>
      </c>
      <c r="AD76" s="25" t="str">
        <f t="shared" si="56"/>
        <v/>
      </c>
      <c r="AE76" s="25" t="str">
        <f t="shared" si="57"/>
        <v/>
      </c>
      <c r="AF76" s="23"/>
      <c r="AG76" s="24" t="str">
        <f t="shared" si="42"/>
        <v/>
      </c>
      <c r="AH76" s="25" t="str">
        <f t="shared" si="58"/>
        <v/>
      </c>
      <c r="AI76" s="25" t="str">
        <f t="shared" si="59"/>
        <v/>
      </c>
      <c r="AJ76" s="23"/>
      <c r="AK76" s="24" t="str">
        <f t="shared" si="43"/>
        <v/>
      </c>
      <c r="AL76" s="25" t="str">
        <f t="shared" si="60"/>
        <v/>
      </c>
      <c r="AM76" s="25" t="str">
        <f t="shared" ref="AM76:AM139" si="64">IF((AJ76&lt;&gt;0),VLOOKUP(AJ76,$AL$311:$AM$320,2),"")</f>
        <v/>
      </c>
      <c r="AN76" s="23"/>
      <c r="AO76" s="24" t="str">
        <f t="shared" si="44"/>
        <v/>
      </c>
      <c r="AP76" s="25" t="str">
        <f t="shared" ref="AP76:AP139" si="65">IF((AN76&lt;&gt;0),RANK(AN76,$AN$10:$AN$309),"")</f>
        <v/>
      </c>
      <c r="AQ76" s="25" t="str">
        <f t="shared" si="61"/>
        <v/>
      </c>
      <c r="AR76" s="23"/>
      <c r="AS76" s="24" t="str">
        <f t="shared" si="45"/>
        <v/>
      </c>
      <c r="AT76" s="25" t="str">
        <f t="shared" si="62"/>
        <v/>
      </c>
      <c r="AU76" s="25" t="str">
        <f t="shared" si="63"/>
        <v/>
      </c>
      <c r="AV76" s="26">
        <f t="shared" si="46"/>
        <v>0</v>
      </c>
      <c r="AW76" s="351" t="str">
        <f t="shared" si="47"/>
        <v/>
      </c>
      <c r="AX76" s="351"/>
    </row>
    <row r="77" spans="1:63">
      <c r="A77" s="21"/>
      <c r="B77" s="22"/>
      <c r="C77" s="22"/>
      <c r="D77" s="23"/>
      <c r="E77" s="24" t="str">
        <f t="shared" si="33"/>
        <v/>
      </c>
      <c r="F77" s="23"/>
      <c r="G77" s="24" t="str">
        <f t="shared" si="34"/>
        <v/>
      </c>
      <c r="H77" s="23"/>
      <c r="I77" s="24" t="str">
        <f t="shared" si="48"/>
        <v/>
      </c>
      <c r="J77" s="23"/>
      <c r="K77" s="24" t="str">
        <f t="shared" si="35"/>
        <v/>
      </c>
      <c r="L77" s="25" t="str">
        <f t="shared" si="49"/>
        <v/>
      </c>
      <c r="M77" s="25" t="str">
        <f t="shared" si="36"/>
        <v/>
      </c>
      <c r="N77" s="23"/>
      <c r="O77" s="24" t="str">
        <f t="shared" si="37"/>
        <v/>
      </c>
      <c r="P77" s="25" t="str">
        <f t="shared" si="50"/>
        <v/>
      </c>
      <c r="Q77" s="25" t="str">
        <f t="shared" si="51"/>
        <v/>
      </c>
      <c r="R77" s="23"/>
      <c r="S77" s="24" t="str">
        <f t="shared" si="38"/>
        <v/>
      </c>
      <c r="T77" s="25" t="str">
        <f t="shared" si="52"/>
        <v/>
      </c>
      <c r="U77" s="25" t="str">
        <f t="shared" si="53"/>
        <v/>
      </c>
      <c r="V77" s="23"/>
      <c r="W77" s="24" t="str">
        <f t="shared" si="39"/>
        <v/>
      </c>
      <c r="X77" s="25" t="str">
        <f t="shared" si="54"/>
        <v/>
      </c>
      <c r="Y77" s="25" t="str">
        <f t="shared" si="55"/>
        <v/>
      </c>
      <c r="Z77" s="27"/>
      <c r="AA77" s="27"/>
      <c r="AB77" s="25" t="str">
        <f t="shared" si="40"/>
        <v/>
      </c>
      <c r="AC77" s="24" t="str">
        <f t="shared" si="41"/>
        <v/>
      </c>
      <c r="AD77" s="25" t="str">
        <f t="shared" si="56"/>
        <v/>
      </c>
      <c r="AE77" s="25" t="str">
        <f t="shared" si="57"/>
        <v/>
      </c>
      <c r="AF77" s="23"/>
      <c r="AG77" s="24" t="str">
        <f t="shared" si="42"/>
        <v/>
      </c>
      <c r="AH77" s="25" t="str">
        <f t="shared" si="58"/>
        <v/>
      </c>
      <c r="AI77" s="25" t="str">
        <f t="shared" si="59"/>
        <v/>
      </c>
      <c r="AJ77" s="23"/>
      <c r="AK77" s="24" t="str">
        <f t="shared" si="43"/>
        <v/>
      </c>
      <c r="AL77" s="25" t="str">
        <f t="shared" si="60"/>
        <v/>
      </c>
      <c r="AM77" s="25" t="str">
        <f t="shared" si="64"/>
        <v/>
      </c>
      <c r="AN77" s="23"/>
      <c r="AO77" s="24" t="str">
        <f t="shared" si="44"/>
        <v/>
      </c>
      <c r="AP77" s="25" t="str">
        <f t="shared" si="65"/>
        <v/>
      </c>
      <c r="AQ77" s="25" t="str">
        <f t="shared" si="61"/>
        <v/>
      </c>
      <c r="AR77" s="23"/>
      <c r="AS77" s="24" t="str">
        <f t="shared" si="45"/>
        <v/>
      </c>
      <c r="AT77" s="25" t="str">
        <f t="shared" si="62"/>
        <v/>
      </c>
      <c r="AU77" s="25" t="str">
        <f t="shared" si="63"/>
        <v/>
      </c>
      <c r="AV77" s="26">
        <f t="shared" si="46"/>
        <v>0</v>
      </c>
      <c r="AW77" s="351" t="str">
        <f t="shared" si="47"/>
        <v/>
      </c>
      <c r="AX77" s="351"/>
    </row>
    <row r="78" spans="1:63">
      <c r="A78" s="21"/>
      <c r="B78" s="22"/>
      <c r="C78" s="22"/>
      <c r="D78" s="23"/>
      <c r="E78" s="24" t="str">
        <f t="shared" si="33"/>
        <v/>
      </c>
      <c r="F78" s="23"/>
      <c r="G78" s="24" t="str">
        <f t="shared" si="34"/>
        <v/>
      </c>
      <c r="H78" s="23"/>
      <c r="I78" s="24" t="str">
        <f t="shared" si="48"/>
        <v/>
      </c>
      <c r="J78" s="23"/>
      <c r="K78" s="24" t="str">
        <f t="shared" si="35"/>
        <v/>
      </c>
      <c r="L78" s="25" t="str">
        <f t="shared" si="49"/>
        <v/>
      </c>
      <c r="M78" s="25" t="str">
        <f t="shared" si="36"/>
        <v/>
      </c>
      <c r="N78" s="23"/>
      <c r="O78" s="24" t="str">
        <f t="shared" si="37"/>
        <v/>
      </c>
      <c r="P78" s="25" t="str">
        <f t="shared" si="50"/>
        <v/>
      </c>
      <c r="Q78" s="25" t="str">
        <f t="shared" si="51"/>
        <v/>
      </c>
      <c r="R78" s="23"/>
      <c r="S78" s="24" t="str">
        <f t="shared" si="38"/>
        <v/>
      </c>
      <c r="T78" s="25" t="str">
        <f t="shared" si="52"/>
        <v/>
      </c>
      <c r="U78" s="25" t="str">
        <f t="shared" si="53"/>
        <v/>
      </c>
      <c r="V78" s="23"/>
      <c r="W78" s="24" t="str">
        <f t="shared" si="39"/>
        <v/>
      </c>
      <c r="X78" s="25" t="str">
        <f t="shared" si="54"/>
        <v/>
      </c>
      <c r="Y78" s="25" t="str">
        <f t="shared" si="55"/>
        <v/>
      </c>
      <c r="Z78" s="27"/>
      <c r="AA78" s="27"/>
      <c r="AB78" s="25" t="str">
        <f t="shared" si="40"/>
        <v/>
      </c>
      <c r="AC78" s="24" t="str">
        <f t="shared" si="41"/>
        <v/>
      </c>
      <c r="AD78" s="25" t="str">
        <f t="shared" si="56"/>
        <v/>
      </c>
      <c r="AE78" s="25" t="str">
        <f t="shared" si="57"/>
        <v/>
      </c>
      <c r="AF78" s="23"/>
      <c r="AG78" s="24" t="str">
        <f t="shared" si="42"/>
        <v/>
      </c>
      <c r="AH78" s="25" t="str">
        <f t="shared" si="58"/>
        <v/>
      </c>
      <c r="AI78" s="25" t="str">
        <f t="shared" si="59"/>
        <v/>
      </c>
      <c r="AJ78" s="23"/>
      <c r="AK78" s="24" t="str">
        <f t="shared" si="43"/>
        <v/>
      </c>
      <c r="AL78" s="25" t="str">
        <f t="shared" si="60"/>
        <v/>
      </c>
      <c r="AM78" s="25" t="str">
        <f t="shared" si="64"/>
        <v/>
      </c>
      <c r="AN78" s="23"/>
      <c r="AO78" s="24" t="str">
        <f t="shared" si="44"/>
        <v/>
      </c>
      <c r="AP78" s="25" t="str">
        <f t="shared" si="65"/>
        <v/>
      </c>
      <c r="AQ78" s="25" t="str">
        <f t="shared" si="61"/>
        <v/>
      </c>
      <c r="AR78" s="23"/>
      <c r="AS78" s="24" t="str">
        <f t="shared" si="45"/>
        <v/>
      </c>
      <c r="AT78" s="25" t="str">
        <f t="shared" si="62"/>
        <v/>
      </c>
      <c r="AU78" s="25" t="str">
        <f t="shared" si="63"/>
        <v/>
      </c>
      <c r="AV78" s="26">
        <f t="shared" si="46"/>
        <v>0</v>
      </c>
      <c r="AW78" s="351" t="str">
        <f t="shared" si="47"/>
        <v/>
      </c>
      <c r="AX78" s="351"/>
    </row>
    <row r="79" spans="1:63">
      <c r="A79" s="21"/>
      <c r="B79" s="22"/>
      <c r="C79" s="22"/>
      <c r="D79" s="23"/>
      <c r="E79" s="24" t="str">
        <f t="shared" si="33"/>
        <v/>
      </c>
      <c r="F79" s="23"/>
      <c r="G79" s="24" t="str">
        <f t="shared" si="34"/>
        <v/>
      </c>
      <c r="H79" s="23"/>
      <c r="I79" s="24" t="str">
        <f t="shared" si="48"/>
        <v/>
      </c>
      <c r="J79" s="23"/>
      <c r="K79" s="24" t="str">
        <f t="shared" si="35"/>
        <v/>
      </c>
      <c r="L79" s="25" t="str">
        <f t="shared" si="49"/>
        <v/>
      </c>
      <c r="M79" s="25" t="str">
        <f t="shared" si="36"/>
        <v/>
      </c>
      <c r="N79" s="23"/>
      <c r="O79" s="24" t="str">
        <f t="shared" si="37"/>
        <v/>
      </c>
      <c r="P79" s="25" t="str">
        <f t="shared" si="50"/>
        <v/>
      </c>
      <c r="Q79" s="25" t="str">
        <f t="shared" si="51"/>
        <v/>
      </c>
      <c r="R79" s="23"/>
      <c r="S79" s="24" t="str">
        <f t="shared" si="38"/>
        <v/>
      </c>
      <c r="T79" s="25" t="str">
        <f t="shared" si="52"/>
        <v/>
      </c>
      <c r="U79" s="25" t="str">
        <f t="shared" si="53"/>
        <v/>
      </c>
      <c r="V79" s="23"/>
      <c r="W79" s="24" t="str">
        <f t="shared" si="39"/>
        <v/>
      </c>
      <c r="X79" s="25" t="str">
        <f t="shared" si="54"/>
        <v/>
      </c>
      <c r="Y79" s="25" t="str">
        <f t="shared" si="55"/>
        <v/>
      </c>
      <c r="Z79" s="27"/>
      <c r="AA79" s="27"/>
      <c r="AB79" s="25" t="str">
        <f t="shared" si="40"/>
        <v/>
      </c>
      <c r="AC79" s="24" t="str">
        <f t="shared" si="41"/>
        <v/>
      </c>
      <c r="AD79" s="25" t="str">
        <f t="shared" si="56"/>
        <v/>
      </c>
      <c r="AE79" s="25" t="str">
        <f t="shared" si="57"/>
        <v/>
      </c>
      <c r="AF79" s="23"/>
      <c r="AG79" s="24" t="str">
        <f t="shared" si="42"/>
        <v/>
      </c>
      <c r="AH79" s="25" t="str">
        <f t="shared" si="58"/>
        <v/>
      </c>
      <c r="AI79" s="25" t="str">
        <f t="shared" si="59"/>
        <v/>
      </c>
      <c r="AJ79" s="23"/>
      <c r="AK79" s="24" t="str">
        <f t="shared" si="43"/>
        <v/>
      </c>
      <c r="AL79" s="25" t="str">
        <f t="shared" si="60"/>
        <v/>
      </c>
      <c r="AM79" s="25" t="str">
        <f t="shared" si="64"/>
        <v/>
      </c>
      <c r="AN79" s="23"/>
      <c r="AO79" s="24" t="str">
        <f t="shared" si="44"/>
        <v/>
      </c>
      <c r="AP79" s="25" t="str">
        <f t="shared" si="65"/>
        <v/>
      </c>
      <c r="AQ79" s="25" t="str">
        <f t="shared" si="61"/>
        <v/>
      </c>
      <c r="AR79" s="23"/>
      <c r="AS79" s="24" t="str">
        <f t="shared" si="45"/>
        <v/>
      </c>
      <c r="AT79" s="25" t="str">
        <f t="shared" si="62"/>
        <v/>
      </c>
      <c r="AU79" s="25" t="str">
        <f t="shared" si="63"/>
        <v/>
      </c>
      <c r="AV79" s="26">
        <f t="shared" si="46"/>
        <v>0</v>
      </c>
      <c r="AW79" s="351" t="str">
        <f t="shared" si="47"/>
        <v/>
      </c>
      <c r="AX79" s="351"/>
    </row>
    <row r="80" spans="1:63">
      <c r="A80" s="21"/>
      <c r="B80" s="22"/>
      <c r="C80" s="22"/>
      <c r="D80" s="23"/>
      <c r="E80" s="24" t="str">
        <f t="shared" si="33"/>
        <v/>
      </c>
      <c r="F80" s="23"/>
      <c r="G80" s="24" t="str">
        <f t="shared" si="34"/>
        <v/>
      </c>
      <c r="H80" s="23"/>
      <c r="I80" s="24" t="str">
        <f t="shared" si="48"/>
        <v/>
      </c>
      <c r="J80" s="23"/>
      <c r="K80" s="24" t="str">
        <f t="shared" si="35"/>
        <v/>
      </c>
      <c r="L80" s="25" t="str">
        <f t="shared" si="49"/>
        <v/>
      </c>
      <c r="M80" s="25" t="str">
        <f t="shared" si="36"/>
        <v/>
      </c>
      <c r="N80" s="23"/>
      <c r="O80" s="24" t="str">
        <f t="shared" si="37"/>
        <v/>
      </c>
      <c r="P80" s="25" t="str">
        <f t="shared" si="50"/>
        <v/>
      </c>
      <c r="Q80" s="25" t="str">
        <f t="shared" si="51"/>
        <v/>
      </c>
      <c r="R80" s="23"/>
      <c r="S80" s="24" t="str">
        <f t="shared" si="38"/>
        <v/>
      </c>
      <c r="T80" s="25" t="str">
        <f t="shared" si="52"/>
        <v/>
      </c>
      <c r="U80" s="25" t="str">
        <f t="shared" si="53"/>
        <v/>
      </c>
      <c r="V80" s="23"/>
      <c r="W80" s="24" t="str">
        <f t="shared" si="39"/>
        <v/>
      </c>
      <c r="X80" s="25" t="str">
        <f t="shared" si="54"/>
        <v/>
      </c>
      <c r="Y80" s="25" t="str">
        <f t="shared" si="55"/>
        <v/>
      </c>
      <c r="Z80" s="27"/>
      <c r="AA80" s="27"/>
      <c r="AB80" s="25" t="str">
        <f t="shared" si="40"/>
        <v/>
      </c>
      <c r="AC80" s="24" t="str">
        <f t="shared" si="41"/>
        <v/>
      </c>
      <c r="AD80" s="25" t="str">
        <f t="shared" si="56"/>
        <v/>
      </c>
      <c r="AE80" s="25" t="str">
        <f t="shared" si="57"/>
        <v/>
      </c>
      <c r="AF80" s="23"/>
      <c r="AG80" s="24" t="str">
        <f t="shared" si="42"/>
        <v/>
      </c>
      <c r="AH80" s="25" t="str">
        <f t="shared" si="58"/>
        <v/>
      </c>
      <c r="AI80" s="25" t="str">
        <f t="shared" si="59"/>
        <v/>
      </c>
      <c r="AJ80" s="23"/>
      <c r="AK80" s="24" t="str">
        <f t="shared" si="43"/>
        <v/>
      </c>
      <c r="AL80" s="25" t="str">
        <f t="shared" si="60"/>
        <v/>
      </c>
      <c r="AM80" s="25" t="str">
        <f t="shared" si="64"/>
        <v/>
      </c>
      <c r="AN80" s="23"/>
      <c r="AO80" s="24" t="str">
        <f t="shared" si="44"/>
        <v/>
      </c>
      <c r="AP80" s="25" t="str">
        <f t="shared" si="65"/>
        <v/>
      </c>
      <c r="AQ80" s="25" t="str">
        <f t="shared" si="61"/>
        <v/>
      </c>
      <c r="AR80" s="23"/>
      <c r="AS80" s="24" t="str">
        <f t="shared" si="45"/>
        <v/>
      </c>
      <c r="AT80" s="25" t="str">
        <f t="shared" si="62"/>
        <v/>
      </c>
      <c r="AU80" s="25" t="str">
        <f t="shared" si="63"/>
        <v/>
      </c>
      <c r="AV80" s="26">
        <f t="shared" si="46"/>
        <v>0</v>
      </c>
      <c r="AW80" s="351" t="str">
        <f t="shared" si="47"/>
        <v/>
      </c>
      <c r="AX80" s="351"/>
    </row>
    <row r="81" spans="1:50">
      <c r="A81" s="21"/>
      <c r="B81" s="22"/>
      <c r="C81" s="22"/>
      <c r="D81" s="23"/>
      <c r="E81" s="24" t="str">
        <f t="shared" si="33"/>
        <v/>
      </c>
      <c r="F81" s="23"/>
      <c r="G81" s="24" t="str">
        <f t="shared" si="34"/>
        <v/>
      </c>
      <c r="H81" s="23"/>
      <c r="I81" s="24" t="str">
        <f t="shared" si="48"/>
        <v/>
      </c>
      <c r="J81" s="23"/>
      <c r="K81" s="24" t="str">
        <f t="shared" si="35"/>
        <v/>
      </c>
      <c r="L81" s="25" t="str">
        <f t="shared" si="49"/>
        <v/>
      </c>
      <c r="M81" s="25" t="str">
        <f t="shared" si="36"/>
        <v/>
      </c>
      <c r="N81" s="23"/>
      <c r="O81" s="24" t="str">
        <f t="shared" si="37"/>
        <v/>
      </c>
      <c r="P81" s="25" t="str">
        <f t="shared" si="50"/>
        <v/>
      </c>
      <c r="Q81" s="25" t="str">
        <f t="shared" si="51"/>
        <v/>
      </c>
      <c r="R81" s="23"/>
      <c r="S81" s="24" t="str">
        <f t="shared" si="38"/>
        <v/>
      </c>
      <c r="T81" s="25" t="str">
        <f t="shared" si="52"/>
        <v/>
      </c>
      <c r="U81" s="25" t="str">
        <f t="shared" si="53"/>
        <v/>
      </c>
      <c r="V81" s="23"/>
      <c r="W81" s="24" t="str">
        <f t="shared" si="39"/>
        <v/>
      </c>
      <c r="X81" s="25" t="str">
        <f t="shared" si="54"/>
        <v/>
      </c>
      <c r="Y81" s="25" t="str">
        <f t="shared" si="55"/>
        <v/>
      </c>
      <c r="Z81" s="27"/>
      <c r="AA81" s="27"/>
      <c r="AB81" s="25" t="str">
        <f t="shared" si="40"/>
        <v/>
      </c>
      <c r="AC81" s="24" t="str">
        <f t="shared" si="41"/>
        <v/>
      </c>
      <c r="AD81" s="25" t="str">
        <f t="shared" si="56"/>
        <v/>
      </c>
      <c r="AE81" s="25" t="str">
        <f t="shared" si="57"/>
        <v/>
      </c>
      <c r="AF81" s="23"/>
      <c r="AG81" s="24" t="str">
        <f t="shared" si="42"/>
        <v/>
      </c>
      <c r="AH81" s="25" t="str">
        <f t="shared" si="58"/>
        <v/>
      </c>
      <c r="AI81" s="25" t="str">
        <f t="shared" si="59"/>
        <v/>
      </c>
      <c r="AJ81" s="23"/>
      <c r="AK81" s="24" t="str">
        <f t="shared" si="43"/>
        <v/>
      </c>
      <c r="AL81" s="25" t="str">
        <f t="shared" si="60"/>
        <v/>
      </c>
      <c r="AM81" s="25" t="str">
        <f t="shared" si="64"/>
        <v/>
      </c>
      <c r="AN81" s="23"/>
      <c r="AO81" s="24" t="str">
        <f t="shared" si="44"/>
        <v/>
      </c>
      <c r="AP81" s="25" t="str">
        <f t="shared" si="65"/>
        <v/>
      </c>
      <c r="AQ81" s="25" t="str">
        <f t="shared" si="61"/>
        <v/>
      </c>
      <c r="AR81" s="23"/>
      <c r="AS81" s="24" t="str">
        <f t="shared" si="45"/>
        <v/>
      </c>
      <c r="AT81" s="25" t="str">
        <f t="shared" si="62"/>
        <v/>
      </c>
      <c r="AU81" s="25" t="str">
        <f t="shared" si="63"/>
        <v/>
      </c>
      <c r="AV81" s="26">
        <f t="shared" si="46"/>
        <v>0</v>
      </c>
      <c r="AW81" s="351" t="str">
        <f t="shared" si="47"/>
        <v/>
      </c>
      <c r="AX81" s="351"/>
    </row>
    <row r="82" spans="1:50">
      <c r="A82" s="21"/>
      <c r="B82" s="22"/>
      <c r="C82" s="22"/>
      <c r="D82" s="23"/>
      <c r="E82" s="24" t="str">
        <f t="shared" si="33"/>
        <v/>
      </c>
      <c r="F82" s="23"/>
      <c r="G82" s="24" t="str">
        <f t="shared" si="34"/>
        <v/>
      </c>
      <c r="H82" s="23"/>
      <c r="I82" s="24" t="str">
        <f t="shared" si="48"/>
        <v/>
      </c>
      <c r="J82" s="23"/>
      <c r="K82" s="24" t="str">
        <f t="shared" si="35"/>
        <v/>
      </c>
      <c r="L82" s="25" t="str">
        <f t="shared" si="49"/>
        <v/>
      </c>
      <c r="M82" s="25" t="str">
        <f t="shared" si="36"/>
        <v/>
      </c>
      <c r="N82" s="23"/>
      <c r="O82" s="24" t="str">
        <f t="shared" si="37"/>
        <v/>
      </c>
      <c r="P82" s="25" t="str">
        <f t="shared" si="50"/>
        <v/>
      </c>
      <c r="Q82" s="25" t="str">
        <f t="shared" si="51"/>
        <v/>
      </c>
      <c r="R82" s="23"/>
      <c r="S82" s="24" t="str">
        <f t="shared" si="38"/>
        <v/>
      </c>
      <c r="T82" s="25" t="str">
        <f t="shared" si="52"/>
        <v/>
      </c>
      <c r="U82" s="25" t="str">
        <f t="shared" si="53"/>
        <v/>
      </c>
      <c r="V82" s="23"/>
      <c r="W82" s="24" t="str">
        <f t="shared" si="39"/>
        <v/>
      </c>
      <c r="X82" s="25" t="str">
        <f t="shared" si="54"/>
        <v/>
      </c>
      <c r="Y82" s="25" t="str">
        <f t="shared" si="55"/>
        <v/>
      </c>
      <c r="Z82" s="27"/>
      <c r="AA82" s="27"/>
      <c r="AB82" s="25" t="str">
        <f t="shared" si="40"/>
        <v/>
      </c>
      <c r="AC82" s="24" t="str">
        <f t="shared" si="41"/>
        <v/>
      </c>
      <c r="AD82" s="25" t="str">
        <f t="shared" si="56"/>
        <v/>
      </c>
      <c r="AE82" s="25" t="str">
        <f t="shared" si="57"/>
        <v/>
      </c>
      <c r="AF82" s="23"/>
      <c r="AG82" s="24" t="str">
        <f t="shared" si="42"/>
        <v/>
      </c>
      <c r="AH82" s="25" t="str">
        <f t="shared" si="58"/>
        <v/>
      </c>
      <c r="AI82" s="25" t="str">
        <f t="shared" si="59"/>
        <v/>
      </c>
      <c r="AJ82" s="23"/>
      <c r="AK82" s="24" t="str">
        <f t="shared" si="43"/>
        <v/>
      </c>
      <c r="AL82" s="25" t="str">
        <f t="shared" si="60"/>
        <v/>
      </c>
      <c r="AM82" s="25" t="str">
        <f t="shared" si="64"/>
        <v/>
      </c>
      <c r="AN82" s="23"/>
      <c r="AO82" s="24" t="str">
        <f t="shared" si="44"/>
        <v/>
      </c>
      <c r="AP82" s="25" t="str">
        <f t="shared" si="65"/>
        <v/>
      </c>
      <c r="AQ82" s="25" t="str">
        <f t="shared" si="61"/>
        <v/>
      </c>
      <c r="AR82" s="23"/>
      <c r="AS82" s="24" t="str">
        <f t="shared" si="45"/>
        <v/>
      </c>
      <c r="AT82" s="25" t="str">
        <f t="shared" si="62"/>
        <v/>
      </c>
      <c r="AU82" s="25" t="str">
        <f t="shared" si="63"/>
        <v/>
      </c>
      <c r="AV82" s="26">
        <f t="shared" si="46"/>
        <v>0</v>
      </c>
      <c r="AW82" s="351" t="str">
        <f t="shared" si="47"/>
        <v/>
      </c>
      <c r="AX82" s="351"/>
    </row>
    <row r="83" spans="1:50">
      <c r="A83" s="21"/>
      <c r="B83" s="22"/>
      <c r="C83" s="22"/>
      <c r="D83" s="23"/>
      <c r="E83" s="24" t="str">
        <f t="shared" si="33"/>
        <v/>
      </c>
      <c r="F83" s="23"/>
      <c r="G83" s="24" t="str">
        <f t="shared" si="34"/>
        <v/>
      </c>
      <c r="H83" s="23"/>
      <c r="I83" s="24" t="str">
        <f t="shared" si="48"/>
        <v/>
      </c>
      <c r="J83" s="23"/>
      <c r="K83" s="24" t="str">
        <f t="shared" si="35"/>
        <v/>
      </c>
      <c r="L83" s="25" t="str">
        <f t="shared" si="49"/>
        <v/>
      </c>
      <c r="M83" s="25" t="str">
        <f t="shared" si="36"/>
        <v/>
      </c>
      <c r="N83" s="23"/>
      <c r="O83" s="24" t="str">
        <f t="shared" si="37"/>
        <v/>
      </c>
      <c r="P83" s="25" t="str">
        <f t="shared" si="50"/>
        <v/>
      </c>
      <c r="Q83" s="25" t="str">
        <f t="shared" si="51"/>
        <v/>
      </c>
      <c r="R83" s="23"/>
      <c r="S83" s="24" t="str">
        <f t="shared" si="38"/>
        <v/>
      </c>
      <c r="T83" s="25" t="str">
        <f t="shared" si="52"/>
        <v/>
      </c>
      <c r="U83" s="25" t="str">
        <f t="shared" si="53"/>
        <v/>
      </c>
      <c r="V83" s="23"/>
      <c r="W83" s="24" t="str">
        <f t="shared" si="39"/>
        <v/>
      </c>
      <c r="X83" s="25" t="str">
        <f t="shared" si="54"/>
        <v/>
      </c>
      <c r="Y83" s="25" t="str">
        <f t="shared" si="55"/>
        <v/>
      </c>
      <c r="Z83" s="27"/>
      <c r="AA83" s="27"/>
      <c r="AB83" s="25" t="str">
        <f t="shared" si="40"/>
        <v/>
      </c>
      <c r="AC83" s="24" t="str">
        <f t="shared" si="41"/>
        <v/>
      </c>
      <c r="AD83" s="25" t="str">
        <f t="shared" si="56"/>
        <v/>
      </c>
      <c r="AE83" s="25" t="str">
        <f t="shared" si="57"/>
        <v/>
      </c>
      <c r="AF83" s="23"/>
      <c r="AG83" s="24" t="str">
        <f t="shared" si="42"/>
        <v/>
      </c>
      <c r="AH83" s="25" t="str">
        <f t="shared" si="58"/>
        <v/>
      </c>
      <c r="AI83" s="25" t="str">
        <f t="shared" si="59"/>
        <v/>
      </c>
      <c r="AJ83" s="23"/>
      <c r="AK83" s="24" t="str">
        <f t="shared" si="43"/>
        <v/>
      </c>
      <c r="AL83" s="25" t="str">
        <f t="shared" si="60"/>
        <v/>
      </c>
      <c r="AM83" s="25" t="str">
        <f t="shared" si="64"/>
        <v/>
      </c>
      <c r="AN83" s="23"/>
      <c r="AO83" s="24" t="str">
        <f t="shared" si="44"/>
        <v/>
      </c>
      <c r="AP83" s="25" t="str">
        <f t="shared" si="65"/>
        <v/>
      </c>
      <c r="AQ83" s="25" t="str">
        <f t="shared" si="61"/>
        <v/>
      </c>
      <c r="AR83" s="23"/>
      <c r="AS83" s="24" t="str">
        <f t="shared" si="45"/>
        <v/>
      </c>
      <c r="AT83" s="25" t="str">
        <f t="shared" si="62"/>
        <v/>
      </c>
      <c r="AU83" s="25" t="str">
        <f t="shared" si="63"/>
        <v/>
      </c>
      <c r="AV83" s="26">
        <f t="shared" si="46"/>
        <v>0</v>
      </c>
      <c r="AW83" s="351" t="str">
        <f t="shared" si="47"/>
        <v/>
      </c>
      <c r="AX83" s="351"/>
    </row>
    <row r="84" spans="1:50">
      <c r="A84" s="21"/>
      <c r="B84" s="22"/>
      <c r="C84" s="22"/>
      <c r="D84" s="23"/>
      <c r="E84" s="24" t="str">
        <f t="shared" si="33"/>
        <v/>
      </c>
      <c r="F84" s="23"/>
      <c r="G84" s="24" t="str">
        <f t="shared" si="34"/>
        <v/>
      </c>
      <c r="H84" s="23"/>
      <c r="I84" s="24" t="str">
        <f t="shared" si="48"/>
        <v/>
      </c>
      <c r="J84" s="23"/>
      <c r="K84" s="24" t="str">
        <f t="shared" si="35"/>
        <v/>
      </c>
      <c r="L84" s="25" t="str">
        <f t="shared" si="49"/>
        <v/>
      </c>
      <c r="M84" s="25" t="str">
        <f t="shared" si="36"/>
        <v/>
      </c>
      <c r="N84" s="23"/>
      <c r="O84" s="24" t="str">
        <f t="shared" si="37"/>
        <v/>
      </c>
      <c r="P84" s="25" t="str">
        <f t="shared" si="50"/>
        <v/>
      </c>
      <c r="Q84" s="25" t="str">
        <f t="shared" si="51"/>
        <v/>
      </c>
      <c r="R84" s="23"/>
      <c r="S84" s="24" t="str">
        <f t="shared" si="38"/>
        <v/>
      </c>
      <c r="T84" s="25" t="str">
        <f t="shared" si="52"/>
        <v/>
      </c>
      <c r="U84" s="25" t="str">
        <f t="shared" si="53"/>
        <v/>
      </c>
      <c r="V84" s="23"/>
      <c r="W84" s="24" t="str">
        <f t="shared" si="39"/>
        <v/>
      </c>
      <c r="X84" s="25" t="str">
        <f t="shared" si="54"/>
        <v/>
      </c>
      <c r="Y84" s="25" t="str">
        <f t="shared" si="55"/>
        <v/>
      </c>
      <c r="Z84" s="27"/>
      <c r="AA84" s="27"/>
      <c r="AB84" s="25" t="str">
        <f t="shared" si="40"/>
        <v/>
      </c>
      <c r="AC84" s="24" t="str">
        <f t="shared" si="41"/>
        <v/>
      </c>
      <c r="AD84" s="25" t="str">
        <f t="shared" si="56"/>
        <v/>
      </c>
      <c r="AE84" s="25" t="str">
        <f t="shared" si="57"/>
        <v/>
      </c>
      <c r="AF84" s="23"/>
      <c r="AG84" s="24" t="str">
        <f t="shared" si="42"/>
        <v/>
      </c>
      <c r="AH84" s="25" t="str">
        <f t="shared" si="58"/>
        <v/>
      </c>
      <c r="AI84" s="25" t="str">
        <f t="shared" si="59"/>
        <v/>
      </c>
      <c r="AJ84" s="23"/>
      <c r="AK84" s="24" t="str">
        <f t="shared" si="43"/>
        <v/>
      </c>
      <c r="AL84" s="25" t="str">
        <f t="shared" si="60"/>
        <v/>
      </c>
      <c r="AM84" s="25" t="str">
        <f t="shared" si="64"/>
        <v/>
      </c>
      <c r="AN84" s="23"/>
      <c r="AO84" s="24" t="str">
        <f t="shared" si="44"/>
        <v/>
      </c>
      <c r="AP84" s="25" t="str">
        <f t="shared" si="65"/>
        <v/>
      </c>
      <c r="AQ84" s="25" t="str">
        <f t="shared" si="61"/>
        <v/>
      </c>
      <c r="AR84" s="23"/>
      <c r="AS84" s="24" t="str">
        <f t="shared" si="45"/>
        <v/>
      </c>
      <c r="AT84" s="25" t="str">
        <f t="shared" si="62"/>
        <v/>
      </c>
      <c r="AU84" s="25" t="str">
        <f t="shared" si="63"/>
        <v/>
      </c>
      <c r="AV84" s="26">
        <f t="shared" si="46"/>
        <v>0</v>
      </c>
      <c r="AW84" s="351" t="str">
        <f t="shared" si="47"/>
        <v/>
      </c>
      <c r="AX84" s="351"/>
    </row>
    <row r="85" spans="1:50">
      <c r="A85" s="21"/>
      <c r="B85" s="22"/>
      <c r="C85" s="22"/>
      <c r="D85" s="23"/>
      <c r="E85" s="24" t="str">
        <f t="shared" si="33"/>
        <v/>
      </c>
      <c r="F85" s="23"/>
      <c r="G85" s="24" t="str">
        <f t="shared" si="34"/>
        <v/>
      </c>
      <c r="H85" s="23"/>
      <c r="I85" s="24" t="str">
        <f t="shared" si="48"/>
        <v/>
      </c>
      <c r="J85" s="23"/>
      <c r="K85" s="24" t="str">
        <f t="shared" si="35"/>
        <v/>
      </c>
      <c r="L85" s="25" t="str">
        <f t="shared" si="49"/>
        <v/>
      </c>
      <c r="M85" s="25" t="str">
        <f t="shared" si="36"/>
        <v/>
      </c>
      <c r="N85" s="23"/>
      <c r="O85" s="24" t="str">
        <f t="shared" si="37"/>
        <v/>
      </c>
      <c r="P85" s="25" t="str">
        <f t="shared" si="50"/>
        <v/>
      </c>
      <c r="Q85" s="25" t="str">
        <f t="shared" si="51"/>
        <v/>
      </c>
      <c r="R85" s="23"/>
      <c r="S85" s="24" t="str">
        <f t="shared" si="38"/>
        <v/>
      </c>
      <c r="T85" s="25" t="str">
        <f t="shared" si="52"/>
        <v/>
      </c>
      <c r="U85" s="25" t="str">
        <f t="shared" si="53"/>
        <v/>
      </c>
      <c r="V85" s="23"/>
      <c r="W85" s="24" t="str">
        <f t="shared" si="39"/>
        <v/>
      </c>
      <c r="X85" s="25" t="str">
        <f t="shared" si="54"/>
        <v/>
      </c>
      <c r="Y85" s="25" t="str">
        <f t="shared" si="55"/>
        <v/>
      </c>
      <c r="Z85" s="27"/>
      <c r="AA85" s="27"/>
      <c r="AB85" s="25" t="str">
        <f t="shared" si="40"/>
        <v/>
      </c>
      <c r="AC85" s="24" t="str">
        <f t="shared" si="41"/>
        <v/>
      </c>
      <c r="AD85" s="25" t="str">
        <f t="shared" si="56"/>
        <v/>
      </c>
      <c r="AE85" s="25" t="str">
        <f t="shared" si="57"/>
        <v/>
      </c>
      <c r="AF85" s="23"/>
      <c r="AG85" s="24" t="str">
        <f t="shared" si="42"/>
        <v/>
      </c>
      <c r="AH85" s="25" t="str">
        <f t="shared" si="58"/>
        <v/>
      </c>
      <c r="AI85" s="25" t="str">
        <f t="shared" si="59"/>
        <v/>
      </c>
      <c r="AJ85" s="23"/>
      <c r="AK85" s="24" t="str">
        <f t="shared" si="43"/>
        <v/>
      </c>
      <c r="AL85" s="25" t="str">
        <f t="shared" si="60"/>
        <v/>
      </c>
      <c r="AM85" s="25" t="str">
        <f t="shared" si="64"/>
        <v/>
      </c>
      <c r="AN85" s="23"/>
      <c r="AO85" s="24" t="str">
        <f t="shared" si="44"/>
        <v/>
      </c>
      <c r="AP85" s="25" t="str">
        <f t="shared" si="65"/>
        <v/>
      </c>
      <c r="AQ85" s="25" t="str">
        <f t="shared" si="61"/>
        <v/>
      </c>
      <c r="AR85" s="23"/>
      <c r="AS85" s="24" t="str">
        <f t="shared" si="45"/>
        <v/>
      </c>
      <c r="AT85" s="25" t="str">
        <f t="shared" si="62"/>
        <v/>
      </c>
      <c r="AU85" s="25" t="str">
        <f t="shared" si="63"/>
        <v/>
      </c>
      <c r="AV85" s="26">
        <f t="shared" si="46"/>
        <v>0</v>
      </c>
      <c r="AW85" s="351" t="str">
        <f t="shared" si="47"/>
        <v/>
      </c>
      <c r="AX85" s="351"/>
    </row>
    <row r="86" spans="1:50">
      <c r="A86" s="21"/>
      <c r="B86" s="22"/>
      <c r="C86" s="22"/>
      <c r="D86" s="23"/>
      <c r="E86" s="24" t="str">
        <f t="shared" si="33"/>
        <v/>
      </c>
      <c r="F86" s="23"/>
      <c r="G86" s="24" t="str">
        <f t="shared" si="34"/>
        <v/>
      </c>
      <c r="H86" s="23"/>
      <c r="I86" s="24" t="str">
        <f t="shared" si="48"/>
        <v/>
      </c>
      <c r="J86" s="23"/>
      <c r="K86" s="24" t="str">
        <f t="shared" si="35"/>
        <v/>
      </c>
      <c r="L86" s="25" t="str">
        <f t="shared" si="49"/>
        <v/>
      </c>
      <c r="M86" s="25" t="str">
        <f t="shared" si="36"/>
        <v/>
      </c>
      <c r="N86" s="23"/>
      <c r="O86" s="24" t="str">
        <f t="shared" si="37"/>
        <v/>
      </c>
      <c r="P86" s="25" t="str">
        <f t="shared" si="50"/>
        <v/>
      </c>
      <c r="Q86" s="25" t="str">
        <f t="shared" si="51"/>
        <v/>
      </c>
      <c r="R86" s="23"/>
      <c r="S86" s="24" t="str">
        <f t="shared" si="38"/>
        <v/>
      </c>
      <c r="T86" s="25" t="str">
        <f t="shared" si="52"/>
        <v/>
      </c>
      <c r="U86" s="25" t="str">
        <f t="shared" si="53"/>
        <v/>
      </c>
      <c r="V86" s="23"/>
      <c r="W86" s="24" t="str">
        <f t="shared" si="39"/>
        <v/>
      </c>
      <c r="X86" s="25" t="str">
        <f t="shared" si="54"/>
        <v/>
      </c>
      <c r="Y86" s="25" t="str">
        <f t="shared" si="55"/>
        <v/>
      </c>
      <c r="Z86" s="27"/>
      <c r="AA86" s="27"/>
      <c r="AB86" s="25" t="str">
        <f t="shared" si="40"/>
        <v/>
      </c>
      <c r="AC86" s="24" t="str">
        <f t="shared" si="41"/>
        <v/>
      </c>
      <c r="AD86" s="25" t="str">
        <f t="shared" si="56"/>
        <v/>
      </c>
      <c r="AE86" s="25" t="str">
        <f t="shared" si="57"/>
        <v/>
      </c>
      <c r="AF86" s="23"/>
      <c r="AG86" s="24" t="str">
        <f t="shared" si="42"/>
        <v/>
      </c>
      <c r="AH86" s="25" t="str">
        <f t="shared" si="58"/>
        <v/>
      </c>
      <c r="AI86" s="25" t="str">
        <f t="shared" si="59"/>
        <v/>
      </c>
      <c r="AJ86" s="23"/>
      <c r="AK86" s="24" t="str">
        <f t="shared" si="43"/>
        <v/>
      </c>
      <c r="AL86" s="25" t="str">
        <f t="shared" si="60"/>
        <v/>
      </c>
      <c r="AM86" s="25" t="str">
        <f t="shared" si="64"/>
        <v/>
      </c>
      <c r="AN86" s="23"/>
      <c r="AO86" s="24" t="str">
        <f t="shared" si="44"/>
        <v/>
      </c>
      <c r="AP86" s="25" t="str">
        <f t="shared" si="65"/>
        <v/>
      </c>
      <c r="AQ86" s="25" t="str">
        <f t="shared" si="61"/>
        <v/>
      </c>
      <c r="AR86" s="23"/>
      <c r="AS86" s="24" t="str">
        <f t="shared" si="45"/>
        <v/>
      </c>
      <c r="AT86" s="25" t="str">
        <f t="shared" si="62"/>
        <v/>
      </c>
      <c r="AU86" s="25" t="str">
        <f t="shared" si="63"/>
        <v/>
      </c>
      <c r="AV86" s="26">
        <f t="shared" si="46"/>
        <v>0</v>
      </c>
      <c r="AW86" s="351" t="str">
        <f t="shared" si="47"/>
        <v/>
      </c>
      <c r="AX86" s="351"/>
    </row>
    <row r="87" spans="1:50">
      <c r="A87" s="21"/>
      <c r="B87" s="22"/>
      <c r="C87" s="22"/>
      <c r="D87" s="23"/>
      <c r="E87" s="24" t="str">
        <f t="shared" si="33"/>
        <v/>
      </c>
      <c r="F87" s="23"/>
      <c r="G87" s="24" t="str">
        <f t="shared" si="34"/>
        <v/>
      </c>
      <c r="H87" s="23"/>
      <c r="I87" s="24" t="str">
        <f t="shared" si="48"/>
        <v/>
      </c>
      <c r="J87" s="23"/>
      <c r="K87" s="24" t="str">
        <f t="shared" si="35"/>
        <v/>
      </c>
      <c r="L87" s="25" t="str">
        <f t="shared" si="49"/>
        <v/>
      </c>
      <c r="M87" s="25" t="str">
        <f t="shared" si="36"/>
        <v/>
      </c>
      <c r="N87" s="23"/>
      <c r="O87" s="24" t="str">
        <f t="shared" si="37"/>
        <v/>
      </c>
      <c r="P87" s="25" t="str">
        <f t="shared" si="50"/>
        <v/>
      </c>
      <c r="Q87" s="25" t="str">
        <f t="shared" si="51"/>
        <v/>
      </c>
      <c r="R87" s="23"/>
      <c r="S87" s="24" t="str">
        <f t="shared" si="38"/>
        <v/>
      </c>
      <c r="T87" s="25" t="str">
        <f t="shared" si="52"/>
        <v/>
      </c>
      <c r="U87" s="25" t="str">
        <f t="shared" si="53"/>
        <v/>
      </c>
      <c r="V87" s="23"/>
      <c r="W87" s="24" t="str">
        <f t="shared" si="39"/>
        <v/>
      </c>
      <c r="X87" s="25" t="str">
        <f t="shared" si="54"/>
        <v/>
      </c>
      <c r="Y87" s="25" t="str">
        <f t="shared" si="55"/>
        <v/>
      </c>
      <c r="Z87" s="27"/>
      <c r="AA87" s="27"/>
      <c r="AB87" s="25" t="str">
        <f t="shared" si="40"/>
        <v/>
      </c>
      <c r="AC87" s="24" t="str">
        <f t="shared" si="41"/>
        <v/>
      </c>
      <c r="AD87" s="25" t="str">
        <f t="shared" si="56"/>
        <v/>
      </c>
      <c r="AE87" s="25" t="str">
        <f t="shared" si="57"/>
        <v/>
      </c>
      <c r="AF87" s="23"/>
      <c r="AG87" s="24" t="str">
        <f t="shared" si="42"/>
        <v/>
      </c>
      <c r="AH87" s="25" t="str">
        <f t="shared" si="58"/>
        <v/>
      </c>
      <c r="AI87" s="25" t="str">
        <f t="shared" si="59"/>
        <v/>
      </c>
      <c r="AJ87" s="23"/>
      <c r="AK87" s="24" t="str">
        <f t="shared" si="43"/>
        <v/>
      </c>
      <c r="AL87" s="25" t="str">
        <f t="shared" si="60"/>
        <v/>
      </c>
      <c r="AM87" s="25" t="str">
        <f t="shared" si="64"/>
        <v/>
      </c>
      <c r="AN87" s="23"/>
      <c r="AO87" s="24" t="str">
        <f t="shared" si="44"/>
        <v/>
      </c>
      <c r="AP87" s="25" t="str">
        <f t="shared" si="65"/>
        <v/>
      </c>
      <c r="AQ87" s="25" t="str">
        <f t="shared" si="61"/>
        <v/>
      </c>
      <c r="AR87" s="23"/>
      <c r="AS87" s="24" t="str">
        <f t="shared" si="45"/>
        <v/>
      </c>
      <c r="AT87" s="25" t="str">
        <f t="shared" si="62"/>
        <v/>
      </c>
      <c r="AU87" s="25" t="str">
        <f t="shared" si="63"/>
        <v/>
      </c>
      <c r="AV87" s="26">
        <f t="shared" si="46"/>
        <v>0</v>
      </c>
      <c r="AW87" s="351" t="str">
        <f t="shared" si="47"/>
        <v/>
      </c>
      <c r="AX87" s="351"/>
    </row>
    <row r="88" spans="1:50">
      <c r="A88" s="21"/>
      <c r="B88" s="22"/>
      <c r="C88" s="22"/>
      <c r="D88" s="23"/>
      <c r="E88" s="24" t="str">
        <f t="shared" si="33"/>
        <v/>
      </c>
      <c r="F88" s="23"/>
      <c r="G88" s="24" t="str">
        <f t="shared" si="34"/>
        <v/>
      </c>
      <c r="H88" s="23"/>
      <c r="I88" s="24" t="str">
        <f t="shared" si="48"/>
        <v/>
      </c>
      <c r="J88" s="23"/>
      <c r="K88" s="24" t="str">
        <f t="shared" si="35"/>
        <v/>
      </c>
      <c r="L88" s="25" t="str">
        <f t="shared" si="49"/>
        <v/>
      </c>
      <c r="M88" s="25" t="str">
        <f t="shared" si="36"/>
        <v/>
      </c>
      <c r="N88" s="23"/>
      <c r="O88" s="24" t="str">
        <f t="shared" si="37"/>
        <v/>
      </c>
      <c r="P88" s="25" t="str">
        <f t="shared" si="50"/>
        <v/>
      </c>
      <c r="Q88" s="25" t="str">
        <f t="shared" si="51"/>
        <v/>
      </c>
      <c r="R88" s="23"/>
      <c r="S88" s="24" t="str">
        <f t="shared" si="38"/>
        <v/>
      </c>
      <c r="T88" s="25" t="str">
        <f t="shared" si="52"/>
        <v/>
      </c>
      <c r="U88" s="25" t="str">
        <f t="shared" si="53"/>
        <v/>
      </c>
      <c r="V88" s="23"/>
      <c r="W88" s="24" t="str">
        <f t="shared" si="39"/>
        <v/>
      </c>
      <c r="X88" s="25" t="str">
        <f t="shared" si="54"/>
        <v/>
      </c>
      <c r="Y88" s="25" t="str">
        <f t="shared" si="55"/>
        <v/>
      </c>
      <c r="Z88" s="27"/>
      <c r="AA88" s="27"/>
      <c r="AB88" s="25" t="str">
        <f t="shared" si="40"/>
        <v/>
      </c>
      <c r="AC88" s="24" t="str">
        <f t="shared" si="41"/>
        <v/>
      </c>
      <c r="AD88" s="25" t="str">
        <f t="shared" si="56"/>
        <v/>
      </c>
      <c r="AE88" s="25" t="str">
        <f t="shared" si="57"/>
        <v/>
      </c>
      <c r="AF88" s="23"/>
      <c r="AG88" s="24" t="str">
        <f t="shared" si="42"/>
        <v/>
      </c>
      <c r="AH88" s="25" t="str">
        <f t="shared" si="58"/>
        <v/>
      </c>
      <c r="AI88" s="25" t="str">
        <f t="shared" si="59"/>
        <v/>
      </c>
      <c r="AJ88" s="23"/>
      <c r="AK88" s="24" t="str">
        <f t="shared" si="43"/>
        <v/>
      </c>
      <c r="AL88" s="25" t="str">
        <f t="shared" si="60"/>
        <v/>
      </c>
      <c r="AM88" s="25" t="str">
        <f t="shared" si="64"/>
        <v/>
      </c>
      <c r="AN88" s="23"/>
      <c r="AO88" s="24" t="str">
        <f t="shared" si="44"/>
        <v/>
      </c>
      <c r="AP88" s="25" t="str">
        <f t="shared" si="65"/>
        <v/>
      </c>
      <c r="AQ88" s="25" t="str">
        <f t="shared" si="61"/>
        <v/>
      </c>
      <c r="AR88" s="23"/>
      <c r="AS88" s="24" t="str">
        <f t="shared" si="45"/>
        <v/>
      </c>
      <c r="AT88" s="25" t="str">
        <f t="shared" si="62"/>
        <v/>
      </c>
      <c r="AU88" s="25" t="str">
        <f t="shared" si="63"/>
        <v/>
      </c>
      <c r="AV88" s="26">
        <f t="shared" si="46"/>
        <v>0</v>
      </c>
      <c r="AW88" s="351" t="str">
        <f t="shared" si="47"/>
        <v/>
      </c>
      <c r="AX88" s="351"/>
    </row>
    <row r="89" spans="1:50">
      <c r="A89" s="21"/>
      <c r="B89" s="22"/>
      <c r="C89" s="22"/>
      <c r="D89" s="23"/>
      <c r="E89" s="24" t="str">
        <f t="shared" si="33"/>
        <v/>
      </c>
      <c r="F89" s="23"/>
      <c r="G89" s="24" t="str">
        <f t="shared" si="34"/>
        <v/>
      </c>
      <c r="H89" s="23"/>
      <c r="I89" s="24" t="str">
        <f t="shared" si="48"/>
        <v/>
      </c>
      <c r="J89" s="23"/>
      <c r="K89" s="24" t="str">
        <f t="shared" si="35"/>
        <v/>
      </c>
      <c r="L89" s="25" t="str">
        <f t="shared" si="49"/>
        <v/>
      </c>
      <c r="M89" s="25" t="str">
        <f t="shared" si="36"/>
        <v/>
      </c>
      <c r="N89" s="23"/>
      <c r="O89" s="24" t="str">
        <f t="shared" si="37"/>
        <v/>
      </c>
      <c r="P89" s="25" t="str">
        <f t="shared" si="50"/>
        <v/>
      </c>
      <c r="Q89" s="25" t="str">
        <f t="shared" si="51"/>
        <v/>
      </c>
      <c r="R89" s="23"/>
      <c r="S89" s="24" t="str">
        <f t="shared" si="38"/>
        <v/>
      </c>
      <c r="T89" s="25" t="str">
        <f t="shared" si="52"/>
        <v/>
      </c>
      <c r="U89" s="25" t="str">
        <f t="shared" si="53"/>
        <v/>
      </c>
      <c r="V89" s="23"/>
      <c r="W89" s="24" t="str">
        <f t="shared" si="39"/>
        <v/>
      </c>
      <c r="X89" s="25" t="str">
        <f t="shared" si="54"/>
        <v/>
      </c>
      <c r="Y89" s="25" t="str">
        <f t="shared" si="55"/>
        <v/>
      </c>
      <c r="Z89" s="27"/>
      <c r="AA89" s="27"/>
      <c r="AB89" s="25" t="str">
        <f t="shared" si="40"/>
        <v/>
      </c>
      <c r="AC89" s="24" t="str">
        <f t="shared" si="41"/>
        <v/>
      </c>
      <c r="AD89" s="25" t="str">
        <f t="shared" si="56"/>
        <v/>
      </c>
      <c r="AE89" s="25" t="str">
        <f t="shared" si="57"/>
        <v/>
      </c>
      <c r="AF89" s="23"/>
      <c r="AG89" s="24" t="str">
        <f t="shared" si="42"/>
        <v/>
      </c>
      <c r="AH89" s="25" t="str">
        <f t="shared" si="58"/>
        <v/>
      </c>
      <c r="AI89" s="25" t="str">
        <f t="shared" si="59"/>
        <v/>
      </c>
      <c r="AJ89" s="23"/>
      <c r="AK89" s="24" t="str">
        <f t="shared" si="43"/>
        <v/>
      </c>
      <c r="AL89" s="25" t="str">
        <f t="shared" si="60"/>
        <v/>
      </c>
      <c r="AM89" s="25" t="str">
        <f t="shared" si="64"/>
        <v/>
      </c>
      <c r="AN89" s="23"/>
      <c r="AO89" s="24" t="str">
        <f t="shared" si="44"/>
        <v/>
      </c>
      <c r="AP89" s="25" t="str">
        <f t="shared" si="65"/>
        <v/>
      </c>
      <c r="AQ89" s="25" t="str">
        <f t="shared" si="61"/>
        <v/>
      </c>
      <c r="AR89" s="23"/>
      <c r="AS89" s="24" t="str">
        <f t="shared" si="45"/>
        <v/>
      </c>
      <c r="AT89" s="25" t="str">
        <f t="shared" si="62"/>
        <v/>
      </c>
      <c r="AU89" s="25" t="str">
        <f t="shared" si="63"/>
        <v/>
      </c>
      <c r="AV89" s="26">
        <f t="shared" si="46"/>
        <v>0</v>
      </c>
      <c r="AW89" s="351" t="str">
        <f t="shared" si="47"/>
        <v/>
      </c>
      <c r="AX89" s="351"/>
    </row>
    <row r="90" spans="1:50">
      <c r="A90" s="21"/>
      <c r="B90" s="22"/>
      <c r="C90" s="22"/>
      <c r="D90" s="23"/>
      <c r="E90" s="24" t="str">
        <f t="shared" si="33"/>
        <v/>
      </c>
      <c r="F90" s="23"/>
      <c r="G90" s="24" t="str">
        <f t="shared" si="34"/>
        <v/>
      </c>
      <c r="H90" s="23"/>
      <c r="I90" s="24" t="str">
        <f t="shared" si="48"/>
        <v/>
      </c>
      <c r="J90" s="23"/>
      <c r="K90" s="24" t="str">
        <f t="shared" si="35"/>
        <v/>
      </c>
      <c r="L90" s="25" t="str">
        <f t="shared" si="49"/>
        <v/>
      </c>
      <c r="M90" s="25" t="str">
        <f t="shared" si="36"/>
        <v/>
      </c>
      <c r="N90" s="23"/>
      <c r="O90" s="24" t="str">
        <f t="shared" si="37"/>
        <v/>
      </c>
      <c r="P90" s="25" t="str">
        <f t="shared" si="50"/>
        <v/>
      </c>
      <c r="Q90" s="25" t="str">
        <f t="shared" si="51"/>
        <v/>
      </c>
      <c r="R90" s="23"/>
      <c r="S90" s="24" t="str">
        <f t="shared" si="38"/>
        <v/>
      </c>
      <c r="T90" s="25" t="str">
        <f t="shared" si="52"/>
        <v/>
      </c>
      <c r="U90" s="25" t="str">
        <f t="shared" si="53"/>
        <v/>
      </c>
      <c r="V90" s="23"/>
      <c r="W90" s="24" t="str">
        <f t="shared" si="39"/>
        <v/>
      </c>
      <c r="X90" s="25" t="str">
        <f t="shared" si="54"/>
        <v/>
      </c>
      <c r="Y90" s="25" t="str">
        <f t="shared" si="55"/>
        <v/>
      </c>
      <c r="Z90" s="27"/>
      <c r="AA90" s="27"/>
      <c r="AB90" s="25" t="str">
        <f t="shared" si="40"/>
        <v/>
      </c>
      <c r="AC90" s="24" t="str">
        <f t="shared" si="41"/>
        <v/>
      </c>
      <c r="AD90" s="25" t="str">
        <f t="shared" si="56"/>
        <v/>
      </c>
      <c r="AE90" s="25" t="str">
        <f t="shared" si="57"/>
        <v/>
      </c>
      <c r="AF90" s="23"/>
      <c r="AG90" s="24" t="str">
        <f t="shared" si="42"/>
        <v/>
      </c>
      <c r="AH90" s="25" t="str">
        <f t="shared" si="58"/>
        <v/>
      </c>
      <c r="AI90" s="25" t="str">
        <f t="shared" si="59"/>
        <v/>
      </c>
      <c r="AJ90" s="23"/>
      <c r="AK90" s="24" t="str">
        <f t="shared" si="43"/>
        <v/>
      </c>
      <c r="AL90" s="25" t="str">
        <f t="shared" si="60"/>
        <v/>
      </c>
      <c r="AM90" s="25" t="str">
        <f t="shared" si="64"/>
        <v/>
      </c>
      <c r="AN90" s="23"/>
      <c r="AO90" s="24" t="str">
        <f t="shared" si="44"/>
        <v/>
      </c>
      <c r="AP90" s="25" t="str">
        <f t="shared" si="65"/>
        <v/>
      </c>
      <c r="AQ90" s="25" t="str">
        <f t="shared" si="61"/>
        <v/>
      </c>
      <c r="AR90" s="23"/>
      <c r="AS90" s="24" t="str">
        <f t="shared" si="45"/>
        <v/>
      </c>
      <c r="AT90" s="25" t="str">
        <f t="shared" si="62"/>
        <v/>
      </c>
      <c r="AU90" s="25" t="str">
        <f t="shared" si="63"/>
        <v/>
      </c>
      <c r="AV90" s="26">
        <f t="shared" si="46"/>
        <v>0</v>
      </c>
      <c r="AW90" s="351" t="str">
        <f t="shared" si="47"/>
        <v/>
      </c>
      <c r="AX90" s="351"/>
    </row>
    <row r="91" spans="1:50">
      <c r="A91" s="21"/>
      <c r="B91" s="22"/>
      <c r="C91" s="22"/>
      <c r="D91" s="23"/>
      <c r="E91" s="24" t="str">
        <f t="shared" si="33"/>
        <v/>
      </c>
      <c r="F91" s="23"/>
      <c r="G91" s="24" t="str">
        <f t="shared" si="34"/>
        <v/>
      </c>
      <c r="H91" s="23"/>
      <c r="I91" s="24" t="str">
        <f t="shared" si="48"/>
        <v/>
      </c>
      <c r="J91" s="23"/>
      <c r="K91" s="24" t="str">
        <f t="shared" si="35"/>
        <v/>
      </c>
      <c r="L91" s="25" t="str">
        <f t="shared" si="49"/>
        <v/>
      </c>
      <c r="M91" s="25" t="str">
        <f t="shared" si="36"/>
        <v/>
      </c>
      <c r="N91" s="23"/>
      <c r="O91" s="24" t="str">
        <f t="shared" si="37"/>
        <v/>
      </c>
      <c r="P91" s="25" t="str">
        <f t="shared" si="50"/>
        <v/>
      </c>
      <c r="Q91" s="25" t="str">
        <f t="shared" si="51"/>
        <v/>
      </c>
      <c r="R91" s="23"/>
      <c r="S91" s="24" t="str">
        <f t="shared" si="38"/>
        <v/>
      </c>
      <c r="T91" s="25" t="str">
        <f t="shared" si="52"/>
        <v/>
      </c>
      <c r="U91" s="25" t="str">
        <f t="shared" si="53"/>
        <v/>
      </c>
      <c r="V91" s="23"/>
      <c r="W91" s="24" t="str">
        <f t="shared" si="39"/>
        <v/>
      </c>
      <c r="X91" s="25" t="str">
        <f t="shared" si="54"/>
        <v/>
      </c>
      <c r="Y91" s="25" t="str">
        <f t="shared" si="55"/>
        <v/>
      </c>
      <c r="Z91" s="27"/>
      <c r="AA91" s="27"/>
      <c r="AB91" s="25" t="str">
        <f t="shared" si="40"/>
        <v/>
      </c>
      <c r="AC91" s="24" t="str">
        <f t="shared" si="41"/>
        <v/>
      </c>
      <c r="AD91" s="25" t="str">
        <f t="shared" si="56"/>
        <v/>
      </c>
      <c r="AE91" s="25" t="str">
        <f t="shared" si="57"/>
        <v/>
      </c>
      <c r="AF91" s="23"/>
      <c r="AG91" s="24" t="str">
        <f t="shared" si="42"/>
        <v/>
      </c>
      <c r="AH91" s="25" t="str">
        <f t="shared" si="58"/>
        <v/>
      </c>
      <c r="AI91" s="25" t="str">
        <f t="shared" si="59"/>
        <v/>
      </c>
      <c r="AJ91" s="23"/>
      <c r="AK91" s="24" t="str">
        <f t="shared" si="43"/>
        <v/>
      </c>
      <c r="AL91" s="25" t="str">
        <f t="shared" si="60"/>
        <v/>
      </c>
      <c r="AM91" s="25" t="str">
        <f t="shared" si="64"/>
        <v/>
      </c>
      <c r="AN91" s="23"/>
      <c r="AO91" s="24" t="str">
        <f t="shared" si="44"/>
        <v/>
      </c>
      <c r="AP91" s="25" t="str">
        <f t="shared" si="65"/>
        <v/>
      </c>
      <c r="AQ91" s="25" t="str">
        <f t="shared" si="61"/>
        <v/>
      </c>
      <c r="AR91" s="23"/>
      <c r="AS91" s="24" t="str">
        <f t="shared" si="45"/>
        <v/>
      </c>
      <c r="AT91" s="25" t="str">
        <f t="shared" si="62"/>
        <v/>
      </c>
      <c r="AU91" s="25" t="str">
        <f t="shared" si="63"/>
        <v/>
      </c>
      <c r="AV91" s="26">
        <f t="shared" si="46"/>
        <v>0</v>
      </c>
      <c r="AW91" s="351" t="str">
        <f t="shared" si="47"/>
        <v/>
      </c>
      <c r="AX91" s="351"/>
    </row>
    <row r="92" spans="1:50">
      <c r="A92" s="21"/>
      <c r="B92" s="22"/>
      <c r="C92" s="22"/>
      <c r="D92" s="23"/>
      <c r="E92" s="24" t="str">
        <f t="shared" si="33"/>
        <v/>
      </c>
      <c r="F92" s="23"/>
      <c r="G92" s="24" t="str">
        <f t="shared" si="34"/>
        <v/>
      </c>
      <c r="H92" s="23"/>
      <c r="I92" s="24" t="str">
        <f t="shared" si="48"/>
        <v/>
      </c>
      <c r="J92" s="23"/>
      <c r="K92" s="24" t="str">
        <f t="shared" si="35"/>
        <v/>
      </c>
      <c r="L92" s="25" t="str">
        <f t="shared" si="49"/>
        <v/>
      </c>
      <c r="M92" s="25" t="str">
        <f t="shared" si="36"/>
        <v/>
      </c>
      <c r="N92" s="23"/>
      <c r="O92" s="24" t="str">
        <f t="shared" si="37"/>
        <v/>
      </c>
      <c r="P92" s="25" t="str">
        <f t="shared" si="50"/>
        <v/>
      </c>
      <c r="Q92" s="25" t="str">
        <f t="shared" si="51"/>
        <v/>
      </c>
      <c r="R92" s="23"/>
      <c r="S92" s="24" t="str">
        <f t="shared" si="38"/>
        <v/>
      </c>
      <c r="T92" s="25" t="str">
        <f t="shared" si="52"/>
        <v/>
      </c>
      <c r="U92" s="25" t="str">
        <f t="shared" si="53"/>
        <v/>
      </c>
      <c r="V92" s="23"/>
      <c r="W92" s="24" t="str">
        <f t="shared" si="39"/>
        <v/>
      </c>
      <c r="X92" s="25" t="str">
        <f t="shared" si="54"/>
        <v/>
      </c>
      <c r="Y92" s="25" t="str">
        <f t="shared" si="55"/>
        <v/>
      </c>
      <c r="Z92" s="27"/>
      <c r="AA92" s="27"/>
      <c r="AB92" s="25" t="str">
        <f t="shared" si="40"/>
        <v/>
      </c>
      <c r="AC92" s="24" t="str">
        <f t="shared" si="41"/>
        <v/>
      </c>
      <c r="AD92" s="25" t="str">
        <f t="shared" si="56"/>
        <v/>
      </c>
      <c r="AE92" s="25" t="str">
        <f t="shared" si="57"/>
        <v/>
      </c>
      <c r="AF92" s="23"/>
      <c r="AG92" s="24" t="str">
        <f t="shared" si="42"/>
        <v/>
      </c>
      <c r="AH92" s="25" t="str">
        <f t="shared" si="58"/>
        <v/>
      </c>
      <c r="AI92" s="25" t="str">
        <f t="shared" si="59"/>
        <v/>
      </c>
      <c r="AJ92" s="23"/>
      <c r="AK92" s="24" t="str">
        <f t="shared" si="43"/>
        <v/>
      </c>
      <c r="AL92" s="25" t="str">
        <f t="shared" si="60"/>
        <v/>
      </c>
      <c r="AM92" s="25" t="str">
        <f t="shared" si="64"/>
        <v/>
      </c>
      <c r="AN92" s="23"/>
      <c r="AO92" s="24" t="str">
        <f t="shared" si="44"/>
        <v/>
      </c>
      <c r="AP92" s="25" t="str">
        <f t="shared" si="65"/>
        <v/>
      </c>
      <c r="AQ92" s="25" t="str">
        <f t="shared" si="61"/>
        <v/>
      </c>
      <c r="AR92" s="23"/>
      <c r="AS92" s="24" t="str">
        <f t="shared" si="45"/>
        <v/>
      </c>
      <c r="AT92" s="25" t="str">
        <f t="shared" si="62"/>
        <v/>
      </c>
      <c r="AU92" s="25" t="str">
        <f t="shared" si="63"/>
        <v/>
      </c>
      <c r="AV92" s="26">
        <f t="shared" si="46"/>
        <v>0</v>
      </c>
      <c r="AW92" s="351" t="str">
        <f t="shared" si="47"/>
        <v/>
      </c>
      <c r="AX92" s="351"/>
    </row>
    <row r="93" spans="1:50">
      <c r="A93" s="21"/>
      <c r="B93" s="22"/>
      <c r="C93" s="22"/>
      <c r="D93" s="23"/>
      <c r="E93" s="24" t="str">
        <f t="shared" si="33"/>
        <v/>
      </c>
      <c r="F93" s="23"/>
      <c r="G93" s="24" t="str">
        <f t="shared" si="34"/>
        <v/>
      </c>
      <c r="H93" s="23"/>
      <c r="I93" s="24" t="str">
        <f t="shared" si="48"/>
        <v/>
      </c>
      <c r="J93" s="23"/>
      <c r="K93" s="24" t="str">
        <f t="shared" si="35"/>
        <v/>
      </c>
      <c r="L93" s="25" t="str">
        <f t="shared" si="49"/>
        <v/>
      </c>
      <c r="M93" s="25" t="str">
        <f t="shared" si="36"/>
        <v/>
      </c>
      <c r="N93" s="23"/>
      <c r="O93" s="24" t="str">
        <f t="shared" si="37"/>
        <v/>
      </c>
      <c r="P93" s="25" t="str">
        <f t="shared" si="50"/>
        <v/>
      </c>
      <c r="Q93" s="25" t="str">
        <f t="shared" si="51"/>
        <v/>
      </c>
      <c r="R93" s="23"/>
      <c r="S93" s="24" t="str">
        <f t="shared" si="38"/>
        <v/>
      </c>
      <c r="T93" s="25" t="str">
        <f t="shared" si="52"/>
        <v/>
      </c>
      <c r="U93" s="25" t="str">
        <f t="shared" si="53"/>
        <v/>
      </c>
      <c r="V93" s="23"/>
      <c r="W93" s="24" t="str">
        <f t="shared" si="39"/>
        <v/>
      </c>
      <c r="X93" s="25" t="str">
        <f t="shared" si="54"/>
        <v/>
      </c>
      <c r="Y93" s="25" t="str">
        <f t="shared" si="55"/>
        <v/>
      </c>
      <c r="Z93" s="27"/>
      <c r="AA93" s="27"/>
      <c r="AB93" s="25" t="str">
        <f t="shared" si="40"/>
        <v/>
      </c>
      <c r="AC93" s="24" t="str">
        <f t="shared" si="41"/>
        <v/>
      </c>
      <c r="AD93" s="25" t="str">
        <f t="shared" si="56"/>
        <v/>
      </c>
      <c r="AE93" s="25" t="str">
        <f t="shared" si="57"/>
        <v/>
      </c>
      <c r="AF93" s="23"/>
      <c r="AG93" s="24" t="str">
        <f t="shared" si="42"/>
        <v/>
      </c>
      <c r="AH93" s="25" t="str">
        <f t="shared" si="58"/>
        <v/>
      </c>
      <c r="AI93" s="25" t="str">
        <f t="shared" si="59"/>
        <v/>
      </c>
      <c r="AJ93" s="23"/>
      <c r="AK93" s="24" t="str">
        <f t="shared" si="43"/>
        <v/>
      </c>
      <c r="AL93" s="25" t="str">
        <f t="shared" si="60"/>
        <v/>
      </c>
      <c r="AM93" s="25" t="str">
        <f t="shared" si="64"/>
        <v/>
      </c>
      <c r="AN93" s="23"/>
      <c r="AO93" s="24" t="str">
        <f t="shared" si="44"/>
        <v/>
      </c>
      <c r="AP93" s="25" t="str">
        <f t="shared" si="65"/>
        <v/>
      </c>
      <c r="AQ93" s="25" t="str">
        <f t="shared" si="61"/>
        <v/>
      </c>
      <c r="AR93" s="23"/>
      <c r="AS93" s="24" t="str">
        <f t="shared" si="45"/>
        <v/>
      </c>
      <c r="AT93" s="25" t="str">
        <f t="shared" si="62"/>
        <v/>
      </c>
      <c r="AU93" s="25" t="str">
        <f t="shared" si="63"/>
        <v/>
      </c>
      <c r="AV93" s="26">
        <f t="shared" si="46"/>
        <v>0</v>
      </c>
      <c r="AW93" s="351" t="str">
        <f t="shared" si="47"/>
        <v/>
      </c>
      <c r="AX93" s="351"/>
    </row>
    <row r="94" spans="1:50">
      <c r="A94" s="21"/>
      <c r="B94" s="22"/>
      <c r="C94" s="22"/>
      <c r="D94" s="23"/>
      <c r="E94" s="24" t="str">
        <f t="shared" si="33"/>
        <v/>
      </c>
      <c r="F94" s="23"/>
      <c r="G94" s="24" t="str">
        <f t="shared" si="34"/>
        <v/>
      </c>
      <c r="H94" s="23"/>
      <c r="I94" s="24" t="str">
        <f t="shared" si="48"/>
        <v/>
      </c>
      <c r="J94" s="23"/>
      <c r="K94" s="24" t="str">
        <f t="shared" si="35"/>
        <v/>
      </c>
      <c r="L94" s="25" t="str">
        <f t="shared" si="49"/>
        <v/>
      </c>
      <c r="M94" s="25" t="str">
        <f t="shared" si="36"/>
        <v/>
      </c>
      <c r="N94" s="23"/>
      <c r="O94" s="24" t="str">
        <f t="shared" si="37"/>
        <v/>
      </c>
      <c r="P94" s="25" t="str">
        <f t="shared" si="50"/>
        <v/>
      </c>
      <c r="Q94" s="25" t="str">
        <f t="shared" si="51"/>
        <v/>
      </c>
      <c r="R94" s="23"/>
      <c r="S94" s="24" t="str">
        <f t="shared" si="38"/>
        <v/>
      </c>
      <c r="T94" s="25" t="str">
        <f t="shared" si="52"/>
        <v/>
      </c>
      <c r="U94" s="25" t="str">
        <f t="shared" si="53"/>
        <v/>
      </c>
      <c r="V94" s="23"/>
      <c r="W94" s="24" t="str">
        <f t="shared" si="39"/>
        <v/>
      </c>
      <c r="X94" s="25" t="str">
        <f t="shared" si="54"/>
        <v/>
      </c>
      <c r="Y94" s="25" t="str">
        <f t="shared" si="55"/>
        <v/>
      </c>
      <c r="Z94" s="27"/>
      <c r="AA94" s="27"/>
      <c r="AB94" s="25" t="str">
        <f t="shared" si="40"/>
        <v/>
      </c>
      <c r="AC94" s="24" t="str">
        <f t="shared" si="41"/>
        <v/>
      </c>
      <c r="AD94" s="25" t="str">
        <f t="shared" si="56"/>
        <v/>
      </c>
      <c r="AE94" s="25" t="str">
        <f t="shared" si="57"/>
        <v/>
      </c>
      <c r="AF94" s="23"/>
      <c r="AG94" s="24" t="str">
        <f t="shared" si="42"/>
        <v/>
      </c>
      <c r="AH94" s="25" t="str">
        <f t="shared" si="58"/>
        <v/>
      </c>
      <c r="AI94" s="25" t="str">
        <f t="shared" si="59"/>
        <v/>
      </c>
      <c r="AJ94" s="23"/>
      <c r="AK94" s="24" t="str">
        <f t="shared" si="43"/>
        <v/>
      </c>
      <c r="AL94" s="25" t="str">
        <f t="shared" si="60"/>
        <v/>
      </c>
      <c r="AM94" s="25" t="str">
        <f t="shared" si="64"/>
        <v/>
      </c>
      <c r="AN94" s="23"/>
      <c r="AO94" s="24" t="str">
        <f t="shared" si="44"/>
        <v/>
      </c>
      <c r="AP94" s="25" t="str">
        <f t="shared" si="65"/>
        <v/>
      </c>
      <c r="AQ94" s="25" t="str">
        <f t="shared" si="61"/>
        <v/>
      </c>
      <c r="AR94" s="23"/>
      <c r="AS94" s="24" t="str">
        <f t="shared" si="45"/>
        <v/>
      </c>
      <c r="AT94" s="25" t="str">
        <f t="shared" si="62"/>
        <v/>
      </c>
      <c r="AU94" s="25" t="str">
        <f t="shared" si="63"/>
        <v/>
      </c>
      <c r="AV94" s="26">
        <f t="shared" si="46"/>
        <v>0</v>
      </c>
      <c r="AW94" s="351" t="str">
        <f t="shared" si="47"/>
        <v/>
      </c>
      <c r="AX94" s="351"/>
    </row>
    <row r="95" spans="1:50">
      <c r="A95" s="21"/>
      <c r="B95" s="22"/>
      <c r="C95" s="22"/>
      <c r="D95" s="23"/>
      <c r="E95" s="24" t="str">
        <f t="shared" si="33"/>
        <v/>
      </c>
      <c r="F95" s="23"/>
      <c r="G95" s="24" t="str">
        <f t="shared" si="34"/>
        <v/>
      </c>
      <c r="H95" s="23"/>
      <c r="I95" s="24" t="str">
        <f t="shared" si="48"/>
        <v/>
      </c>
      <c r="J95" s="23"/>
      <c r="K95" s="24" t="str">
        <f t="shared" si="35"/>
        <v/>
      </c>
      <c r="L95" s="25" t="str">
        <f t="shared" si="49"/>
        <v/>
      </c>
      <c r="M95" s="25" t="str">
        <f t="shared" si="36"/>
        <v/>
      </c>
      <c r="N95" s="23"/>
      <c r="O95" s="24" t="str">
        <f t="shared" si="37"/>
        <v/>
      </c>
      <c r="P95" s="25" t="str">
        <f t="shared" si="50"/>
        <v/>
      </c>
      <c r="Q95" s="25" t="str">
        <f t="shared" si="51"/>
        <v/>
      </c>
      <c r="R95" s="23"/>
      <c r="S95" s="24" t="str">
        <f t="shared" si="38"/>
        <v/>
      </c>
      <c r="T95" s="25" t="str">
        <f t="shared" si="52"/>
        <v/>
      </c>
      <c r="U95" s="25" t="str">
        <f t="shared" si="53"/>
        <v/>
      </c>
      <c r="V95" s="23"/>
      <c r="W95" s="24" t="str">
        <f t="shared" si="39"/>
        <v/>
      </c>
      <c r="X95" s="25" t="str">
        <f t="shared" si="54"/>
        <v/>
      </c>
      <c r="Y95" s="25" t="str">
        <f t="shared" si="55"/>
        <v/>
      </c>
      <c r="Z95" s="27"/>
      <c r="AA95" s="27"/>
      <c r="AB95" s="25" t="str">
        <f t="shared" si="40"/>
        <v/>
      </c>
      <c r="AC95" s="24" t="str">
        <f t="shared" si="41"/>
        <v/>
      </c>
      <c r="AD95" s="25" t="str">
        <f t="shared" si="56"/>
        <v/>
      </c>
      <c r="AE95" s="25" t="str">
        <f t="shared" si="57"/>
        <v/>
      </c>
      <c r="AF95" s="23"/>
      <c r="AG95" s="24" t="str">
        <f t="shared" si="42"/>
        <v/>
      </c>
      <c r="AH95" s="25" t="str">
        <f t="shared" si="58"/>
        <v/>
      </c>
      <c r="AI95" s="25" t="str">
        <f t="shared" si="59"/>
        <v/>
      </c>
      <c r="AJ95" s="23"/>
      <c r="AK95" s="24" t="str">
        <f t="shared" si="43"/>
        <v/>
      </c>
      <c r="AL95" s="25" t="str">
        <f t="shared" si="60"/>
        <v/>
      </c>
      <c r="AM95" s="25" t="str">
        <f t="shared" si="64"/>
        <v/>
      </c>
      <c r="AN95" s="23"/>
      <c r="AO95" s="24" t="str">
        <f t="shared" si="44"/>
        <v/>
      </c>
      <c r="AP95" s="25" t="str">
        <f t="shared" si="65"/>
        <v/>
      </c>
      <c r="AQ95" s="25" t="str">
        <f t="shared" si="61"/>
        <v/>
      </c>
      <c r="AR95" s="23"/>
      <c r="AS95" s="24" t="str">
        <f t="shared" si="45"/>
        <v/>
      </c>
      <c r="AT95" s="25" t="str">
        <f t="shared" si="62"/>
        <v/>
      </c>
      <c r="AU95" s="25" t="str">
        <f t="shared" si="63"/>
        <v/>
      </c>
      <c r="AV95" s="26">
        <f t="shared" si="46"/>
        <v>0</v>
      </c>
      <c r="AW95" s="351" t="str">
        <f t="shared" si="47"/>
        <v/>
      </c>
      <c r="AX95" s="351"/>
    </row>
    <row r="96" spans="1:50">
      <c r="A96" s="21"/>
      <c r="B96" s="22"/>
      <c r="C96" s="22"/>
      <c r="D96" s="23"/>
      <c r="E96" s="24" t="str">
        <f t="shared" si="33"/>
        <v/>
      </c>
      <c r="F96" s="23"/>
      <c r="G96" s="24" t="str">
        <f t="shared" si="34"/>
        <v/>
      </c>
      <c r="H96" s="23"/>
      <c r="I96" s="24" t="str">
        <f t="shared" si="48"/>
        <v/>
      </c>
      <c r="J96" s="23"/>
      <c r="K96" s="24" t="str">
        <f t="shared" si="35"/>
        <v/>
      </c>
      <c r="L96" s="25" t="str">
        <f t="shared" si="49"/>
        <v/>
      </c>
      <c r="M96" s="25" t="str">
        <f t="shared" si="36"/>
        <v/>
      </c>
      <c r="N96" s="23"/>
      <c r="O96" s="24" t="str">
        <f t="shared" si="37"/>
        <v/>
      </c>
      <c r="P96" s="25" t="str">
        <f t="shared" si="50"/>
        <v/>
      </c>
      <c r="Q96" s="25" t="str">
        <f t="shared" si="51"/>
        <v/>
      </c>
      <c r="R96" s="23"/>
      <c r="S96" s="24" t="str">
        <f t="shared" si="38"/>
        <v/>
      </c>
      <c r="T96" s="25" t="str">
        <f t="shared" si="52"/>
        <v/>
      </c>
      <c r="U96" s="25" t="str">
        <f t="shared" si="53"/>
        <v/>
      </c>
      <c r="V96" s="23"/>
      <c r="W96" s="24" t="str">
        <f t="shared" si="39"/>
        <v/>
      </c>
      <c r="X96" s="25" t="str">
        <f t="shared" si="54"/>
        <v/>
      </c>
      <c r="Y96" s="25" t="str">
        <f t="shared" si="55"/>
        <v/>
      </c>
      <c r="Z96" s="27"/>
      <c r="AA96" s="27"/>
      <c r="AB96" s="25" t="str">
        <f t="shared" si="40"/>
        <v/>
      </c>
      <c r="AC96" s="24" t="str">
        <f t="shared" si="41"/>
        <v/>
      </c>
      <c r="AD96" s="25" t="str">
        <f t="shared" si="56"/>
        <v/>
      </c>
      <c r="AE96" s="25" t="str">
        <f t="shared" si="57"/>
        <v/>
      </c>
      <c r="AF96" s="23"/>
      <c r="AG96" s="24" t="str">
        <f t="shared" si="42"/>
        <v/>
      </c>
      <c r="AH96" s="25" t="str">
        <f t="shared" si="58"/>
        <v/>
      </c>
      <c r="AI96" s="25" t="str">
        <f t="shared" si="59"/>
        <v/>
      </c>
      <c r="AJ96" s="23"/>
      <c r="AK96" s="24" t="str">
        <f t="shared" si="43"/>
        <v/>
      </c>
      <c r="AL96" s="25" t="str">
        <f t="shared" si="60"/>
        <v/>
      </c>
      <c r="AM96" s="25" t="str">
        <f t="shared" si="64"/>
        <v/>
      </c>
      <c r="AN96" s="23"/>
      <c r="AO96" s="24" t="str">
        <f t="shared" si="44"/>
        <v/>
      </c>
      <c r="AP96" s="25" t="str">
        <f t="shared" si="65"/>
        <v/>
      </c>
      <c r="AQ96" s="25" t="str">
        <f t="shared" si="61"/>
        <v/>
      </c>
      <c r="AR96" s="23"/>
      <c r="AS96" s="24" t="str">
        <f t="shared" si="45"/>
        <v/>
      </c>
      <c r="AT96" s="25" t="str">
        <f t="shared" si="62"/>
        <v/>
      </c>
      <c r="AU96" s="25" t="str">
        <f t="shared" si="63"/>
        <v/>
      </c>
      <c r="AV96" s="26">
        <f t="shared" si="46"/>
        <v>0</v>
      </c>
      <c r="AW96" s="351" t="str">
        <f t="shared" si="47"/>
        <v/>
      </c>
      <c r="AX96" s="351"/>
    </row>
    <row r="97" spans="1:50">
      <c r="A97" s="21"/>
      <c r="B97" s="22"/>
      <c r="C97" s="22"/>
      <c r="D97" s="23"/>
      <c r="E97" s="24" t="str">
        <f t="shared" si="33"/>
        <v/>
      </c>
      <c r="F97" s="23"/>
      <c r="G97" s="24" t="str">
        <f t="shared" si="34"/>
        <v/>
      </c>
      <c r="H97" s="23"/>
      <c r="I97" s="24" t="str">
        <f t="shared" si="48"/>
        <v/>
      </c>
      <c r="J97" s="23"/>
      <c r="K97" s="24" t="str">
        <f t="shared" si="35"/>
        <v/>
      </c>
      <c r="L97" s="25" t="str">
        <f t="shared" si="49"/>
        <v/>
      </c>
      <c r="M97" s="25" t="str">
        <f t="shared" si="36"/>
        <v/>
      </c>
      <c r="N97" s="23"/>
      <c r="O97" s="24" t="str">
        <f t="shared" si="37"/>
        <v/>
      </c>
      <c r="P97" s="25" t="str">
        <f t="shared" si="50"/>
        <v/>
      </c>
      <c r="Q97" s="25" t="str">
        <f t="shared" si="51"/>
        <v/>
      </c>
      <c r="R97" s="23"/>
      <c r="S97" s="24" t="str">
        <f t="shared" si="38"/>
        <v/>
      </c>
      <c r="T97" s="25" t="str">
        <f t="shared" si="52"/>
        <v/>
      </c>
      <c r="U97" s="25" t="str">
        <f t="shared" si="53"/>
        <v/>
      </c>
      <c r="V97" s="23"/>
      <c r="W97" s="24" t="str">
        <f t="shared" si="39"/>
        <v/>
      </c>
      <c r="X97" s="25" t="str">
        <f t="shared" si="54"/>
        <v/>
      </c>
      <c r="Y97" s="25" t="str">
        <f t="shared" si="55"/>
        <v/>
      </c>
      <c r="Z97" s="27"/>
      <c r="AA97" s="27"/>
      <c r="AB97" s="25" t="str">
        <f t="shared" si="40"/>
        <v/>
      </c>
      <c r="AC97" s="24" t="str">
        <f t="shared" si="41"/>
        <v/>
      </c>
      <c r="AD97" s="25" t="str">
        <f t="shared" si="56"/>
        <v/>
      </c>
      <c r="AE97" s="25" t="str">
        <f t="shared" si="57"/>
        <v/>
      </c>
      <c r="AF97" s="23"/>
      <c r="AG97" s="24" t="str">
        <f t="shared" si="42"/>
        <v/>
      </c>
      <c r="AH97" s="25" t="str">
        <f t="shared" si="58"/>
        <v/>
      </c>
      <c r="AI97" s="25" t="str">
        <f t="shared" si="59"/>
        <v/>
      </c>
      <c r="AJ97" s="23"/>
      <c r="AK97" s="24" t="str">
        <f t="shared" si="43"/>
        <v/>
      </c>
      <c r="AL97" s="25" t="str">
        <f t="shared" si="60"/>
        <v/>
      </c>
      <c r="AM97" s="25" t="str">
        <f t="shared" si="64"/>
        <v/>
      </c>
      <c r="AN97" s="23"/>
      <c r="AO97" s="24" t="str">
        <f t="shared" si="44"/>
        <v/>
      </c>
      <c r="AP97" s="25" t="str">
        <f t="shared" si="65"/>
        <v/>
      </c>
      <c r="AQ97" s="25" t="str">
        <f t="shared" si="61"/>
        <v/>
      </c>
      <c r="AR97" s="23"/>
      <c r="AS97" s="24" t="str">
        <f t="shared" si="45"/>
        <v/>
      </c>
      <c r="AT97" s="25" t="str">
        <f t="shared" si="62"/>
        <v/>
      </c>
      <c r="AU97" s="25" t="str">
        <f t="shared" si="63"/>
        <v/>
      </c>
      <c r="AV97" s="26">
        <f t="shared" si="46"/>
        <v>0</v>
      </c>
      <c r="AW97" s="351" t="str">
        <f t="shared" si="47"/>
        <v/>
      </c>
      <c r="AX97" s="351"/>
    </row>
    <row r="98" spans="1:50">
      <c r="A98" s="21"/>
      <c r="B98" s="22"/>
      <c r="C98" s="22"/>
      <c r="D98" s="23"/>
      <c r="E98" s="24" t="str">
        <f t="shared" si="33"/>
        <v/>
      </c>
      <c r="F98" s="23"/>
      <c r="G98" s="24" t="str">
        <f t="shared" si="34"/>
        <v/>
      </c>
      <c r="H98" s="23"/>
      <c r="I98" s="24" t="str">
        <f t="shared" si="48"/>
        <v/>
      </c>
      <c r="J98" s="23"/>
      <c r="K98" s="24" t="str">
        <f t="shared" si="35"/>
        <v/>
      </c>
      <c r="L98" s="25" t="str">
        <f t="shared" si="49"/>
        <v/>
      </c>
      <c r="M98" s="25" t="str">
        <f t="shared" si="36"/>
        <v/>
      </c>
      <c r="N98" s="23"/>
      <c r="O98" s="24" t="str">
        <f t="shared" si="37"/>
        <v/>
      </c>
      <c r="P98" s="25" t="str">
        <f t="shared" si="50"/>
        <v/>
      </c>
      <c r="Q98" s="25" t="str">
        <f t="shared" si="51"/>
        <v/>
      </c>
      <c r="R98" s="23"/>
      <c r="S98" s="24" t="str">
        <f t="shared" si="38"/>
        <v/>
      </c>
      <c r="T98" s="25" t="str">
        <f t="shared" si="52"/>
        <v/>
      </c>
      <c r="U98" s="25" t="str">
        <f t="shared" si="53"/>
        <v/>
      </c>
      <c r="V98" s="23"/>
      <c r="W98" s="24" t="str">
        <f t="shared" si="39"/>
        <v/>
      </c>
      <c r="X98" s="25" t="str">
        <f t="shared" si="54"/>
        <v/>
      </c>
      <c r="Y98" s="25" t="str">
        <f t="shared" si="55"/>
        <v/>
      </c>
      <c r="Z98" s="27"/>
      <c r="AA98" s="27"/>
      <c r="AB98" s="25" t="str">
        <f t="shared" si="40"/>
        <v/>
      </c>
      <c r="AC98" s="24" t="str">
        <f t="shared" si="41"/>
        <v/>
      </c>
      <c r="AD98" s="25" t="str">
        <f t="shared" si="56"/>
        <v/>
      </c>
      <c r="AE98" s="25" t="str">
        <f t="shared" si="57"/>
        <v/>
      </c>
      <c r="AF98" s="23"/>
      <c r="AG98" s="24" t="str">
        <f t="shared" si="42"/>
        <v/>
      </c>
      <c r="AH98" s="25" t="str">
        <f t="shared" si="58"/>
        <v/>
      </c>
      <c r="AI98" s="25" t="str">
        <f t="shared" si="59"/>
        <v/>
      </c>
      <c r="AJ98" s="23"/>
      <c r="AK98" s="24" t="str">
        <f t="shared" si="43"/>
        <v/>
      </c>
      <c r="AL98" s="25" t="str">
        <f t="shared" si="60"/>
        <v/>
      </c>
      <c r="AM98" s="25" t="str">
        <f t="shared" si="64"/>
        <v/>
      </c>
      <c r="AN98" s="23"/>
      <c r="AO98" s="24" t="str">
        <f t="shared" si="44"/>
        <v/>
      </c>
      <c r="AP98" s="25" t="str">
        <f t="shared" si="65"/>
        <v/>
      </c>
      <c r="AQ98" s="25" t="str">
        <f t="shared" si="61"/>
        <v/>
      </c>
      <c r="AR98" s="23"/>
      <c r="AS98" s="24" t="str">
        <f t="shared" si="45"/>
        <v/>
      </c>
      <c r="AT98" s="25" t="str">
        <f t="shared" si="62"/>
        <v/>
      </c>
      <c r="AU98" s="25" t="str">
        <f t="shared" si="63"/>
        <v/>
      </c>
      <c r="AV98" s="26">
        <f t="shared" si="46"/>
        <v>0</v>
      </c>
      <c r="AW98" s="351" t="str">
        <f t="shared" si="47"/>
        <v/>
      </c>
      <c r="AX98" s="351"/>
    </row>
    <row r="99" spans="1:50">
      <c r="A99" s="21"/>
      <c r="B99" s="22"/>
      <c r="C99" s="22"/>
      <c r="D99" s="23"/>
      <c r="E99" s="24" t="str">
        <f t="shared" si="33"/>
        <v/>
      </c>
      <c r="F99" s="23"/>
      <c r="G99" s="24" t="str">
        <f t="shared" si="34"/>
        <v/>
      </c>
      <c r="H99" s="23"/>
      <c r="I99" s="24" t="str">
        <f t="shared" si="48"/>
        <v/>
      </c>
      <c r="J99" s="23"/>
      <c r="K99" s="24" t="str">
        <f t="shared" si="35"/>
        <v/>
      </c>
      <c r="L99" s="25" t="str">
        <f t="shared" si="49"/>
        <v/>
      </c>
      <c r="M99" s="25" t="str">
        <f t="shared" si="36"/>
        <v/>
      </c>
      <c r="N99" s="23"/>
      <c r="O99" s="24" t="str">
        <f t="shared" si="37"/>
        <v/>
      </c>
      <c r="P99" s="25" t="str">
        <f t="shared" si="50"/>
        <v/>
      </c>
      <c r="Q99" s="25" t="str">
        <f t="shared" si="51"/>
        <v/>
      </c>
      <c r="R99" s="23"/>
      <c r="S99" s="24" t="str">
        <f t="shared" si="38"/>
        <v/>
      </c>
      <c r="T99" s="25" t="str">
        <f t="shared" si="52"/>
        <v/>
      </c>
      <c r="U99" s="25" t="str">
        <f t="shared" si="53"/>
        <v/>
      </c>
      <c r="V99" s="23"/>
      <c r="W99" s="24" t="str">
        <f t="shared" si="39"/>
        <v/>
      </c>
      <c r="X99" s="25" t="str">
        <f t="shared" si="54"/>
        <v/>
      </c>
      <c r="Y99" s="25" t="str">
        <f t="shared" si="55"/>
        <v/>
      </c>
      <c r="Z99" s="27"/>
      <c r="AA99" s="27"/>
      <c r="AB99" s="25" t="str">
        <f t="shared" si="40"/>
        <v/>
      </c>
      <c r="AC99" s="24" t="str">
        <f t="shared" si="41"/>
        <v/>
      </c>
      <c r="AD99" s="25" t="str">
        <f t="shared" si="56"/>
        <v/>
      </c>
      <c r="AE99" s="25" t="str">
        <f t="shared" si="57"/>
        <v/>
      </c>
      <c r="AF99" s="23"/>
      <c r="AG99" s="24" t="str">
        <f t="shared" si="42"/>
        <v/>
      </c>
      <c r="AH99" s="25" t="str">
        <f t="shared" si="58"/>
        <v/>
      </c>
      <c r="AI99" s="25" t="str">
        <f t="shared" si="59"/>
        <v/>
      </c>
      <c r="AJ99" s="23"/>
      <c r="AK99" s="24" t="str">
        <f t="shared" si="43"/>
        <v/>
      </c>
      <c r="AL99" s="25" t="str">
        <f t="shared" si="60"/>
        <v/>
      </c>
      <c r="AM99" s="25" t="str">
        <f t="shared" si="64"/>
        <v/>
      </c>
      <c r="AN99" s="23"/>
      <c r="AO99" s="24" t="str">
        <f t="shared" si="44"/>
        <v/>
      </c>
      <c r="AP99" s="25" t="str">
        <f t="shared" si="65"/>
        <v/>
      </c>
      <c r="AQ99" s="25" t="str">
        <f t="shared" si="61"/>
        <v/>
      </c>
      <c r="AR99" s="23"/>
      <c r="AS99" s="24" t="str">
        <f t="shared" si="45"/>
        <v/>
      </c>
      <c r="AT99" s="25" t="str">
        <f t="shared" si="62"/>
        <v/>
      </c>
      <c r="AU99" s="25" t="str">
        <f t="shared" si="63"/>
        <v/>
      </c>
      <c r="AV99" s="26">
        <f t="shared" si="46"/>
        <v>0</v>
      </c>
      <c r="AW99" s="351" t="str">
        <f t="shared" si="47"/>
        <v/>
      </c>
      <c r="AX99" s="351"/>
    </row>
    <row r="100" spans="1:50">
      <c r="A100" s="21"/>
      <c r="B100" s="22"/>
      <c r="C100" s="22"/>
      <c r="D100" s="23"/>
      <c r="E100" s="24" t="str">
        <f t="shared" si="33"/>
        <v/>
      </c>
      <c r="F100" s="23"/>
      <c r="G100" s="24" t="str">
        <f t="shared" si="34"/>
        <v/>
      </c>
      <c r="H100" s="23"/>
      <c r="I100" s="24" t="str">
        <f t="shared" si="48"/>
        <v/>
      </c>
      <c r="J100" s="23"/>
      <c r="K100" s="24" t="str">
        <f t="shared" si="35"/>
        <v/>
      </c>
      <c r="L100" s="25" t="str">
        <f t="shared" si="49"/>
        <v/>
      </c>
      <c r="M100" s="25" t="str">
        <f t="shared" si="36"/>
        <v/>
      </c>
      <c r="N100" s="23"/>
      <c r="O100" s="24" t="str">
        <f t="shared" si="37"/>
        <v/>
      </c>
      <c r="P100" s="25" t="str">
        <f t="shared" si="50"/>
        <v/>
      </c>
      <c r="Q100" s="25" t="str">
        <f t="shared" si="51"/>
        <v/>
      </c>
      <c r="R100" s="23"/>
      <c r="S100" s="24" t="str">
        <f t="shared" si="38"/>
        <v/>
      </c>
      <c r="T100" s="25" t="str">
        <f t="shared" si="52"/>
        <v/>
      </c>
      <c r="U100" s="25" t="str">
        <f t="shared" si="53"/>
        <v/>
      </c>
      <c r="V100" s="23"/>
      <c r="W100" s="24" t="str">
        <f t="shared" si="39"/>
        <v/>
      </c>
      <c r="X100" s="25" t="str">
        <f t="shared" si="54"/>
        <v/>
      </c>
      <c r="Y100" s="25" t="str">
        <f t="shared" si="55"/>
        <v/>
      </c>
      <c r="Z100" s="27"/>
      <c r="AA100" s="27"/>
      <c r="AB100" s="25" t="str">
        <f t="shared" si="40"/>
        <v/>
      </c>
      <c r="AC100" s="24" t="str">
        <f t="shared" si="41"/>
        <v/>
      </c>
      <c r="AD100" s="25" t="str">
        <f t="shared" si="56"/>
        <v/>
      </c>
      <c r="AE100" s="25" t="str">
        <f t="shared" si="57"/>
        <v/>
      </c>
      <c r="AF100" s="23"/>
      <c r="AG100" s="24" t="str">
        <f t="shared" si="42"/>
        <v/>
      </c>
      <c r="AH100" s="25" t="str">
        <f t="shared" si="58"/>
        <v/>
      </c>
      <c r="AI100" s="25" t="str">
        <f t="shared" si="59"/>
        <v/>
      </c>
      <c r="AJ100" s="23"/>
      <c r="AK100" s="24" t="str">
        <f t="shared" si="43"/>
        <v/>
      </c>
      <c r="AL100" s="25" t="str">
        <f t="shared" si="60"/>
        <v/>
      </c>
      <c r="AM100" s="25" t="str">
        <f t="shared" si="64"/>
        <v/>
      </c>
      <c r="AN100" s="23"/>
      <c r="AO100" s="24" t="str">
        <f t="shared" si="44"/>
        <v/>
      </c>
      <c r="AP100" s="25" t="str">
        <f t="shared" si="65"/>
        <v/>
      </c>
      <c r="AQ100" s="25" t="str">
        <f t="shared" si="61"/>
        <v/>
      </c>
      <c r="AR100" s="23"/>
      <c r="AS100" s="24" t="str">
        <f t="shared" si="45"/>
        <v/>
      </c>
      <c r="AT100" s="25" t="str">
        <f t="shared" si="62"/>
        <v/>
      </c>
      <c r="AU100" s="25" t="str">
        <f t="shared" si="63"/>
        <v/>
      </c>
      <c r="AV100" s="26">
        <f t="shared" si="46"/>
        <v>0</v>
      </c>
      <c r="AW100" s="351" t="str">
        <f t="shared" si="47"/>
        <v/>
      </c>
      <c r="AX100" s="351"/>
    </row>
    <row r="101" spans="1:50">
      <c r="A101" s="21"/>
      <c r="B101" s="22"/>
      <c r="C101" s="22"/>
      <c r="D101" s="23"/>
      <c r="E101" s="24" t="str">
        <f t="shared" si="33"/>
        <v/>
      </c>
      <c r="F101" s="23"/>
      <c r="G101" s="24" t="str">
        <f t="shared" si="34"/>
        <v/>
      </c>
      <c r="H101" s="23"/>
      <c r="I101" s="24" t="str">
        <f t="shared" si="48"/>
        <v/>
      </c>
      <c r="J101" s="23"/>
      <c r="K101" s="24" t="str">
        <f t="shared" si="35"/>
        <v/>
      </c>
      <c r="L101" s="25" t="str">
        <f t="shared" si="49"/>
        <v/>
      </c>
      <c r="M101" s="25" t="str">
        <f t="shared" si="36"/>
        <v/>
      </c>
      <c r="N101" s="23"/>
      <c r="O101" s="24" t="str">
        <f t="shared" si="37"/>
        <v/>
      </c>
      <c r="P101" s="25" t="str">
        <f t="shared" si="50"/>
        <v/>
      </c>
      <c r="Q101" s="25" t="str">
        <f t="shared" si="51"/>
        <v/>
      </c>
      <c r="R101" s="23"/>
      <c r="S101" s="24" t="str">
        <f t="shared" si="38"/>
        <v/>
      </c>
      <c r="T101" s="25" t="str">
        <f t="shared" si="52"/>
        <v/>
      </c>
      <c r="U101" s="25" t="str">
        <f t="shared" si="53"/>
        <v/>
      </c>
      <c r="V101" s="23"/>
      <c r="W101" s="24" t="str">
        <f t="shared" si="39"/>
        <v/>
      </c>
      <c r="X101" s="25" t="str">
        <f t="shared" si="54"/>
        <v/>
      </c>
      <c r="Y101" s="25" t="str">
        <f t="shared" si="55"/>
        <v/>
      </c>
      <c r="Z101" s="27"/>
      <c r="AA101" s="27"/>
      <c r="AB101" s="25" t="str">
        <f t="shared" si="40"/>
        <v/>
      </c>
      <c r="AC101" s="24" t="str">
        <f t="shared" si="41"/>
        <v/>
      </c>
      <c r="AD101" s="25" t="str">
        <f t="shared" si="56"/>
        <v/>
      </c>
      <c r="AE101" s="25" t="str">
        <f t="shared" si="57"/>
        <v/>
      </c>
      <c r="AF101" s="23"/>
      <c r="AG101" s="24" t="str">
        <f t="shared" si="42"/>
        <v/>
      </c>
      <c r="AH101" s="25" t="str">
        <f t="shared" si="58"/>
        <v/>
      </c>
      <c r="AI101" s="25" t="str">
        <f t="shared" si="59"/>
        <v/>
      </c>
      <c r="AJ101" s="23"/>
      <c r="AK101" s="24" t="str">
        <f t="shared" si="43"/>
        <v/>
      </c>
      <c r="AL101" s="25" t="str">
        <f t="shared" si="60"/>
        <v/>
      </c>
      <c r="AM101" s="25" t="str">
        <f t="shared" si="64"/>
        <v/>
      </c>
      <c r="AN101" s="23"/>
      <c r="AO101" s="24" t="str">
        <f t="shared" si="44"/>
        <v/>
      </c>
      <c r="AP101" s="25" t="str">
        <f t="shared" si="65"/>
        <v/>
      </c>
      <c r="AQ101" s="25" t="str">
        <f t="shared" si="61"/>
        <v/>
      </c>
      <c r="AR101" s="23"/>
      <c r="AS101" s="24" t="str">
        <f t="shared" si="45"/>
        <v/>
      </c>
      <c r="AT101" s="25" t="str">
        <f t="shared" si="62"/>
        <v/>
      </c>
      <c r="AU101" s="25" t="str">
        <f t="shared" si="63"/>
        <v/>
      </c>
      <c r="AV101" s="26">
        <f t="shared" si="46"/>
        <v>0</v>
      </c>
      <c r="AW101" s="351" t="str">
        <f t="shared" si="47"/>
        <v/>
      </c>
      <c r="AX101" s="351"/>
    </row>
    <row r="102" spans="1:50">
      <c r="A102" s="21"/>
      <c r="B102" s="22"/>
      <c r="C102" s="22"/>
      <c r="D102" s="23"/>
      <c r="E102" s="24" t="str">
        <f t="shared" si="33"/>
        <v/>
      </c>
      <c r="F102" s="23"/>
      <c r="G102" s="24" t="str">
        <f t="shared" si="34"/>
        <v/>
      </c>
      <c r="H102" s="23"/>
      <c r="I102" s="24" t="str">
        <f t="shared" si="48"/>
        <v/>
      </c>
      <c r="J102" s="23"/>
      <c r="K102" s="24" t="str">
        <f t="shared" si="35"/>
        <v/>
      </c>
      <c r="L102" s="25" t="str">
        <f t="shared" si="49"/>
        <v/>
      </c>
      <c r="M102" s="25" t="str">
        <f t="shared" si="36"/>
        <v/>
      </c>
      <c r="N102" s="23"/>
      <c r="O102" s="24" t="str">
        <f t="shared" si="37"/>
        <v/>
      </c>
      <c r="P102" s="25" t="str">
        <f t="shared" si="50"/>
        <v/>
      </c>
      <c r="Q102" s="25" t="str">
        <f t="shared" si="51"/>
        <v/>
      </c>
      <c r="R102" s="23"/>
      <c r="S102" s="24" t="str">
        <f t="shared" si="38"/>
        <v/>
      </c>
      <c r="T102" s="25" t="str">
        <f t="shared" si="52"/>
        <v/>
      </c>
      <c r="U102" s="25" t="str">
        <f t="shared" si="53"/>
        <v/>
      </c>
      <c r="V102" s="23"/>
      <c r="W102" s="24" t="str">
        <f t="shared" si="39"/>
        <v/>
      </c>
      <c r="X102" s="25" t="str">
        <f t="shared" si="54"/>
        <v/>
      </c>
      <c r="Y102" s="25" t="str">
        <f t="shared" si="55"/>
        <v/>
      </c>
      <c r="Z102" s="27"/>
      <c r="AA102" s="27"/>
      <c r="AB102" s="25" t="str">
        <f t="shared" si="40"/>
        <v/>
      </c>
      <c r="AC102" s="24" t="str">
        <f t="shared" si="41"/>
        <v/>
      </c>
      <c r="AD102" s="25" t="str">
        <f t="shared" si="56"/>
        <v/>
      </c>
      <c r="AE102" s="25" t="str">
        <f t="shared" si="57"/>
        <v/>
      </c>
      <c r="AF102" s="23"/>
      <c r="AG102" s="24" t="str">
        <f t="shared" si="42"/>
        <v/>
      </c>
      <c r="AH102" s="25" t="str">
        <f t="shared" si="58"/>
        <v/>
      </c>
      <c r="AI102" s="25" t="str">
        <f t="shared" si="59"/>
        <v/>
      </c>
      <c r="AJ102" s="23"/>
      <c r="AK102" s="24" t="str">
        <f t="shared" si="43"/>
        <v/>
      </c>
      <c r="AL102" s="25" t="str">
        <f t="shared" si="60"/>
        <v/>
      </c>
      <c r="AM102" s="25" t="str">
        <f t="shared" si="64"/>
        <v/>
      </c>
      <c r="AN102" s="23"/>
      <c r="AO102" s="24" t="str">
        <f t="shared" si="44"/>
        <v/>
      </c>
      <c r="AP102" s="25" t="str">
        <f t="shared" si="65"/>
        <v/>
      </c>
      <c r="AQ102" s="25" t="str">
        <f t="shared" si="61"/>
        <v/>
      </c>
      <c r="AR102" s="23"/>
      <c r="AS102" s="24" t="str">
        <f t="shared" si="45"/>
        <v/>
      </c>
      <c r="AT102" s="25" t="str">
        <f t="shared" si="62"/>
        <v/>
      </c>
      <c r="AU102" s="25" t="str">
        <f t="shared" si="63"/>
        <v/>
      </c>
      <c r="AV102" s="26">
        <f t="shared" si="46"/>
        <v>0</v>
      </c>
      <c r="AW102" s="351" t="str">
        <f t="shared" si="47"/>
        <v/>
      </c>
      <c r="AX102" s="351"/>
    </row>
    <row r="103" spans="1:50">
      <c r="A103" s="21"/>
      <c r="B103" s="22"/>
      <c r="C103" s="22"/>
      <c r="D103" s="23"/>
      <c r="E103" s="24" t="str">
        <f t="shared" si="33"/>
        <v/>
      </c>
      <c r="F103" s="23"/>
      <c r="G103" s="24" t="str">
        <f t="shared" si="34"/>
        <v/>
      </c>
      <c r="H103" s="23"/>
      <c r="I103" s="24" t="str">
        <f t="shared" si="48"/>
        <v/>
      </c>
      <c r="J103" s="23"/>
      <c r="K103" s="24" t="str">
        <f t="shared" si="35"/>
        <v/>
      </c>
      <c r="L103" s="25" t="str">
        <f t="shared" si="49"/>
        <v/>
      </c>
      <c r="M103" s="25" t="str">
        <f t="shared" si="36"/>
        <v/>
      </c>
      <c r="N103" s="23"/>
      <c r="O103" s="24" t="str">
        <f t="shared" si="37"/>
        <v/>
      </c>
      <c r="P103" s="25" t="str">
        <f t="shared" si="50"/>
        <v/>
      </c>
      <c r="Q103" s="25" t="str">
        <f t="shared" si="51"/>
        <v/>
      </c>
      <c r="R103" s="23"/>
      <c r="S103" s="24" t="str">
        <f t="shared" si="38"/>
        <v/>
      </c>
      <c r="T103" s="25" t="str">
        <f t="shared" si="52"/>
        <v/>
      </c>
      <c r="U103" s="25" t="str">
        <f t="shared" si="53"/>
        <v/>
      </c>
      <c r="V103" s="23"/>
      <c r="W103" s="24" t="str">
        <f t="shared" si="39"/>
        <v/>
      </c>
      <c r="X103" s="25" t="str">
        <f t="shared" si="54"/>
        <v/>
      </c>
      <c r="Y103" s="25" t="str">
        <f t="shared" si="55"/>
        <v/>
      </c>
      <c r="Z103" s="27"/>
      <c r="AA103" s="27"/>
      <c r="AB103" s="25" t="str">
        <f t="shared" si="40"/>
        <v/>
      </c>
      <c r="AC103" s="24" t="str">
        <f t="shared" si="41"/>
        <v/>
      </c>
      <c r="AD103" s="25" t="str">
        <f t="shared" si="56"/>
        <v/>
      </c>
      <c r="AE103" s="25" t="str">
        <f t="shared" si="57"/>
        <v/>
      </c>
      <c r="AF103" s="23"/>
      <c r="AG103" s="24" t="str">
        <f t="shared" si="42"/>
        <v/>
      </c>
      <c r="AH103" s="25" t="str">
        <f t="shared" si="58"/>
        <v/>
      </c>
      <c r="AI103" s="25" t="str">
        <f t="shared" si="59"/>
        <v/>
      </c>
      <c r="AJ103" s="23"/>
      <c r="AK103" s="24" t="str">
        <f t="shared" si="43"/>
        <v/>
      </c>
      <c r="AL103" s="25" t="str">
        <f t="shared" si="60"/>
        <v/>
      </c>
      <c r="AM103" s="25" t="str">
        <f t="shared" si="64"/>
        <v/>
      </c>
      <c r="AN103" s="23"/>
      <c r="AO103" s="24" t="str">
        <f t="shared" si="44"/>
        <v/>
      </c>
      <c r="AP103" s="25" t="str">
        <f t="shared" si="65"/>
        <v/>
      </c>
      <c r="AQ103" s="25" t="str">
        <f t="shared" si="61"/>
        <v/>
      </c>
      <c r="AR103" s="23"/>
      <c r="AS103" s="24" t="str">
        <f t="shared" si="45"/>
        <v/>
      </c>
      <c r="AT103" s="25" t="str">
        <f t="shared" si="62"/>
        <v/>
      </c>
      <c r="AU103" s="25" t="str">
        <f t="shared" si="63"/>
        <v/>
      </c>
      <c r="AV103" s="26">
        <f t="shared" si="46"/>
        <v>0</v>
      </c>
      <c r="AW103" s="351" t="str">
        <f t="shared" si="47"/>
        <v/>
      </c>
      <c r="AX103" s="351"/>
    </row>
    <row r="104" spans="1:50">
      <c r="A104" s="21"/>
      <c r="B104" s="22"/>
      <c r="C104" s="22"/>
      <c r="D104" s="23"/>
      <c r="E104" s="24" t="str">
        <f t="shared" si="33"/>
        <v/>
      </c>
      <c r="F104" s="23"/>
      <c r="G104" s="24" t="str">
        <f t="shared" si="34"/>
        <v/>
      </c>
      <c r="H104" s="23"/>
      <c r="I104" s="24" t="str">
        <f t="shared" si="48"/>
        <v/>
      </c>
      <c r="J104" s="23"/>
      <c r="K104" s="24" t="str">
        <f t="shared" si="35"/>
        <v/>
      </c>
      <c r="L104" s="25" t="str">
        <f t="shared" si="49"/>
        <v/>
      </c>
      <c r="M104" s="25" t="str">
        <f t="shared" si="36"/>
        <v/>
      </c>
      <c r="N104" s="23"/>
      <c r="O104" s="24" t="str">
        <f t="shared" si="37"/>
        <v/>
      </c>
      <c r="P104" s="25" t="str">
        <f t="shared" si="50"/>
        <v/>
      </c>
      <c r="Q104" s="25" t="str">
        <f t="shared" si="51"/>
        <v/>
      </c>
      <c r="R104" s="23"/>
      <c r="S104" s="24" t="str">
        <f t="shared" si="38"/>
        <v/>
      </c>
      <c r="T104" s="25" t="str">
        <f t="shared" si="52"/>
        <v/>
      </c>
      <c r="U104" s="25" t="str">
        <f t="shared" si="53"/>
        <v/>
      </c>
      <c r="V104" s="23"/>
      <c r="W104" s="24" t="str">
        <f t="shared" si="39"/>
        <v/>
      </c>
      <c r="X104" s="25" t="str">
        <f t="shared" si="54"/>
        <v/>
      </c>
      <c r="Y104" s="25" t="str">
        <f t="shared" si="55"/>
        <v/>
      </c>
      <c r="Z104" s="27"/>
      <c r="AA104" s="27"/>
      <c r="AB104" s="25" t="str">
        <f t="shared" si="40"/>
        <v/>
      </c>
      <c r="AC104" s="24" t="str">
        <f t="shared" si="41"/>
        <v/>
      </c>
      <c r="AD104" s="25" t="str">
        <f t="shared" si="56"/>
        <v/>
      </c>
      <c r="AE104" s="25" t="str">
        <f t="shared" si="57"/>
        <v/>
      </c>
      <c r="AF104" s="23"/>
      <c r="AG104" s="24" t="str">
        <f t="shared" si="42"/>
        <v/>
      </c>
      <c r="AH104" s="25" t="str">
        <f t="shared" si="58"/>
        <v/>
      </c>
      <c r="AI104" s="25" t="str">
        <f t="shared" si="59"/>
        <v/>
      </c>
      <c r="AJ104" s="23"/>
      <c r="AK104" s="24" t="str">
        <f t="shared" si="43"/>
        <v/>
      </c>
      <c r="AL104" s="25" t="str">
        <f t="shared" si="60"/>
        <v/>
      </c>
      <c r="AM104" s="25" t="str">
        <f t="shared" si="64"/>
        <v/>
      </c>
      <c r="AN104" s="23"/>
      <c r="AO104" s="24" t="str">
        <f t="shared" si="44"/>
        <v/>
      </c>
      <c r="AP104" s="25" t="str">
        <f t="shared" si="65"/>
        <v/>
      </c>
      <c r="AQ104" s="25" t="str">
        <f t="shared" si="61"/>
        <v/>
      </c>
      <c r="AR104" s="23"/>
      <c r="AS104" s="24" t="str">
        <f t="shared" si="45"/>
        <v/>
      </c>
      <c r="AT104" s="25" t="str">
        <f t="shared" si="62"/>
        <v/>
      </c>
      <c r="AU104" s="25" t="str">
        <f t="shared" si="63"/>
        <v/>
      </c>
      <c r="AV104" s="26">
        <f t="shared" si="46"/>
        <v>0</v>
      </c>
      <c r="AW104" s="351" t="str">
        <f t="shared" si="47"/>
        <v/>
      </c>
      <c r="AX104" s="351"/>
    </row>
    <row r="105" spans="1:50">
      <c r="A105" s="21"/>
      <c r="B105" s="22"/>
      <c r="C105" s="22"/>
      <c r="D105" s="23"/>
      <c r="E105" s="24" t="str">
        <f t="shared" si="33"/>
        <v/>
      </c>
      <c r="F105" s="23"/>
      <c r="G105" s="24" t="str">
        <f t="shared" si="34"/>
        <v/>
      </c>
      <c r="H105" s="23"/>
      <c r="I105" s="24" t="str">
        <f t="shared" si="48"/>
        <v/>
      </c>
      <c r="J105" s="23"/>
      <c r="K105" s="24" t="str">
        <f t="shared" si="35"/>
        <v/>
      </c>
      <c r="L105" s="25" t="str">
        <f t="shared" si="49"/>
        <v/>
      </c>
      <c r="M105" s="25" t="str">
        <f t="shared" si="36"/>
        <v/>
      </c>
      <c r="N105" s="23"/>
      <c r="O105" s="24" t="str">
        <f t="shared" si="37"/>
        <v/>
      </c>
      <c r="P105" s="25" t="str">
        <f t="shared" si="50"/>
        <v/>
      </c>
      <c r="Q105" s="25" t="str">
        <f t="shared" si="51"/>
        <v/>
      </c>
      <c r="R105" s="23"/>
      <c r="S105" s="24" t="str">
        <f t="shared" si="38"/>
        <v/>
      </c>
      <c r="T105" s="25" t="str">
        <f t="shared" si="52"/>
        <v/>
      </c>
      <c r="U105" s="25" t="str">
        <f t="shared" si="53"/>
        <v/>
      </c>
      <c r="V105" s="23"/>
      <c r="W105" s="24" t="str">
        <f t="shared" si="39"/>
        <v/>
      </c>
      <c r="X105" s="25" t="str">
        <f t="shared" si="54"/>
        <v/>
      </c>
      <c r="Y105" s="25" t="str">
        <f t="shared" si="55"/>
        <v/>
      </c>
      <c r="Z105" s="27"/>
      <c r="AA105" s="27"/>
      <c r="AB105" s="25" t="str">
        <f t="shared" si="40"/>
        <v/>
      </c>
      <c r="AC105" s="24" t="str">
        <f t="shared" si="41"/>
        <v/>
      </c>
      <c r="AD105" s="25" t="str">
        <f t="shared" si="56"/>
        <v/>
      </c>
      <c r="AE105" s="25" t="str">
        <f t="shared" si="57"/>
        <v/>
      </c>
      <c r="AF105" s="23"/>
      <c r="AG105" s="24" t="str">
        <f t="shared" si="42"/>
        <v/>
      </c>
      <c r="AH105" s="25" t="str">
        <f t="shared" si="58"/>
        <v/>
      </c>
      <c r="AI105" s="25" t="str">
        <f t="shared" si="59"/>
        <v/>
      </c>
      <c r="AJ105" s="23"/>
      <c r="AK105" s="24" t="str">
        <f t="shared" si="43"/>
        <v/>
      </c>
      <c r="AL105" s="25" t="str">
        <f t="shared" si="60"/>
        <v/>
      </c>
      <c r="AM105" s="25" t="str">
        <f t="shared" si="64"/>
        <v/>
      </c>
      <c r="AN105" s="23"/>
      <c r="AO105" s="24" t="str">
        <f t="shared" si="44"/>
        <v/>
      </c>
      <c r="AP105" s="25" t="str">
        <f t="shared" si="65"/>
        <v/>
      </c>
      <c r="AQ105" s="25" t="str">
        <f t="shared" si="61"/>
        <v/>
      </c>
      <c r="AR105" s="23"/>
      <c r="AS105" s="24" t="str">
        <f t="shared" si="45"/>
        <v/>
      </c>
      <c r="AT105" s="25" t="str">
        <f t="shared" si="62"/>
        <v/>
      </c>
      <c r="AU105" s="25" t="str">
        <f t="shared" si="63"/>
        <v/>
      </c>
      <c r="AV105" s="26">
        <f t="shared" si="46"/>
        <v>0</v>
      </c>
      <c r="AW105" s="351" t="str">
        <f t="shared" si="47"/>
        <v/>
      </c>
      <c r="AX105" s="351"/>
    </row>
    <row r="106" spans="1:50">
      <c r="A106" s="21"/>
      <c r="B106" s="22"/>
      <c r="C106" s="22"/>
      <c r="D106" s="23"/>
      <c r="E106" s="24" t="str">
        <f t="shared" si="33"/>
        <v/>
      </c>
      <c r="F106" s="23"/>
      <c r="G106" s="24" t="str">
        <f t="shared" si="34"/>
        <v/>
      </c>
      <c r="H106" s="23"/>
      <c r="I106" s="24" t="str">
        <f t="shared" si="48"/>
        <v/>
      </c>
      <c r="J106" s="23"/>
      <c r="K106" s="24" t="str">
        <f t="shared" si="35"/>
        <v/>
      </c>
      <c r="L106" s="25" t="str">
        <f t="shared" si="49"/>
        <v/>
      </c>
      <c r="M106" s="25" t="str">
        <f t="shared" si="36"/>
        <v/>
      </c>
      <c r="N106" s="23"/>
      <c r="O106" s="24" t="str">
        <f t="shared" si="37"/>
        <v/>
      </c>
      <c r="P106" s="25" t="str">
        <f t="shared" si="50"/>
        <v/>
      </c>
      <c r="Q106" s="25" t="str">
        <f t="shared" si="51"/>
        <v/>
      </c>
      <c r="R106" s="23"/>
      <c r="S106" s="24" t="str">
        <f t="shared" si="38"/>
        <v/>
      </c>
      <c r="T106" s="25" t="str">
        <f t="shared" si="52"/>
        <v/>
      </c>
      <c r="U106" s="25" t="str">
        <f t="shared" si="53"/>
        <v/>
      </c>
      <c r="V106" s="23"/>
      <c r="W106" s="24" t="str">
        <f t="shared" si="39"/>
        <v/>
      </c>
      <c r="X106" s="25" t="str">
        <f t="shared" si="54"/>
        <v/>
      </c>
      <c r="Y106" s="25" t="str">
        <f t="shared" si="55"/>
        <v/>
      </c>
      <c r="Z106" s="27"/>
      <c r="AA106" s="27"/>
      <c r="AB106" s="25" t="str">
        <f t="shared" si="40"/>
        <v/>
      </c>
      <c r="AC106" s="24" t="str">
        <f t="shared" si="41"/>
        <v/>
      </c>
      <c r="AD106" s="25" t="str">
        <f t="shared" si="56"/>
        <v/>
      </c>
      <c r="AE106" s="25" t="str">
        <f t="shared" si="57"/>
        <v/>
      </c>
      <c r="AF106" s="23"/>
      <c r="AG106" s="24" t="str">
        <f t="shared" si="42"/>
        <v/>
      </c>
      <c r="AH106" s="25" t="str">
        <f t="shared" si="58"/>
        <v/>
      </c>
      <c r="AI106" s="25" t="str">
        <f t="shared" si="59"/>
        <v/>
      </c>
      <c r="AJ106" s="23"/>
      <c r="AK106" s="24" t="str">
        <f t="shared" si="43"/>
        <v/>
      </c>
      <c r="AL106" s="25" t="str">
        <f t="shared" si="60"/>
        <v/>
      </c>
      <c r="AM106" s="25" t="str">
        <f t="shared" si="64"/>
        <v/>
      </c>
      <c r="AN106" s="23"/>
      <c r="AO106" s="24" t="str">
        <f t="shared" si="44"/>
        <v/>
      </c>
      <c r="AP106" s="25" t="str">
        <f t="shared" si="65"/>
        <v/>
      </c>
      <c r="AQ106" s="25" t="str">
        <f t="shared" si="61"/>
        <v/>
      </c>
      <c r="AR106" s="23"/>
      <c r="AS106" s="24" t="str">
        <f t="shared" si="45"/>
        <v/>
      </c>
      <c r="AT106" s="25" t="str">
        <f t="shared" si="62"/>
        <v/>
      </c>
      <c r="AU106" s="25" t="str">
        <f t="shared" si="63"/>
        <v/>
      </c>
      <c r="AV106" s="26">
        <f t="shared" si="46"/>
        <v>0</v>
      </c>
      <c r="AW106" s="351" t="str">
        <f t="shared" si="47"/>
        <v/>
      </c>
      <c r="AX106" s="351"/>
    </row>
    <row r="107" spans="1:50">
      <c r="A107" s="21"/>
      <c r="B107" s="22"/>
      <c r="C107" s="22"/>
      <c r="D107" s="23"/>
      <c r="E107" s="24" t="str">
        <f t="shared" si="33"/>
        <v/>
      </c>
      <c r="F107" s="23"/>
      <c r="G107" s="24" t="str">
        <f t="shared" si="34"/>
        <v/>
      </c>
      <c r="H107" s="23"/>
      <c r="I107" s="24" t="str">
        <f t="shared" si="48"/>
        <v/>
      </c>
      <c r="J107" s="23"/>
      <c r="K107" s="24" t="str">
        <f t="shared" si="35"/>
        <v/>
      </c>
      <c r="L107" s="25" t="str">
        <f t="shared" si="49"/>
        <v/>
      </c>
      <c r="M107" s="25" t="str">
        <f t="shared" si="36"/>
        <v/>
      </c>
      <c r="N107" s="23"/>
      <c r="O107" s="24" t="str">
        <f t="shared" si="37"/>
        <v/>
      </c>
      <c r="P107" s="25" t="str">
        <f t="shared" si="50"/>
        <v/>
      </c>
      <c r="Q107" s="25" t="str">
        <f t="shared" si="51"/>
        <v/>
      </c>
      <c r="R107" s="23"/>
      <c r="S107" s="24" t="str">
        <f t="shared" si="38"/>
        <v/>
      </c>
      <c r="T107" s="25" t="str">
        <f t="shared" si="52"/>
        <v/>
      </c>
      <c r="U107" s="25" t="str">
        <f t="shared" si="53"/>
        <v/>
      </c>
      <c r="V107" s="23"/>
      <c r="W107" s="24" t="str">
        <f t="shared" si="39"/>
        <v/>
      </c>
      <c r="X107" s="25" t="str">
        <f t="shared" si="54"/>
        <v/>
      </c>
      <c r="Y107" s="25" t="str">
        <f t="shared" si="55"/>
        <v/>
      </c>
      <c r="Z107" s="27"/>
      <c r="AA107" s="27"/>
      <c r="AB107" s="25" t="str">
        <f t="shared" si="40"/>
        <v/>
      </c>
      <c r="AC107" s="24" t="str">
        <f t="shared" si="41"/>
        <v/>
      </c>
      <c r="AD107" s="25" t="str">
        <f t="shared" si="56"/>
        <v/>
      </c>
      <c r="AE107" s="25" t="str">
        <f t="shared" si="57"/>
        <v/>
      </c>
      <c r="AF107" s="23"/>
      <c r="AG107" s="24" t="str">
        <f t="shared" si="42"/>
        <v/>
      </c>
      <c r="AH107" s="25" t="str">
        <f t="shared" si="58"/>
        <v/>
      </c>
      <c r="AI107" s="25" t="str">
        <f t="shared" si="59"/>
        <v/>
      </c>
      <c r="AJ107" s="23"/>
      <c r="AK107" s="24" t="str">
        <f t="shared" si="43"/>
        <v/>
      </c>
      <c r="AL107" s="25" t="str">
        <f t="shared" si="60"/>
        <v/>
      </c>
      <c r="AM107" s="25" t="str">
        <f t="shared" si="64"/>
        <v/>
      </c>
      <c r="AN107" s="23"/>
      <c r="AO107" s="24" t="str">
        <f t="shared" si="44"/>
        <v/>
      </c>
      <c r="AP107" s="25" t="str">
        <f t="shared" si="65"/>
        <v/>
      </c>
      <c r="AQ107" s="25" t="str">
        <f t="shared" si="61"/>
        <v/>
      </c>
      <c r="AR107" s="23"/>
      <c r="AS107" s="24" t="str">
        <f t="shared" si="45"/>
        <v/>
      </c>
      <c r="AT107" s="25" t="str">
        <f t="shared" si="62"/>
        <v/>
      </c>
      <c r="AU107" s="25" t="str">
        <f t="shared" si="63"/>
        <v/>
      </c>
      <c r="AV107" s="26">
        <f t="shared" si="46"/>
        <v>0</v>
      </c>
      <c r="AW107" s="351" t="str">
        <f t="shared" si="47"/>
        <v/>
      </c>
      <c r="AX107" s="351"/>
    </row>
    <row r="108" spans="1:50">
      <c r="A108" s="21"/>
      <c r="B108" s="22"/>
      <c r="C108" s="22"/>
      <c r="D108" s="23"/>
      <c r="E108" s="24" t="str">
        <f t="shared" si="33"/>
        <v/>
      </c>
      <c r="F108" s="23"/>
      <c r="G108" s="24" t="str">
        <f t="shared" si="34"/>
        <v/>
      </c>
      <c r="H108" s="23"/>
      <c r="I108" s="24" t="str">
        <f t="shared" si="48"/>
        <v/>
      </c>
      <c r="J108" s="23"/>
      <c r="K108" s="24" t="str">
        <f t="shared" si="35"/>
        <v/>
      </c>
      <c r="L108" s="25" t="str">
        <f t="shared" si="49"/>
        <v/>
      </c>
      <c r="M108" s="25" t="str">
        <f t="shared" si="36"/>
        <v/>
      </c>
      <c r="N108" s="23"/>
      <c r="O108" s="24" t="str">
        <f t="shared" si="37"/>
        <v/>
      </c>
      <c r="P108" s="25" t="str">
        <f t="shared" si="50"/>
        <v/>
      </c>
      <c r="Q108" s="25" t="str">
        <f t="shared" si="51"/>
        <v/>
      </c>
      <c r="R108" s="23"/>
      <c r="S108" s="24" t="str">
        <f t="shared" si="38"/>
        <v/>
      </c>
      <c r="T108" s="25" t="str">
        <f t="shared" si="52"/>
        <v/>
      </c>
      <c r="U108" s="25" t="str">
        <f t="shared" si="53"/>
        <v/>
      </c>
      <c r="V108" s="23"/>
      <c r="W108" s="24" t="str">
        <f t="shared" si="39"/>
        <v/>
      </c>
      <c r="X108" s="25" t="str">
        <f t="shared" si="54"/>
        <v/>
      </c>
      <c r="Y108" s="25" t="str">
        <f t="shared" si="55"/>
        <v/>
      </c>
      <c r="Z108" s="27"/>
      <c r="AA108" s="27"/>
      <c r="AB108" s="25" t="str">
        <f t="shared" si="40"/>
        <v/>
      </c>
      <c r="AC108" s="24" t="str">
        <f t="shared" si="41"/>
        <v/>
      </c>
      <c r="AD108" s="25" t="str">
        <f t="shared" si="56"/>
        <v/>
      </c>
      <c r="AE108" s="25" t="str">
        <f t="shared" si="57"/>
        <v/>
      </c>
      <c r="AF108" s="23"/>
      <c r="AG108" s="24" t="str">
        <f t="shared" si="42"/>
        <v/>
      </c>
      <c r="AH108" s="25" t="str">
        <f t="shared" si="58"/>
        <v/>
      </c>
      <c r="AI108" s="25" t="str">
        <f t="shared" si="59"/>
        <v/>
      </c>
      <c r="AJ108" s="23"/>
      <c r="AK108" s="24" t="str">
        <f t="shared" si="43"/>
        <v/>
      </c>
      <c r="AL108" s="25" t="str">
        <f t="shared" si="60"/>
        <v/>
      </c>
      <c r="AM108" s="25" t="str">
        <f t="shared" si="64"/>
        <v/>
      </c>
      <c r="AN108" s="23"/>
      <c r="AO108" s="24" t="str">
        <f t="shared" si="44"/>
        <v/>
      </c>
      <c r="AP108" s="25" t="str">
        <f t="shared" si="65"/>
        <v/>
      </c>
      <c r="AQ108" s="25" t="str">
        <f t="shared" si="61"/>
        <v/>
      </c>
      <c r="AR108" s="23"/>
      <c r="AS108" s="24" t="str">
        <f t="shared" si="45"/>
        <v/>
      </c>
      <c r="AT108" s="25" t="str">
        <f t="shared" si="62"/>
        <v/>
      </c>
      <c r="AU108" s="25" t="str">
        <f t="shared" si="63"/>
        <v/>
      </c>
      <c r="AV108" s="26">
        <f t="shared" si="46"/>
        <v>0</v>
      </c>
      <c r="AW108" s="351" t="str">
        <f t="shared" si="47"/>
        <v/>
      </c>
      <c r="AX108" s="351"/>
    </row>
    <row r="109" spans="1:50">
      <c r="A109" s="21"/>
      <c r="B109" s="22"/>
      <c r="C109" s="22"/>
      <c r="D109" s="23"/>
      <c r="E109" s="24" t="str">
        <f t="shared" si="33"/>
        <v/>
      </c>
      <c r="F109" s="23"/>
      <c r="G109" s="24" t="str">
        <f t="shared" si="34"/>
        <v/>
      </c>
      <c r="H109" s="23"/>
      <c r="I109" s="24" t="str">
        <f t="shared" si="48"/>
        <v/>
      </c>
      <c r="J109" s="23"/>
      <c r="K109" s="24" t="str">
        <f t="shared" si="35"/>
        <v/>
      </c>
      <c r="L109" s="25" t="str">
        <f t="shared" si="49"/>
        <v/>
      </c>
      <c r="M109" s="25" t="str">
        <f t="shared" si="36"/>
        <v/>
      </c>
      <c r="N109" s="23"/>
      <c r="O109" s="24" t="str">
        <f t="shared" si="37"/>
        <v/>
      </c>
      <c r="P109" s="25" t="str">
        <f t="shared" si="50"/>
        <v/>
      </c>
      <c r="Q109" s="25" t="str">
        <f t="shared" si="51"/>
        <v/>
      </c>
      <c r="R109" s="23"/>
      <c r="S109" s="24" t="str">
        <f t="shared" si="38"/>
        <v/>
      </c>
      <c r="T109" s="25" t="str">
        <f t="shared" si="52"/>
        <v/>
      </c>
      <c r="U109" s="25" t="str">
        <f t="shared" si="53"/>
        <v/>
      </c>
      <c r="V109" s="23"/>
      <c r="W109" s="24" t="str">
        <f t="shared" si="39"/>
        <v/>
      </c>
      <c r="X109" s="25" t="str">
        <f t="shared" si="54"/>
        <v/>
      </c>
      <c r="Y109" s="25" t="str">
        <f t="shared" si="55"/>
        <v/>
      </c>
      <c r="Z109" s="27"/>
      <c r="AA109" s="27"/>
      <c r="AB109" s="25" t="str">
        <f t="shared" si="40"/>
        <v/>
      </c>
      <c r="AC109" s="24" t="str">
        <f t="shared" si="41"/>
        <v/>
      </c>
      <c r="AD109" s="25" t="str">
        <f t="shared" si="56"/>
        <v/>
      </c>
      <c r="AE109" s="25" t="str">
        <f t="shared" si="57"/>
        <v/>
      </c>
      <c r="AF109" s="23"/>
      <c r="AG109" s="24" t="str">
        <f t="shared" si="42"/>
        <v/>
      </c>
      <c r="AH109" s="25" t="str">
        <f t="shared" si="58"/>
        <v/>
      </c>
      <c r="AI109" s="25" t="str">
        <f t="shared" si="59"/>
        <v/>
      </c>
      <c r="AJ109" s="23"/>
      <c r="AK109" s="24" t="str">
        <f t="shared" si="43"/>
        <v/>
      </c>
      <c r="AL109" s="25" t="str">
        <f t="shared" si="60"/>
        <v/>
      </c>
      <c r="AM109" s="25" t="str">
        <f t="shared" si="64"/>
        <v/>
      </c>
      <c r="AN109" s="23"/>
      <c r="AO109" s="24" t="str">
        <f t="shared" si="44"/>
        <v/>
      </c>
      <c r="AP109" s="25" t="str">
        <f t="shared" si="65"/>
        <v/>
      </c>
      <c r="AQ109" s="25" t="str">
        <f t="shared" si="61"/>
        <v/>
      </c>
      <c r="AR109" s="23"/>
      <c r="AS109" s="24" t="str">
        <f t="shared" si="45"/>
        <v/>
      </c>
      <c r="AT109" s="25" t="str">
        <f t="shared" si="62"/>
        <v/>
      </c>
      <c r="AU109" s="25" t="str">
        <f t="shared" si="63"/>
        <v/>
      </c>
      <c r="AV109" s="26">
        <f t="shared" si="46"/>
        <v>0</v>
      </c>
      <c r="AW109" s="351" t="str">
        <f t="shared" si="47"/>
        <v/>
      </c>
      <c r="AX109" s="351"/>
    </row>
    <row r="110" spans="1:50">
      <c r="A110" s="21"/>
      <c r="B110" s="22"/>
      <c r="C110" s="22"/>
      <c r="D110" s="23"/>
      <c r="E110" s="24" t="str">
        <f t="shared" si="33"/>
        <v/>
      </c>
      <c r="F110" s="23"/>
      <c r="G110" s="24" t="str">
        <f t="shared" si="34"/>
        <v/>
      </c>
      <c r="H110" s="23"/>
      <c r="I110" s="24" t="str">
        <f t="shared" si="48"/>
        <v/>
      </c>
      <c r="J110" s="23"/>
      <c r="K110" s="24" t="str">
        <f t="shared" si="35"/>
        <v/>
      </c>
      <c r="L110" s="25" t="str">
        <f t="shared" si="49"/>
        <v/>
      </c>
      <c r="M110" s="25" t="str">
        <f t="shared" si="36"/>
        <v/>
      </c>
      <c r="N110" s="23"/>
      <c r="O110" s="24" t="str">
        <f t="shared" si="37"/>
        <v/>
      </c>
      <c r="P110" s="25" t="str">
        <f t="shared" si="50"/>
        <v/>
      </c>
      <c r="Q110" s="25" t="str">
        <f t="shared" si="51"/>
        <v/>
      </c>
      <c r="R110" s="23"/>
      <c r="S110" s="24" t="str">
        <f t="shared" si="38"/>
        <v/>
      </c>
      <c r="T110" s="25" t="str">
        <f t="shared" si="52"/>
        <v/>
      </c>
      <c r="U110" s="25" t="str">
        <f t="shared" si="53"/>
        <v/>
      </c>
      <c r="V110" s="23"/>
      <c r="W110" s="24" t="str">
        <f t="shared" si="39"/>
        <v/>
      </c>
      <c r="X110" s="25" t="str">
        <f t="shared" si="54"/>
        <v/>
      </c>
      <c r="Y110" s="25" t="str">
        <f t="shared" si="55"/>
        <v/>
      </c>
      <c r="Z110" s="27"/>
      <c r="AA110" s="27"/>
      <c r="AB110" s="25" t="str">
        <f t="shared" si="40"/>
        <v/>
      </c>
      <c r="AC110" s="24" t="str">
        <f t="shared" si="41"/>
        <v/>
      </c>
      <c r="AD110" s="25" t="str">
        <f t="shared" si="56"/>
        <v/>
      </c>
      <c r="AE110" s="25" t="str">
        <f t="shared" si="57"/>
        <v/>
      </c>
      <c r="AF110" s="23"/>
      <c r="AG110" s="24" t="str">
        <f t="shared" si="42"/>
        <v/>
      </c>
      <c r="AH110" s="25" t="str">
        <f t="shared" si="58"/>
        <v/>
      </c>
      <c r="AI110" s="25" t="str">
        <f t="shared" si="59"/>
        <v/>
      </c>
      <c r="AJ110" s="23"/>
      <c r="AK110" s="24" t="str">
        <f t="shared" si="43"/>
        <v/>
      </c>
      <c r="AL110" s="25" t="str">
        <f t="shared" si="60"/>
        <v/>
      </c>
      <c r="AM110" s="25" t="str">
        <f t="shared" si="64"/>
        <v/>
      </c>
      <c r="AN110" s="23"/>
      <c r="AO110" s="24" t="str">
        <f t="shared" si="44"/>
        <v/>
      </c>
      <c r="AP110" s="25" t="str">
        <f t="shared" si="65"/>
        <v/>
      </c>
      <c r="AQ110" s="25" t="str">
        <f t="shared" si="61"/>
        <v/>
      </c>
      <c r="AR110" s="23"/>
      <c r="AS110" s="24" t="str">
        <f t="shared" si="45"/>
        <v/>
      </c>
      <c r="AT110" s="25" t="str">
        <f t="shared" si="62"/>
        <v/>
      </c>
      <c r="AU110" s="25" t="str">
        <f t="shared" si="63"/>
        <v/>
      </c>
      <c r="AV110" s="26">
        <f t="shared" si="46"/>
        <v>0</v>
      </c>
      <c r="AW110" s="351" t="str">
        <f t="shared" si="47"/>
        <v/>
      </c>
      <c r="AX110" s="351"/>
    </row>
    <row r="111" spans="1:50">
      <c r="A111" s="21"/>
      <c r="B111" s="22"/>
      <c r="C111" s="22"/>
      <c r="D111" s="23"/>
      <c r="E111" s="24" t="str">
        <f t="shared" si="33"/>
        <v/>
      </c>
      <c r="F111" s="23"/>
      <c r="G111" s="24" t="str">
        <f t="shared" si="34"/>
        <v/>
      </c>
      <c r="H111" s="23"/>
      <c r="I111" s="24" t="str">
        <f t="shared" si="48"/>
        <v/>
      </c>
      <c r="J111" s="23"/>
      <c r="K111" s="24" t="str">
        <f t="shared" si="35"/>
        <v/>
      </c>
      <c r="L111" s="25" t="str">
        <f t="shared" si="49"/>
        <v/>
      </c>
      <c r="M111" s="25" t="str">
        <f t="shared" si="36"/>
        <v/>
      </c>
      <c r="N111" s="23"/>
      <c r="O111" s="24" t="str">
        <f t="shared" si="37"/>
        <v/>
      </c>
      <c r="P111" s="25" t="str">
        <f t="shared" si="50"/>
        <v/>
      </c>
      <c r="Q111" s="25" t="str">
        <f t="shared" si="51"/>
        <v/>
      </c>
      <c r="R111" s="23"/>
      <c r="S111" s="24" t="str">
        <f t="shared" si="38"/>
        <v/>
      </c>
      <c r="T111" s="25" t="str">
        <f t="shared" si="52"/>
        <v/>
      </c>
      <c r="U111" s="25" t="str">
        <f t="shared" si="53"/>
        <v/>
      </c>
      <c r="V111" s="23"/>
      <c r="W111" s="24" t="str">
        <f t="shared" si="39"/>
        <v/>
      </c>
      <c r="X111" s="25" t="str">
        <f t="shared" si="54"/>
        <v/>
      </c>
      <c r="Y111" s="25" t="str">
        <f t="shared" si="55"/>
        <v/>
      </c>
      <c r="Z111" s="27"/>
      <c r="AA111" s="27"/>
      <c r="AB111" s="25" t="str">
        <f t="shared" si="40"/>
        <v/>
      </c>
      <c r="AC111" s="24" t="str">
        <f t="shared" si="41"/>
        <v/>
      </c>
      <c r="AD111" s="25" t="str">
        <f t="shared" si="56"/>
        <v/>
      </c>
      <c r="AE111" s="25" t="str">
        <f t="shared" si="57"/>
        <v/>
      </c>
      <c r="AF111" s="23"/>
      <c r="AG111" s="24" t="str">
        <f t="shared" si="42"/>
        <v/>
      </c>
      <c r="AH111" s="25" t="str">
        <f t="shared" si="58"/>
        <v/>
      </c>
      <c r="AI111" s="25" t="str">
        <f t="shared" si="59"/>
        <v/>
      </c>
      <c r="AJ111" s="23"/>
      <c r="AK111" s="24" t="str">
        <f t="shared" si="43"/>
        <v/>
      </c>
      <c r="AL111" s="25" t="str">
        <f t="shared" si="60"/>
        <v/>
      </c>
      <c r="AM111" s="25" t="str">
        <f t="shared" si="64"/>
        <v/>
      </c>
      <c r="AN111" s="23"/>
      <c r="AO111" s="24" t="str">
        <f t="shared" si="44"/>
        <v/>
      </c>
      <c r="AP111" s="25" t="str">
        <f t="shared" si="65"/>
        <v/>
      </c>
      <c r="AQ111" s="25" t="str">
        <f t="shared" si="61"/>
        <v/>
      </c>
      <c r="AR111" s="23"/>
      <c r="AS111" s="24" t="str">
        <f t="shared" si="45"/>
        <v/>
      </c>
      <c r="AT111" s="25" t="str">
        <f t="shared" si="62"/>
        <v/>
      </c>
      <c r="AU111" s="25" t="str">
        <f t="shared" si="63"/>
        <v/>
      </c>
      <c r="AV111" s="26">
        <f t="shared" si="46"/>
        <v>0</v>
      </c>
      <c r="AW111" s="351" t="str">
        <f t="shared" si="47"/>
        <v/>
      </c>
      <c r="AX111" s="351"/>
    </row>
    <row r="112" spans="1:50">
      <c r="A112" s="21"/>
      <c r="B112" s="22"/>
      <c r="C112" s="22"/>
      <c r="D112" s="23"/>
      <c r="E112" s="24" t="str">
        <f t="shared" si="33"/>
        <v/>
      </c>
      <c r="F112" s="23"/>
      <c r="G112" s="24" t="str">
        <f t="shared" si="34"/>
        <v/>
      </c>
      <c r="H112" s="23"/>
      <c r="I112" s="24" t="str">
        <f t="shared" si="48"/>
        <v/>
      </c>
      <c r="J112" s="23"/>
      <c r="K112" s="24" t="str">
        <f t="shared" si="35"/>
        <v/>
      </c>
      <c r="L112" s="25" t="str">
        <f t="shared" si="49"/>
        <v/>
      </c>
      <c r="M112" s="25" t="str">
        <f t="shared" si="36"/>
        <v/>
      </c>
      <c r="N112" s="23"/>
      <c r="O112" s="24" t="str">
        <f t="shared" si="37"/>
        <v/>
      </c>
      <c r="P112" s="25" t="str">
        <f t="shared" si="50"/>
        <v/>
      </c>
      <c r="Q112" s="25" t="str">
        <f t="shared" si="51"/>
        <v/>
      </c>
      <c r="R112" s="23"/>
      <c r="S112" s="24" t="str">
        <f t="shared" si="38"/>
        <v/>
      </c>
      <c r="T112" s="25" t="str">
        <f t="shared" si="52"/>
        <v/>
      </c>
      <c r="U112" s="25" t="str">
        <f t="shared" si="53"/>
        <v/>
      </c>
      <c r="V112" s="23"/>
      <c r="W112" s="24" t="str">
        <f t="shared" si="39"/>
        <v/>
      </c>
      <c r="X112" s="25" t="str">
        <f t="shared" si="54"/>
        <v/>
      </c>
      <c r="Y112" s="25" t="str">
        <f t="shared" si="55"/>
        <v/>
      </c>
      <c r="Z112" s="27"/>
      <c r="AA112" s="27"/>
      <c r="AB112" s="25" t="str">
        <f t="shared" si="40"/>
        <v/>
      </c>
      <c r="AC112" s="24" t="str">
        <f t="shared" si="41"/>
        <v/>
      </c>
      <c r="AD112" s="25" t="str">
        <f t="shared" si="56"/>
        <v/>
      </c>
      <c r="AE112" s="25" t="str">
        <f t="shared" si="57"/>
        <v/>
      </c>
      <c r="AF112" s="23"/>
      <c r="AG112" s="24" t="str">
        <f t="shared" si="42"/>
        <v/>
      </c>
      <c r="AH112" s="25" t="str">
        <f t="shared" si="58"/>
        <v/>
      </c>
      <c r="AI112" s="25" t="str">
        <f t="shared" si="59"/>
        <v/>
      </c>
      <c r="AJ112" s="23"/>
      <c r="AK112" s="24" t="str">
        <f t="shared" si="43"/>
        <v/>
      </c>
      <c r="AL112" s="25" t="str">
        <f t="shared" si="60"/>
        <v/>
      </c>
      <c r="AM112" s="25" t="str">
        <f t="shared" si="64"/>
        <v/>
      </c>
      <c r="AN112" s="23"/>
      <c r="AO112" s="24" t="str">
        <f t="shared" si="44"/>
        <v/>
      </c>
      <c r="AP112" s="25" t="str">
        <f t="shared" si="65"/>
        <v/>
      </c>
      <c r="AQ112" s="25" t="str">
        <f t="shared" si="61"/>
        <v/>
      </c>
      <c r="AR112" s="23"/>
      <c r="AS112" s="24" t="str">
        <f t="shared" si="45"/>
        <v/>
      </c>
      <c r="AT112" s="25" t="str">
        <f t="shared" si="62"/>
        <v/>
      </c>
      <c r="AU112" s="25" t="str">
        <f t="shared" si="63"/>
        <v/>
      </c>
      <c r="AV112" s="26">
        <f t="shared" si="46"/>
        <v>0</v>
      </c>
      <c r="AW112" s="351" t="str">
        <f t="shared" si="47"/>
        <v/>
      </c>
      <c r="AX112" s="351"/>
    </row>
    <row r="113" spans="1:50">
      <c r="A113" s="21"/>
      <c r="B113" s="22"/>
      <c r="C113" s="22"/>
      <c r="D113" s="23"/>
      <c r="E113" s="24" t="str">
        <f t="shared" si="33"/>
        <v/>
      </c>
      <c r="F113" s="23"/>
      <c r="G113" s="24" t="str">
        <f t="shared" si="34"/>
        <v/>
      </c>
      <c r="H113" s="23"/>
      <c r="I113" s="24" t="str">
        <f t="shared" si="48"/>
        <v/>
      </c>
      <c r="J113" s="23"/>
      <c r="K113" s="24" t="str">
        <f t="shared" si="35"/>
        <v/>
      </c>
      <c r="L113" s="25" t="str">
        <f t="shared" si="49"/>
        <v/>
      </c>
      <c r="M113" s="25" t="str">
        <f t="shared" si="36"/>
        <v/>
      </c>
      <c r="N113" s="23"/>
      <c r="O113" s="24" t="str">
        <f t="shared" si="37"/>
        <v/>
      </c>
      <c r="P113" s="25" t="str">
        <f t="shared" si="50"/>
        <v/>
      </c>
      <c r="Q113" s="25" t="str">
        <f t="shared" si="51"/>
        <v/>
      </c>
      <c r="R113" s="23"/>
      <c r="S113" s="24" t="str">
        <f t="shared" si="38"/>
        <v/>
      </c>
      <c r="T113" s="25" t="str">
        <f t="shared" si="52"/>
        <v/>
      </c>
      <c r="U113" s="25" t="str">
        <f t="shared" si="53"/>
        <v/>
      </c>
      <c r="V113" s="23"/>
      <c r="W113" s="24" t="str">
        <f t="shared" si="39"/>
        <v/>
      </c>
      <c r="X113" s="25" t="str">
        <f t="shared" si="54"/>
        <v/>
      </c>
      <c r="Y113" s="25" t="str">
        <f t="shared" si="55"/>
        <v/>
      </c>
      <c r="Z113" s="27"/>
      <c r="AA113" s="27"/>
      <c r="AB113" s="25" t="str">
        <f t="shared" si="40"/>
        <v/>
      </c>
      <c r="AC113" s="24" t="str">
        <f t="shared" si="41"/>
        <v/>
      </c>
      <c r="AD113" s="25" t="str">
        <f t="shared" si="56"/>
        <v/>
      </c>
      <c r="AE113" s="25" t="str">
        <f t="shared" si="57"/>
        <v/>
      </c>
      <c r="AF113" s="23"/>
      <c r="AG113" s="24" t="str">
        <f t="shared" si="42"/>
        <v/>
      </c>
      <c r="AH113" s="25" t="str">
        <f t="shared" si="58"/>
        <v/>
      </c>
      <c r="AI113" s="25" t="str">
        <f t="shared" si="59"/>
        <v/>
      </c>
      <c r="AJ113" s="23"/>
      <c r="AK113" s="24" t="str">
        <f t="shared" si="43"/>
        <v/>
      </c>
      <c r="AL113" s="25" t="str">
        <f t="shared" si="60"/>
        <v/>
      </c>
      <c r="AM113" s="25" t="str">
        <f t="shared" si="64"/>
        <v/>
      </c>
      <c r="AN113" s="23"/>
      <c r="AO113" s="24" t="str">
        <f t="shared" si="44"/>
        <v/>
      </c>
      <c r="AP113" s="25" t="str">
        <f t="shared" si="65"/>
        <v/>
      </c>
      <c r="AQ113" s="25" t="str">
        <f t="shared" si="61"/>
        <v/>
      </c>
      <c r="AR113" s="23"/>
      <c r="AS113" s="24" t="str">
        <f t="shared" si="45"/>
        <v/>
      </c>
      <c r="AT113" s="25" t="str">
        <f t="shared" si="62"/>
        <v/>
      </c>
      <c r="AU113" s="25" t="str">
        <f t="shared" si="63"/>
        <v/>
      </c>
      <c r="AV113" s="26">
        <f t="shared" si="46"/>
        <v>0</v>
      </c>
      <c r="AW113" s="351" t="str">
        <f t="shared" si="47"/>
        <v/>
      </c>
      <c r="AX113" s="351"/>
    </row>
    <row r="114" spans="1:50">
      <c r="A114" s="21"/>
      <c r="B114" s="22"/>
      <c r="C114" s="22"/>
      <c r="D114" s="23"/>
      <c r="E114" s="24" t="str">
        <f t="shared" si="33"/>
        <v/>
      </c>
      <c r="F114" s="23"/>
      <c r="G114" s="24" t="str">
        <f t="shared" si="34"/>
        <v/>
      </c>
      <c r="H114" s="23"/>
      <c r="I114" s="24" t="str">
        <f t="shared" si="48"/>
        <v/>
      </c>
      <c r="J114" s="23"/>
      <c r="K114" s="24" t="str">
        <f t="shared" si="35"/>
        <v/>
      </c>
      <c r="L114" s="25" t="str">
        <f t="shared" si="49"/>
        <v/>
      </c>
      <c r="M114" s="25" t="str">
        <f t="shared" si="36"/>
        <v/>
      </c>
      <c r="N114" s="23"/>
      <c r="O114" s="24" t="str">
        <f t="shared" si="37"/>
        <v/>
      </c>
      <c r="P114" s="25" t="str">
        <f t="shared" si="50"/>
        <v/>
      </c>
      <c r="Q114" s="25" t="str">
        <f t="shared" si="51"/>
        <v/>
      </c>
      <c r="R114" s="23"/>
      <c r="S114" s="24" t="str">
        <f t="shared" si="38"/>
        <v/>
      </c>
      <c r="T114" s="25" t="str">
        <f t="shared" si="52"/>
        <v/>
      </c>
      <c r="U114" s="25" t="str">
        <f t="shared" si="53"/>
        <v/>
      </c>
      <c r="V114" s="23"/>
      <c r="W114" s="24" t="str">
        <f t="shared" si="39"/>
        <v/>
      </c>
      <c r="X114" s="25" t="str">
        <f t="shared" si="54"/>
        <v/>
      </c>
      <c r="Y114" s="25" t="str">
        <f t="shared" si="55"/>
        <v/>
      </c>
      <c r="Z114" s="27"/>
      <c r="AA114" s="27"/>
      <c r="AB114" s="25" t="str">
        <f t="shared" si="40"/>
        <v/>
      </c>
      <c r="AC114" s="24" t="str">
        <f t="shared" si="41"/>
        <v/>
      </c>
      <c r="AD114" s="25" t="str">
        <f t="shared" si="56"/>
        <v/>
      </c>
      <c r="AE114" s="25" t="str">
        <f t="shared" si="57"/>
        <v/>
      </c>
      <c r="AF114" s="23"/>
      <c r="AG114" s="24" t="str">
        <f t="shared" si="42"/>
        <v/>
      </c>
      <c r="AH114" s="25" t="str">
        <f t="shared" si="58"/>
        <v/>
      </c>
      <c r="AI114" s="25" t="str">
        <f t="shared" si="59"/>
        <v/>
      </c>
      <c r="AJ114" s="23"/>
      <c r="AK114" s="24" t="str">
        <f t="shared" si="43"/>
        <v/>
      </c>
      <c r="AL114" s="25" t="str">
        <f t="shared" si="60"/>
        <v/>
      </c>
      <c r="AM114" s="25" t="str">
        <f t="shared" si="64"/>
        <v/>
      </c>
      <c r="AN114" s="23"/>
      <c r="AO114" s="24" t="str">
        <f t="shared" si="44"/>
        <v/>
      </c>
      <c r="AP114" s="25" t="str">
        <f t="shared" si="65"/>
        <v/>
      </c>
      <c r="AQ114" s="25" t="str">
        <f t="shared" si="61"/>
        <v/>
      </c>
      <c r="AR114" s="23"/>
      <c r="AS114" s="24" t="str">
        <f t="shared" si="45"/>
        <v/>
      </c>
      <c r="AT114" s="25" t="str">
        <f t="shared" si="62"/>
        <v/>
      </c>
      <c r="AU114" s="25" t="str">
        <f t="shared" si="63"/>
        <v/>
      </c>
      <c r="AV114" s="26">
        <f t="shared" si="46"/>
        <v>0</v>
      </c>
      <c r="AW114" s="351" t="str">
        <f t="shared" si="47"/>
        <v/>
      </c>
      <c r="AX114" s="351"/>
    </row>
    <row r="115" spans="1:50">
      <c r="A115" s="21"/>
      <c r="B115" s="22"/>
      <c r="C115" s="22"/>
      <c r="D115" s="23"/>
      <c r="E115" s="24" t="str">
        <f t="shared" si="33"/>
        <v/>
      </c>
      <c r="F115" s="23"/>
      <c r="G115" s="24" t="str">
        <f t="shared" si="34"/>
        <v/>
      </c>
      <c r="H115" s="23"/>
      <c r="I115" s="24" t="str">
        <f t="shared" si="48"/>
        <v/>
      </c>
      <c r="J115" s="23"/>
      <c r="K115" s="24" t="str">
        <f t="shared" si="35"/>
        <v/>
      </c>
      <c r="L115" s="25" t="str">
        <f t="shared" si="49"/>
        <v/>
      </c>
      <c r="M115" s="25" t="str">
        <f t="shared" si="36"/>
        <v/>
      </c>
      <c r="N115" s="23"/>
      <c r="O115" s="24" t="str">
        <f t="shared" si="37"/>
        <v/>
      </c>
      <c r="P115" s="25" t="str">
        <f t="shared" si="50"/>
        <v/>
      </c>
      <c r="Q115" s="25" t="str">
        <f t="shared" si="51"/>
        <v/>
      </c>
      <c r="R115" s="23"/>
      <c r="S115" s="24" t="str">
        <f t="shared" si="38"/>
        <v/>
      </c>
      <c r="T115" s="25" t="str">
        <f t="shared" si="52"/>
        <v/>
      </c>
      <c r="U115" s="25" t="str">
        <f t="shared" si="53"/>
        <v/>
      </c>
      <c r="V115" s="23"/>
      <c r="W115" s="24" t="str">
        <f t="shared" si="39"/>
        <v/>
      </c>
      <c r="X115" s="25" t="str">
        <f t="shared" si="54"/>
        <v/>
      </c>
      <c r="Y115" s="25" t="str">
        <f t="shared" si="55"/>
        <v/>
      </c>
      <c r="Z115" s="27"/>
      <c r="AA115" s="27"/>
      <c r="AB115" s="25" t="str">
        <f t="shared" si="40"/>
        <v/>
      </c>
      <c r="AC115" s="24" t="str">
        <f t="shared" si="41"/>
        <v/>
      </c>
      <c r="AD115" s="25" t="str">
        <f t="shared" si="56"/>
        <v/>
      </c>
      <c r="AE115" s="25" t="str">
        <f t="shared" si="57"/>
        <v/>
      </c>
      <c r="AF115" s="23"/>
      <c r="AG115" s="24" t="str">
        <f t="shared" si="42"/>
        <v/>
      </c>
      <c r="AH115" s="25" t="str">
        <f t="shared" si="58"/>
        <v/>
      </c>
      <c r="AI115" s="25" t="str">
        <f t="shared" si="59"/>
        <v/>
      </c>
      <c r="AJ115" s="23"/>
      <c r="AK115" s="24" t="str">
        <f t="shared" si="43"/>
        <v/>
      </c>
      <c r="AL115" s="25" t="str">
        <f t="shared" si="60"/>
        <v/>
      </c>
      <c r="AM115" s="25" t="str">
        <f t="shared" si="64"/>
        <v/>
      </c>
      <c r="AN115" s="23"/>
      <c r="AO115" s="24" t="str">
        <f t="shared" si="44"/>
        <v/>
      </c>
      <c r="AP115" s="25" t="str">
        <f t="shared" si="65"/>
        <v/>
      </c>
      <c r="AQ115" s="25" t="str">
        <f t="shared" si="61"/>
        <v/>
      </c>
      <c r="AR115" s="23"/>
      <c r="AS115" s="24" t="str">
        <f t="shared" si="45"/>
        <v/>
      </c>
      <c r="AT115" s="25" t="str">
        <f t="shared" si="62"/>
        <v/>
      </c>
      <c r="AU115" s="25" t="str">
        <f t="shared" si="63"/>
        <v/>
      </c>
      <c r="AV115" s="26">
        <f t="shared" si="46"/>
        <v>0</v>
      </c>
      <c r="AW115" s="351" t="str">
        <f t="shared" si="47"/>
        <v/>
      </c>
      <c r="AX115" s="351"/>
    </row>
    <row r="116" spans="1:50">
      <c r="A116" s="21"/>
      <c r="B116" s="22"/>
      <c r="C116" s="22"/>
      <c r="D116" s="23"/>
      <c r="E116" s="24" t="str">
        <f t="shared" si="33"/>
        <v/>
      </c>
      <c r="F116" s="23"/>
      <c r="G116" s="24" t="str">
        <f t="shared" si="34"/>
        <v/>
      </c>
      <c r="H116" s="23"/>
      <c r="I116" s="24" t="str">
        <f t="shared" si="48"/>
        <v/>
      </c>
      <c r="J116" s="23"/>
      <c r="K116" s="24" t="str">
        <f t="shared" si="35"/>
        <v/>
      </c>
      <c r="L116" s="25" t="str">
        <f t="shared" si="49"/>
        <v/>
      </c>
      <c r="M116" s="25" t="str">
        <f t="shared" si="36"/>
        <v/>
      </c>
      <c r="N116" s="23"/>
      <c r="O116" s="24" t="str">
        <f t="shared" si="37"/>
        <v/>
      </c>
      <c r="P116" s="25" t="str">
        <f t="shared" si="50"/>
        <v/>
      </c>
      <c r="Q116" s="25" t="str">
        <f t="shared" si="51"/>
        <v/>
      </c>
      <c r="R116" s="23"/>
      <c r="S116" s="24" t="str">
        <f t="shared" si="38"/>
        <v/>
      </c>
      <c r="T116" s="25" t="str">
        <f t="shared" si="52"/>
        <v/>
      </c>
      <c r="U116" s="25" t="str">
        <f t="shared" si="53"/>
        <v/>
      </c>
      <c r="V116" s="23"/>
      <c r="W116" s="24" t="str">
        <f t="shared" si="39"/>
        <v/>
      </c>
      <c r="X116" s="25" t="str">
        <f t="shared" si="54"/>
        <v/>
      </c>
      <c r="Y116" s="25" t="str">
        <f t="shared" si="55"/>
        <v/>
      </c>
      <c r="Z116" s="27"/>
      <c r="AA116" s="27"/>
      <c r="AB116" s="25" t="str">
        <f t="shared" si="40"/>
        <v/>
      </c>
      <c r="AC116" s="24" t="str">
        <f t="shared" si="41"/>
        <v/>
      </c>
      <c r="AD116" s="25" t="str">
        <f t="shared" si="56"/>
        <v/>
      </c>
      <c r="AE116" s="25" t="str">
        <f t="shared" si="57"/>
        <v/>
      </c>
      <c r="AF116" s="23"/>
      <c r="AG116" s="24" t="str">
        <f t="shared" si="42"/>
        <v/>
      </c>
      <c r="AH116" s="25" t="str">
        <f t="shared" si="58"/>
        <v/>
      </c>
      <c r="AI116" s="25" t="str">
        <f t="shared" si="59"/>
        <v/>
      </c>
      <c r="AJ116" s="23"/>
      <c r="AK116" s="24" t="str">
        <f t="shared" si="43"/>
        <v/>
      </c>
      <c r="AL116" s="25" t="str">
        <f t="shared" si="60"/>
        <v/>
      </c>
      <c r="AM116" s="25" t="str">
        <f t="shared" si="64"/>
        <v/>
      </c>
      <c r="AN116" s="23"/>
      <c r="AO116" s="24" t="str">
        <f t="shared" si="44"/>
        <v/>
      </c>
      <c r="AP116" s="25" t="str">
        <f t="shared" si="65"/>
        <v/>
      </c>
      <c r="AQ116" s="25" t="str">
        <f t="shared" si="61"/>
        <v/>
      </c>
      <c r="AR116" s="23"/>
      <c r="AS116" s="24" t="str">
        <f t="shared" si="45"/>
        <v/>
      </c>
      <c r="AT116" s="25" t="str">
        <f t="shared" si="62"/>
        <v/>
      </c>
      <c r="AU116" s="25" t="str">
        <f t="shared" si="63"/>
        <v/>
      </c>
      <c r="AV116" s="26">
        <f t="shared" si="46"/>
        <v>0</v>
      </c>
      <c r="AW116" s="351" t="str">
        <f t="shared" si="47"/>
        <v/>
      </c>
      <c r="AX116" s="351"/>
    </row>
    <row r="117" spans="1:50">
      <c r="A117" s="21"/>
      <c r="B117" s="22"/>
      <c r="C117" s="22"/>
      <c r="D117" s="23"/>
      <c r="E117" s="24" t="str">
        <f t="shared" si="33"/>
        <v/>
      </c>
      <c r="F117" s="23"/>
      <c r="G117" s="24" t="str">
        <f t="shared" si="34"/>
        <v/>
      </c>
      <c r="H117" s="23"/>
      <c r="I117" s="24" t="str">
        <f t="shared" si="48"/>
        <v/>
      </c>
      <c r="J117" s="23"/>
      <c r="K117" s="24" t="str">
        <f t="shared" si="35"/>
        <v/>
      </c>
      <c r="L117" s="25" t="str">
        <f t="shared" si="49"/>
        <v/>
      </c>
      <c r="M117" s="25" t="str">
        <f t="shared" si="36"/>
        <v/>
      </c>
      <c r="N117" s="23"/>
      <c r="O117" s="24" t="str">
        <f t="shared" si="37"/>
        <v/>
      </c>
      <c r="P117" s="25" t="str">
        <f t="shared" si="50"/>
        <v/>
      </c>
      <c r="Q117" s="25" t="str">
        <f t="shared" si="51"/>
        <v/>
      </c>
      <c r="R117" s="23"/>
      <c r="S117" s="24" t="str">
        <f t="shared" si="38"/>
        <v/>
      </c>
      <c r="T117" s="25" t="str">
        <f t="shared" si="52"/>
        <v/>
      </c>
      <c r="U117" s="25" t="str">
        <f t="shared" si="53"/>
        <v/>
      </c>
      <c r="V117" s="23"/>
      <c r="W117" s="24" t="str">
        <f t="shared" si="39"/>
        <v/>
      </c>
      <c r="X117" s="25" t="str">
        <f t="shared" si="54"/>
        <v/>
      </c>
      <c r="Y117" s="25" t="str">
        <f t="shared" si="55"/>
        <v/>
      </c>
      <c r="Z117" s="27"/>
      <c r="AA117" s="27"/>
      <c r="AB117" s="25" t="str">
        <f t="shared" si="40"/>
        <v/>
      </c>
      <c r="AC117" s="24" t="str">
        <f t="shared" si="41"/>
        <v/>
      </c>
      <c r="AD117" s="25" t="str">
        <f t="shared" si="56"/>
        <v/>
      </c>
      <c r="AE117" s="25" t="str">
        <f t="shared" si="57"/>
        <v/>
      </c>
      <c r="AF117" s="23"/>
      <c r="AG117" s="24" t="str">
        <f t="shared" si="42"/>
        <v/>
      </c>
      <c r="AH117" s="25" t="str">
        <f t="shared" si="58"/>
        <v/>
      </c>
      <c r="AI117" s="25" t="str">
        <f t="shared" si="59"/>
        <v/>
      </c>
      <c r="AJ117" s="23"/>
      <c r="AK117" s="24" t="str">
        <f t="shared" si="43"/>
        <v/>
      </c>
      <c r="AL117" s="25" t="str">
        <f t="shared" si="60"/>
        <v/>
      </c>
      <c r="AM117" s="25" t="str">
        <f t="shared" si="64"/>
        <v/>
      </c>
      <c r="AN117" s="23"/>
      <c r="AO117" s="24" t="str">
        <f t="shared" si="44"/>
        <v/>
      </c>
      <c r="AP117" s="25" t="str">
        <f t="shared" si="65"/>
        <v/>
      </c>
      <c r="AQ117" s="25" t="str">
        <f t="shared" si="61"/>
        <v/>
      </c>
      <c r="AR117" s="23"/>
      <c r="AS117" s="24" t="str">
        <f t="shared" si="45"/>
        <v/>
      </c>
      <c r="AT117" s="25" t="str">
        <f t="shared" si="62"/>
        <v/>
      </c>
      <c r="AU117" s="25" t="str">
        <f t="shared" si="63"/>
        <v/>
      </c>
      <c r="AV117" s="26">
        <f t="shared" si="46"/>
        <v>0</v>
      </c>
      <c r="AW117" s="351" t="str">
        <f t="shared" si="47"/>
        <v/>
      </c>
      <c r="AX117" s="351"/>
    </row>
    <row r="118" spans="1:50">
      <c r="A118" s="21"/>
      <c r="B118" s="22"/>
      <c r="C118" s="22"/>
      <c r="D118" s="23"/>
      <c r="E118" s="24" t="str">
        <f t="shared" si="33"/>
        <v/>
      </c>
      <c r="F118" s="23"/>
      <c r="G118" s="24" t="str">
        <f t="shared" si="34"/>
        <v/>
      </c>
      <c r="H118" s="23"/>
      <c r="I118" s="24" t="str">
        <f t="shared" si="48"/>
        <v/>
      </c>
      <c r="J118" s="23"/>
      <c r="K118" s="24" t="str">
        <f t="shared" si="35"/>
        <v/>
      </c>
      <c r="L118" s="25" t="str">
        <f t="shared" si="49"/>
        <v/>
      </c>
      <c r="M118" s="25" t="str">
        <f t="shared" si="36"/>
        <v/>
      </c>
      <c r="N118" s="23"/>
      <c r="O118" s="24" t="str">
        <f t="shared" si="37"/>
        <v/>
      </c>
      <c r="P118" s="25" t="str">
        <f t="shared" si="50"/>
        <v/>
      </c>
      <c r="Q118" s="25" t="str">
        <f t="shared" si="51"/>
        <v/>
      </c>
      <c r="R118" s="23"/>
      <c r="S118" s="24" t="str">
        <f t="shared" si="38"/>
        <v/>
      </c>
      <c r="T118" s="25" t="str">
        <f t="shared" si="52"/>
        <v/>
      </c>
      <c r="U118" s="25" t="str">
        <f t="shared" si="53"/>
        <v/>
      </c>
      <c r="V118" s="23"/>
      <c r="W118" s="24" t="str">
        <f t="shared" si="39"/>
        <v/>
      </c>
      <c r="X118" s="25" t="str">
        <f t="shared" si="54"/>
        <v/>
      </c>
      <c r="Y118" s="25" t="str">
        <f t="shared" si="55"/>
        <v/>
      </c>
      <c r="Z118" s="27"/>
      <c r="AA118" s="27"/>
      <c r="AB118" s="25" t="str">
        <f t="shared" si="40"/>
        <v/>
      </c>
      <c r="AC118" s="24" t="str">
        <f t="shared" si="41"/>
        <v/>
      </c>
      <c r="AD118" s="25" t="str">
        <f t="shared" si="56"/>
        <v/>
      </c>
      <c r="AE118" s="25" t="str">
        <f t="shared" si="57"/>
        <v/>
      </c>
      <c r="AF118" s="23"/>
      <c r="AG118" s="24" t="str">
        <f t="shared" si="42"/>
        <v/>
      </c>
      <c r="AH118" s="25" t="str">
        <f t="shared" si="58"/>
        <v/>
      </c>
      <c r="AI118" s="25" t="str">
        <f t="shared" si="59"/>
        <v/>
      </c>
      <c r="AJ118" s="23"/>
      <c r="AK118" s="24" t="str">
        <f t="shared" si="43"/>
        <v/>
      </c>
      <c r="AL118" s="25" t="str">
        <f t="shared" si="60"/>
        <v/>
      </c>
      <c r="AM118" s="25" t="str">
        <f t="shared" si="64"/>
        <v/>
      </c>
      <c r="AN118" s="23"/>
      <c r="AO118" s="24" t="str">
        <f t="shared" si="44"/>
        <v/>
      </c>
      <c r="AP118" s="25" t="str">
        <f t="shared" si="65"/>
        <v/>
      </c>
      <c r="AQ118" s="25" t="str">
        <f t="shared" si="61"/>
        <v/>
      </c>
      <c r="AR118" s="23"/>
      <c r="AS118" s="24" t="str">
        <f t="shared" si="45"/>
        <v/>
      </c>
      <c r="AT118" s="25" t="str">
        <f t="shared" si="62"/>
        <v/>
      </c>
      <c r="AU118" s="25" t="str">
        <f t="shared" si="63"/>
        <v/>
      </c>
      <c r="AV118" s="26">
        <f t="shared" si="46"/>
        <v>0</v>
      </c>
      <c r="AW118" s="351" t="str">
        <f t="shared" si="47"/>
        <v/>
      </c>
      <c r="AX118" s="351"/>
    </row>
    <row r="119" spans="1:50">
      <c r="A119" s="21"/>
      <c r="B119" s="22"/>
      <c r="C119" s="22"/>
      <c r="D119" s="23"/>
      <c r="E119" s="24" t="str">
        <f t="shared" si="33"/>
        <v/>
      </c>
      <c r="F119" s="23"/>
      <c r="G119" s="24" t="str">
        <f t="shared" si="34"/>
        <v/>
      </c>
      <c r="H119" s="23"/>
      <c r="I119" s="24" t="str">
        <f t="shared" si="48"/>
        <v/>
      </c>
      <c r="J119" s="23"/>
      <c r="K119" s="24" t="str">
        <f t="shared" si="35"/>
        <v/>
      </c>
      <c r="L119" s="25" t="str">
        <f t="shared" si="49"/>
        <v/>
      </c>
      <c r="M119" s="25" t="str">
        <f t="shared" si="36"/>
        <v/>
      </c>
      <c r="N119" s="23"/>
      <c r="O119" s="24" t="str">
        <f t="shared" si="37"/>
        <v/>
      </c>
      <c r="P119" s="25" t="str">
        <f t="shared" si="50"/>
        <v/>
      </c>
      <c r="Q119" s="25" t="str">
        <f t="shared" si="51"/>
        <v/>
      </c>
      <c r="R119" s="23"/>
      <c r="S119" s="24" t="str">
        <f t="shared" si="38"/>
        <v/>
      </c>
      <c r="T119" s="25" t="str">
        <f t="shared" si="52"/>
        <v/>
      </c>
      <c r="U119" s="25" t="str">
        <f t="shared" si="53"/>
        <v/>
      </c>
      <c r="V119" s="23"/>
      <c r="W119" s="24" t="str">
        <f t="shared" si="39"/>
        <v/>
      </c>
      <c r="X119" s="25" t="str">
        <f t="shared" si="54"/>
        <v/>
      </c>
      <c r="Y119" s="25" t="str">
        <f t="shared" si="55"/>
        <v/>
      </c>
      <c r="Z119" s="27"/>
      <c r="AA119" s="27"/>
      <c r="AB119" s="25" t="str">
        <f t="shared" si="40"/>
        <v/>
      </c>
      <c r="AC119" s="24" t="str">
        <f t="shared" si="41"/>
        <v/>
      </c>
      <c r="AD119" s="25" t="str">
        <f t="shared" si="56"/>
        <v/>
      </c>
      <c r="AE119" s="25" t="str">
        <f t="shared" si="57"/>
        <v/>
      </c>
      <c r="AF119" s="23"/>
      <c r="AG119" s="24" t="str">
        <f t="shared" si="42"/>
        <v/>
      </c>
      <c r="AH119" s="25" t="str">
        <f t="shared" si="58"/>
        <v/>
      </c>
      <c r="AI119" s="25" t="str">
        <f t="shared" si="59"/>
        <v/>
      </c>
      <c r="AJ119" s="23"/>
      <c r="AK119" s="24" t="str">
        <f t="shared" si="43"/>
        <v/>
      </c>
      <c r="AL119" s="25" t="str">
        <f t="shared" si="60"/>
        <v/>
      </c>
      <c r="AM119" s="25" t="str">
        <f t="shared" si="64"/>
        <v/>
      </c>
      <c r="AN119" s="23"/>
      <c r="AO119" s="24" t="str">
        <f t="shared" si="44"/>
        <v/>
      </c>
      <c r="AP119" s="25" t="str">
        <f t="shared" si="65"/>
        <v/>
      </c>
      <c r="AQ119" s="25" t="str">
        <f t="shared" si="61"/>
        <v/>
      </c>
      <c r="AR119" s="23"/>
      <c r="AS119" s="24" t="str">
        <f t="shared" si="45"/>
        <v/>
      </c>
      <c r="AT119" s="25" t="str">
        <f t="shared" si="62"/>
        <v/>
      </c>
      <c r="AU119" s="25" t="str">
        <f t="shared" si="63"/>
        <v/>
      </c>
      <c r="AV119" s="26">
        <f t="shared" si="46"/>
        <v>0</v>
      </c>
      <c r="AW119" s="351" t="str">
        <f t="shared" si="47"/>
        <v/>
      </c>
      <c r="AX119" s="351"/>
    </row>
    <row r="120" spans="1:50">
      <c r="A120" s="21"/>
      <c r="B120" s="22"/>
      <c r="C120" s="22"/>
      <c r="D120" s="23"/>
      <c r="E120" s="24" t="str">
        <f t="shared" si="33"/>
        <v/>
      </c>
      <c r="F120" s="23"/>
      <c r="G120" s="24" t="str">
        <f t="shared" si="34"/>
        <v/>
      </c>
      <c r="H120" s="23"/>
      <c r="I120" s="24" t="str">
        <f t="shared" si="48"/>
        <v/>
      </c>
      <c r="J120" s="23"/>
      <c r="K120" s="24" t="str">
        <f t="shared" si="35"/>
        <v/>
      </c>
      <c r="L120" s="25" t="str">
        <f t="shared" si="49"/>
        <v/>
      </c>
      <c r="M120" s="25" t="str">
        <f t="shared" si="36"/>
        <v/>
      </c>
      <c r="N120" s="23"/>
      <c r="O120" s="24" t="str">
        <f t="shared" si="37"/>
        <v/>
      </c>
      <c r="P120" s="25" t="str">
        <f t="shared" si="50"/>
        <v/>
      </c>
      <c r="Q120" s="25" t="str">
        <f t="shared" si="51"/>
        <v/>
      </c>
      <c r="R120" s="23"/>
      <c r="S120" s="24" t="str">
        <f t="shared" si="38"/>
        <v/>
      </c>
      <c r="T120" s="25" t="str">
        <f t="shared" si="52"/>
        <v/>
      </c>
      <c r="U120" s="25" t="str">
        <f t="shared" si="53"/>
        <v/>
      </c>
      <c r="V120" s="23"/>
      <c r="W120" s="24" t="str">
        <f t="shared" si="39"/>
        <v/>
      </c>
      <c r="X120" s="25" t="str">
        <f t="shared" si="54"/>
        <v/>
      </c>
      <c r="Y120" s="25" t="str">
        <f t="shared" si="55"/>
        <v/>
      </c>
      <c r="Z120" s="27"/>
      <c r="AA120" s="27"/>
      <c r="AB120" s="25" t="str">
        <f t="shared" si="40"/>
        <v/>
      </c>
      <c r="AC120" s="24" t="str">
        <f t="shared" si="41"/>
        <v/>
      </c>
      <c r="AD120" s="25" t="str">
        <f t="shared" si="56"/>
        <v/>
      </c>
      <c r="AE120" s="25" t="str">
        <f t="shared" si="57"/>
        <v/>
      </c>
      <c r="AF120" s="23"/>
      <c r="AG120" s="24" t="str">
        <f t="shared" si="42"/>
        <v/>
      </c>
      <c r="AH120" s="25" t="str">
        <f t="shared" si="58"/>
        <v/>
      </c>
      <c r="AI120" s="25" t="str">
        <f t="shared" si="59"/>
        <v/>
      </c>
      <c r="AJ120" s="23"/>
      <c r="AK120" s="24" t="str">
        <f t="shared" si="43"/>
        <v/>
      </c>
      <c r="AL120" s="25" t="str">
        <f t="shared" si="60"/>
        <v/>
      </c>
      <c r="AM120" s="25" t="str">
        <f t="shared" si="64"/>
        <v/>
      </c>
      <c r="AN120" s="23"/>
      <c r="AO120" s="24" t="str">
        <f t="shared" si="44"/>
        <v/>
      </c>
      <c r="AP120" s="25" t="str">
        <f t="shared" si="65"/>
        <v/>
      </c>
      <c r="AQ120" s="25" t="str">
        <f t="shared" si="61"/>
        <v/>
      </c>
      <c r="AR120" s="23"/>
      <c r="AS120" s="24" t="str">
        <f t="shared" si="45"/>
        <v/>
      </c>
      <c r="AT120" s="25" t="str">
        <f t="shared" si="62"/>
        <v/>
      </c>
      <c r="AU120" s="25" t="str">
        <f t="shared" si="63"/>
        <v/>
      </c>
      <c r="AV120" s="26">
        <f t="shared" si="46"/>
        <v>0</v>
      </c>
      <c r="AW120" s="351" t="str">
        <f t="shared" si="47"/>
        <v/>
      </c>
      <c r="AX120" s="351"/>
    </row>
    <row r="121" spans="1:50">
      <c r="A121" s="21"/>
      <c r="B121" s="22"/>
      <c r="C121" s="22"/>
      <c r="D121" s="23"/>
      <c r="E121" s="24" t="str">
        <f t="shared" si="33"/>
        <v/>
      </c>
      <c r="F121" s="23"/>
      <c r="G121" s="24" t="str">
        <f t="shared" si="34"/>
        <v/>
      </c>
      <c r="H121" s="23"/>
      <c r="I121" s="24" t="str">
        <f t="shared" si="48"/>
        <v/>
      </c>
      <c r="J121" s="23"/>
      <c r="K121" s="24" t="str">
        <f t="shared" si="35"/>
        <v/>
      </c>
      <c r="L121" s="25" t="str">
        <f t="shared" si="49"/>
        <v/>
      </c>
      <c r="M121" s="25" t="str">
        <f t="shared" si="36"/>
        <v/>
      </c>
      <c r="N121" s="23"/>
      <c r="O121" s="24" t="str">
        <f t="shared" si="37"/>
        <v/>
      </c>
      <c r="P121" s="25" t="str">
        <f t="shared" si="50"/>
        <v/>
      </c>
      <c r="Q121" s="25" t="str">
        <f t="shared" si="51"/>
        <v/>
      </c>
      <c r="R121" s="23"/>
      <c r="S121" s="24" t="str">
        <f t="shared" si="38"/>
        <v/>
      </c>
      <c r="T121" s="25" t="str">
        <f t="shared" si="52"/>
        <v/>
      </c>
      <c r="U121" s="25" t="str">
        <f t="shared" si="53"/>
        <v/>
      </c>
      <c r="V121" s="23"/>
      <c r="W121" s="24" t="str">
        <f t="shared" si="39"/>
        <v/>
      </c>
      <c r="X121" s="25" t="str">
        <f t="shared" si="54"/>
        <v/>
      </c>
      <c r="Y121" s="25" t="str">
        <f t="shared" si="55"/>
        <v/>
      </c>
      <c r="Z121" s="27"/>
      <c r="AA121" s="27"/>
      <c r="AB121" s="25" t="str">
        <f t="shared" si="40"/>
        <v/>
      </c>
      <c r="AC121" s="24" t="str">
        <f t="shared" si="41"/>
        <v/>
      </c>
      <c r="AD121" s="25" t="str">
        <f t="shared" si="56"/>
        <v/>
      </c>
      <c r="AE121" s="25" t="str">
        <f t="shared" si="57"/>
        <v/>
      </c>
      <c r="AF121" s="23"/>
      <c r="AG121" s="24" t="str">
        <f t="shared" si="42"/>
        <v/>
      </c>
      <c r="AH121" s="25" t="str">
        <f t="shared" si="58"/>
        <v/>
      </c>
      <c r="AI121" s="25" t="str">
        <f t="shared" si="59"/>
        <v/>
      </c>
      <c r="AJ121" s="23"/>
      <c r="AK121" s="24" t="str">
        <f t="shared" si="43"/>
        <v/>
      </c>
      <c r="AL121" s="25" t="str">
        <f t="shared" si="60"/>
        <v/>
      </c>
      <c r="AM121" s="25" t="str">
        <f t="shared" si="64"/>
        <v/>
      </c>
      <c r="AN121" s="23"/>
      <c r="AO121" s="24" t="str">
        <f t="shared" si="44"/>
        <v/>
      </c>
      <c r="AP121" s="25" t="str">
        <f t="shared" si="65"/>
        <v/>
      </c>
      <c r="AQ121" s="25" t="str">
        <f t="shared" si="61"/>
        <v/>
      </c>
      <c r="AR121" s="23"/>
      <c r="AS121" s="24" t="str">
        <f t="shared" si="45"/>
        <v/>
      </c>
      <c r="AT121" s="25" t="str">
        <f t="shared" si="62"/>
        <v/>
      </c>
      <c r="AU121" s="25" t="str">
        <f t="shared" si="63"/>
        <v/>
      </c>
      <c r="AV121" s="26">
        <f t="shared" si="46"/>
        <v>0</v>
      </c>
      <c r="AW121" s="351" t="str">
        <f t="shared" si="47"/>
        <v/>
      </c>
      <c r="AX121" s="351"/>
    </row>
    <row r="122" spans="1:50">
      <c r="A122" s="21"/>
      <c r="B122" s="22"/>
      <c r="C122" s="22"/>
      <c r="D122" s="23"/>
      <c r="E122" s="24" t="str">
        <f t="shared" si="33"/>
        <v/>
      </c>
      <c r="F122" s="23"/>
      <c r="G122" s="24" t="str">
        <f t="shared" si="34"/>
        <v/>
      </c>
      <c r="H122" s="23"/>
      <c r="I122" s="24" t="str">
        <f t="shared" si="48"/>
        <v/>
      </c>
      <c r="J122" s="23"/>
      <c r="K122" s="24" t="str">
        <f t="shared" si="35"/>
        <v/>
      </c>
      <c r="L122" s="25" t="str">
        <f t="shared" si="49"/>
        <v/>
      </c>
      <c r="M122" s="25" t="str">
        <f t="shared" si="36"/>
        <v/>
      </c>
      <c r="N122" s="23"/>
      <c r="O122" s="24" t="str">
        <f t="shared" si="37"/>
        <v/>
      </c>
      <c r="P122" s="25" t="str">
        <f t="shared" si="50"/>
        <v/>
      </c>
      <c r="Q122" s="25" t="str">
        <f t="shared" si="51"/>
        <v/>
      </c>
      <c r="R122" s="23"/>
      <c r="S122" s="24" t="str">
        <f t="shared" si="38"/>
        <v/>
      </c>
      <c r="T122" s="25" t="str">
        <f t="shared" si="52"/>
        <v/>
      </c>
      <c r="U122" s="25" t="str">
        <f t="shared" si="53"/>
        <v/>
      </c>
      <c r="V122" s="23"/>
      <c r="W122" s="24" t="str">
        <f t="shared" si="39"/>
        <v/>
      </c>
      <c r="X122" s="25" t="str">
        <f t="shared" si="54"/>
        <v/>
      </c>
      <c r="Y122" s="25" t="str">
        <f t="shared" si="55"/>
        <v/>
      </c>
      <c r="Z122" s="27"/>
      <c r="AA122" s="27"/>
      <c r="AB122" s="25" t="str">
        <f t="shared" si="40"/>
        <v/>
      </c>
      <c r="AC122" s="24" t="str">
        <f t="shared" si="41"/>
        <v/>
      </c>
      <c r="AD122" s="25" t="str">
        <f t="shared" si="56"/>
        <v/>
      </c>
      <c r="AE122" s="25" t="str">
        <f t="shared" si="57"/>
        <v/>
      </c>
      <c r="AF122" s="23"/>
      <c r="AG122" s="24" t="str">
        <f t="shared" si="42"/>
        <v/>
      </c>
      <c r="AH122" s="25" t="str">
        <f t="shared" si="58"/>
        <v/>
      </c>
      <c r="AI122" s="25" t="str">
        <f t="shared" si="59"/>
        <v/>
      </c>
      <c r="AJ122" s="23"/>
      <c r="AK122" s="24" t="str">
        <f t="shared" si="43"/>
        <v/>
      </c>
      <c r="AL122" s="25" t="str">
        <f t="shared" si="60"/>
        <v/>
      </c>
      <c r="AM122" s="25" t="str">
        <f t="shared" si="64"/>
        <v/>
      </c>
      <c r="AN122" s="23"/>
      <c r="AO122" s="24" t="str">
        <f t="shared" si="44"/>
        <v/>
      </c>
      <c r="AP122" s="25" t="str">
        <f t="shared" si="65"/>
        <v/>
      </c>
      <c r="AQ122" s="25" t="str">
        <f t="shared" si="61"/>
        <v/>
      </c>
      <c r="AR122" s="23"/>
      <c r="AS122" s="24" t="str">
        <f t="shared" si="45"/>
        <v/>
      </c>
      <c r="AT122" s="25" t="str">
        <f t="shared" si="62"/>
        <v/>
      </c>
      <c r="AU122" s="25" t="str">
        <f t="shared" si="63"/>
        <v/>
      </c>
      <c r="AV122" s="26">
        <f t="shared" si="46"/>
        <v>0</v>
      </c>
      <c r="AW122" s="351" t="str">
        <f t="shared" si="47"/>
        <v/>
      </c>
      <c r="AX122" s="351"/>
    </row>
    <row r="123" spans="1:50">
      <c r="A123" s="21"/>
      <c r="B123" s="22"/>
      <c r="C123" s="22"/>
      <c r="D123" s="23"/>
      <c r="E123" s="24" t="str">
        <f t="shared" si="33"/>
        <v/>
      </c>
      <c r="F123" s="23"/>
      <c r="G123" s="24" t="str">
        <f t="shared" si="34"/>
        <v/>
      </c>
      <c r="H123" s="23"/>
      <c r="I123" s="24" t="str">
        <f t="shared" si="48"/>
        <v/>
      </c>
      <c r="J123" s="23"/>
      <c r="K123" s="24" t="str">
        <f t="shared" si="35"/>
        <v/>
      </c>
      <c r="L123" s="25" t="str">
        <f t="shared" si="49"/>
        <v/>
      </c>
      <c r="M123" s="25" t="str">
        <f t="shared" si="36"/>
        <v/>
      </c>
      <c r="N123" s="23"/>
      <c r="O123" s="24" t="str">
        <f t="shared" si="37"/>
        <v/>
      </c>
      <c r="P123" s="25" t="str">
        <f t="shared" si="50"/>
        <v/>
      </c>
      <c r="Q123" s="25" t="str">
        <f t="shared" si="51"/>
        <v/>
      </c>
      <c r="R123" s="23"/>
      <c r="S123" s="24" t="str">
        <f t="shared" si="38"/>
        <v/>
      </c>
      <c r="T123" s="25" t="str">
        <f t="shared" si="52"/>
        <v/>
      </c>
      <c r="U123" s="25" t="str">
        <f t="shared" si="53"/>
        <v/>
      </c>
      <c r="V123" s="23"/>
      <c r="W123" s="24" t="str">
        <f t="shared" si="39"/>
        <v/>
      </c>
      <c r="X123" s="25" t="str">
        <f t="shared" si="54"/>
        <v/>
      </c>
      <c r="Y123" s="25" t="str">
        <f t="shared" si="55"/>
        <v/>
      </c>
      <c r="Z123" s="27"/>
      <c r="AA123" s="27"/>
      <c r="AB123" s="25" t="str">
        <f t="shared" si="40"/>
        <v/>
      </c>
      <c r="AC123" s="24" t="str">
        <f t="shared" si="41"/>
        <v/>
      </c>
      <c r="AD123" s="25" t="str">
        <f t="shared" si="56"/>
        <v/>
      </c>
      <c r="AE123" s="25" t="str">
        <f t="shared" si="57"/>
        <v/>
      </c>
      <c r="AF123" s="23"/>
      <c r="AG123" s="24" t="str">
        <f t="shared" si="42"/>
        <v/>
      </c>
      <c r="AH123" s="25" t="str">
        <f t="shared" si="58"/>
        <v/>
      </c>
      <c r="AI123" s="25" t="str">
        <f t="shared" si="59"/>
        <v/>
      </c>
      <c r="AJ123" s="23"/>
      <c r="AK123" s="24" t="str">
        <f t="shared" si="43"/>
        <v/>
      </c>
      <c r="AL123" s="25" t="str">
        <f t="shared" si="60"/>
        <v/>
      </c>
      <c r="AM123" s="25" t="str">
        <f t="shared" si="64"/>
        <v/>
      </c>
      <c r="AN123" s="23"/>
      <c r="AO123" s="24" t="str">
        <f t="shared" si="44"/>
        <v/>
      </c>
      <c r="AP123" s="25" t="str">
        <f t="shared" si="65"/>
        <v/>
      </c>
      <c r="AQ123" s="25" t="str">
        <f t="shared" si="61"/>
        <v/>
      </c>
      <c r="AR123" s="23"/>
      <c r="AS123" s="24" t="str">
        <f t="shared" si="45"/>
        <v/>
      </c>
      <c r="AT123" s="25" t="str">
        <f t="shared" si="62"/>
        <v/>
      </c>
      <c r="AU123" s="25" t="str">
        <f t="shared" si="63"/>
        <v/>
      </c>
      <c r="AV123" s="26">
        <f t="shared" si="46"/>
        <v>0</v>
      </c>
      <c r="AW123" s="351" t="str">
        <f t="shared" si="47"/>
        <v/>
      </c>
      <c r="AX123" s="351"/>
    </row>
    <row r="124" spans="1:50">
      <c r="A124" s="21"/>
      <c r="B124" s="22"/>
      <c r="C124" s="22"/>
      <c r="D124" s="23"/>
      <c r="E124" s="24" t="str">
        <f t="shared" si="33"/>
        <v/>
      </c>
      <c r="F124" s="23"/>
      <c r="G124" s="24" t="str">
        <f t="shared" si="34"/>
        <v/>
      </c>
      <c r="H124" s="23"/>
      <c r="I124" s="24" t="str">
        <f t="shared" si="48"/>
        <v/>
      </c>
      <c r="J124" s="23"/>
      <c r="K124" s="24" t="str">
        <f t="shared" si="35"/>
        <v/>
      </c>
      <c r="L124" s="25" t="str">
        <f t="shared" si="49"/>
        <v/>
      </c>
      <c r="M124" s="25" t="str">
        <f t="shared" si="36"/>
        <v/>
      </c>
      <c r="N124" s="23"/>
      <c r="O124" s="24" t="str">
        <f t="shared" si="37"/>
        <v/>
      </c>
      <c r="P124" s="25" t="str">
        <f t="shared" si="50"/>
        <v/>
      </c>
      <c r="Q124" s="25" t="str">
        <f t="shared" si="51"/>
        <v/>
      </c>
      <c r="R124" s="23"/>
      <c r="S124" s="24" t="str">
        <f t="shared" si="38"/>
        <v/>
      </c>
      <c r="T124" s="25" t="str">
        <f t="shared" si="52"/>
        <v/>
      </c>
      <c r="U124" s="25" t="str">
        <f t="shared" si="53"/>
        <v/>
      </c>
      <c r="V124" s="23"/>
      <c r="W124" s="24" t="str">
        <f t="shared" si="39"/>
        <v/>
      </c>
      <c r="X124" s="25" t="str">
        <f t="shared" si="54"/>
        <v/>
      </c>
      <c r="Y124" s="25" t="str">
        <f t="shared" si="55"/>
        <v/>
      </c>
      <c r="Z124" s="27"/>
      <c r="AA124" s="27"/>
      <c r="AB124" s="25" t="str">
        <f t="shared" si="40"/>
        <v/>
      </c>
      <c r="AC124" s="24" t="str">
        <f t="shared" si="41"/>
        <v/>
      </c>
      <c r="AD124" s="25" t="str">
        <f t="shared" si="56"/>
        <v/>
      </c>
      <c r="AE124" s="25" t="str">
        <f t="shared" si="57"/>
        <v/>
      </c>
      <c r="AF124" s="23"/>
      <c r="AG124" s="24" t="str">
        <f t="shared" si="42"/>
        <v/>
      </c>
      <c r="AH124" s="25" t="str">
        <f t="shared" si="58"/>
        <v/>
      </c>
      <c r="AI124" s="25" t="str">
        <f t="shared" si="59"/>
        <v/>
      </c>
      <c r="AJ124" s="23"/>
      <c r="AK124" s="24" t="str">
        <f t="shared" si="43"/>
        <v/>
      </c>
      <c r="AL124" s="25" t="str">
        <f t="shared" si="60"/>
        <v/>
      </c>
      <c r="AM124" s="25" t="str">
        <f t="shared" si="64"/>
        <v/>
      </c>
      <c r="AN124" s="23"/>
      <c r="AO124" s="24" t="str">
        <f t="shared" si="44"/>
        <v/>
      </c>
      <c r="AP124" s="25" t="str">
        <f t="shared" si="65"/>
        <v/>
      </c>
      <c r="AQ124" s="25" t="str">
        <f t="shared" si="61"/>
        <v/>
      </c>
      <c r="AR124" s="23"/>
      <c r="AS124" s="24" t="str">
        <f t="shared" si="45"/>
        <v/>
      </c>
      <c r="AT124" s="25" t="str">
        <f t="shared" si="62"/>
        <v/>
      </c>
      <c r="AU124" s="25" t="str">
        <f t="shared" si="63"/>
        <v/>
      </c>
      <c r="AV124" s="26">
        <f t="shared" si="46"/>
        <v>0</v>
      </c>
      <c r="AW124" s="351" t="str">
        <f t="shared" si="47"/>
        <v/>
      </c>
      <c r="AX124" s="351"/>
    </row>
    <row r="125" spans="1:50">
      <c r="A125" s="21"/>
      <c r="B125" s="22"/>
      <c r="C125" s="22"/>
      <c r="D125" s="23"/>
      <c r="E125" s="24" t="str">
        <f t="shared" si="33"/>
        <v/>
      </c>
      <c r="F125" s="23"/>
      <c r="G125" s="24" t="str">
        <f t="shared" si="34"/>
        <v/>
      </c>
      <c r="H125" s="23"/>
      <c r="I125" s="24" t="str">
        <f t="shared" si="48"/>
        <v/>
      </c>
      <c r="J125" s="23"/>
      <c r="K125" s="24" t="str">
        <f t="shared" si="35"/>
        <v/>
      </c>
      <c r="L125" s="25" t="str">
        <f t="shared" si="49"/>
        <v/>
      </c>
      <c r="M125" s="25" t="str">
        <f t="shared" si="36"/>
        <v/>
      </c>
      <c r="N125" s="23"/>
      <c r="O125" s="24" t="str">
        <f t="shared" si="37"/>
        <v/>
      </c>
      <c r="P125" s="25" t="str">
        <f t="shared" si="50"/>
        <v/>
      </c>
      <c r="Q125" s="25" t="str">
        <f t="shared" si="51"/>
        <v/>
      </c>
      <c r="R125" s="23"/>
      <c r="S125" s="24" t="str">
        <f t="shared" si="38"/>
        <v/>
      </c>
      <c r="T125" s="25" t="str">
        <f t="shared" si="52"/>
        <v/>
      </c>
      <c r="U125" s="25" t="str">
        <f t="shared" si="53"/>
        <v/>
      </c>
      <c r="V125" s="23"/>
      <c r="W125" s="24" t="str">
        <f t="shared" si="39"/>
        <v/>
      </c>
      <c r="X125" s="25" t="str">
        <f t="shared" si="54"/>
        <v/>
      </c>
      <c r="Y125" s="25" t="str">
        <f t="shared" si="55"/>
        <v/>
      </c>
      <c r="Z125" s="27"/>
      <c r="AA125" s="27"/>
      <c r="AB125" s="25" t="str">
        <f t="shared" si="40"/>
        <v/>
      </c>
      <c r="AC125" s="24" t="str">
        <f t="shared" si="41"/>
        <v/>
      </c>
      <c r="AD125" s="25" t="str">
        <f t="shared" si="56"/>
        <v/>
      </c>
      <c r="AE125" s="25" t="str">
        <f t="shared" si="57"/>
        <v/>
      </c>
      <c r="AF125" s="23"/>
      <c r="AG125" s="24" t="str">
        <f t="shared" si="42"/>
        <v/>
      </c>
      <c r="AH125" s="25" t="str">
        <f t="shared" si="58"/>
        <v/>
      </c>
      <c r="AI125" s="25" t="str">
        <f t="shared" si="59"/>
        <v/>
      </c>
      <c r="AJ125" s="23"/>
      <c r="AK125" s="24" t="str">
        <f t="shared" si="43"/>
        <v/>
      </c>
      <c r="AL125" s="25" t="str">
        <f t="shared" si="60"/>
        <v/>
      </c>
      <c r="AM125" s="25" t="str">
        <f t="shared" si="64"/>
        <v/>
      </c>
      <c r="AN125" s="23"/>
      <c r="AO125" s="24" t="str">
        <f t="shared" si="44"/>
        <v/>
      </c>
      <c r="AP125" s="25" t="str">
        <f t="shared" si="65"/>
        <v/>
      </c>
      <c r="AQ125" s="25" t="str">
        <f t="shared" si="61"/>
        <v/>
      </c>
      <c r="AR125" s="23"/>
      <c r="AS125" s="24" t="str">
        <f t="shared" si="45"/>
        <v/>
      </c>
      <c r="AT125" s="25" t="str">
        <f t="shared" si="62"/>
        <v/>
      </c>
      <c r="AU125" s="25" t="str">
        <f t="shared" si="63"/>
        <v/>
      </c>
      <c r="AV125" s="26">
        <f t="shared" si="46"/>
        <v>0</v>
      </c>
      <c r="AW125" s="351" t="str">
        <f t="shared" si="47"/>
        <v/>
      </c>
      <c r="AX125" s="351"/>
    </row>
    <row r="126" spans="1:50">
      <c r="A126" s="21"/>
      <c r="B126" s="22"/>
      <c r="C126" s="22"/>
      <c r="D126" s="23"/>
      <c r="E126" s="24" t="str">
        <f t="shared" si="33"/>
        <v/>
      </c>
      <c r="F126" s="23"/>
      <c r="G126" s="24" t="str">
        <f t="shared" si="34"/>
        <v/>
      </c>
      <c r="H126" s="23"/>
      <c r="I126" s="24" t="str">
        <f t="shared" si="48"/>
        <v/>
      </c>
      <c r="J126" s="23"/>
      <c r="K126" s="24" t="str">
        <f t="shared" si="35"/>
        <v/>
      </c>
      <c r="L126" s="25" t="str">
        <f t="shared" si="49"/>
        <v/>
      </c>
      <c r="M126" s="25" t="str">
        <f t="shared" si="36"/>
        <v/>
      </c>
      <c r="N126" s="23"/>
      <c r="O126" s="24" t="str">
        <f t="shared" si="37"/>
        <v/>
      </c>
      <c r="P126" s="25" t="str">
        <f t="shared" si="50"/>
        <v/>
      </c>
      <c r="Q126" s="25" t="str">
        <f t="shared" si="51"/>
        <v/>
      </c>
      <c r="R126" s="23"/>
      <c r="S126" s="24" t="str">
        <f t="shared" si="38"/>
        <v/>
      </c>
      <c r="T126" s="25" t="str">
        <f t="shared" si="52"/>
        <v/>
      </c>
      <c r="U126" s="25" t="str">
        <f t="shared" si="53"/>
        <v/>
      </c>
      <c r="V126" s="23"/>
      <c r="W126" s="24" t="str">
        <f t="shared" si="39"/>
        <v/>
      </c>
      <c r="X126" s="25" t="str">
        <f t="shared" si="54"/>
        <v/>
      </c>
      <c r="Y126" s="25" t="str">
        <f t="shared" si="55"/>
        <v/>
      </c>
      <c r="Z126" s="27"/>
      <c r="AA126" s="27"/>
      <c r="AB126" s="25" t="str">
        <f t="shared" si="40"/>
        <v/>
      </c>
      <c r="AC126" s="24" t="str">
        <f t="shared" si="41"/>
        <v/>
      </c>
      <c r="AD126" s="25" t="str">
        <f t="shared" si="56"/>
        <v/>
      </c>
      <c r="AE126" s="25" t="str">
        <f t="shared" si="57"/>
        <v/>
      </c>
      <c r="AF126" s="23"/>
      <c r="AG126" s="24" t="str">
        <f t="shared" si="42"/>
        <v/>
      </c>
      <c r="AH126" s="25" t="str">
        <f t="shared" si="58"/>
        <v/>
      </c>
      <c r="AI126" s="25" t="str">
        <f t="shared" si="59"/>
        <v/>
      </c>
      <c r="AJ126" s="23"/>
      <c r="AK126" s="24" t="str">
        <f t="shared" si="43"/>
        <v/>
      </c>
      <c r="AL126" s="25" t="str">
        <f t="shared" si="60"/>
        <v/>
      </c>
      <c r="AM126" s="25" t="str">
        <f t="shared" si="64"/>
        <v/>
      </c>
      <c r="AN126" s="23"/>
      <c r="AO126" s="24" t="str">
        <f t="shared" si="44"/>
        <v/>
      </c>
      <c r="AP126" s="25" t="str">
        <f t="shared" si="65"/>
        <v/>
      </c>
      <c r="AQ126" s="25" t="str">
        <f t="shared" si="61"/>
        <v/>
      </c>
      <c r="AR126" s="23"/>
      <c r="AS126" s="24" t="str">
        <f t="shared" si="45"/>
        <v/>
      </c>
      <c r="AT126" s="25" t="str">
        <f t="shared" si="62"/>
        <v/>
      </c>
      <c r="AU126" s="25" t="str">
        <f t="shared" si="63"/>
        <v/>
      </c>
      <c r="AV126" s="26">
        <f t="shared" si="46"/>
        <v>0</v>
      </c>
      <c r="AW126" s="351" t="str">
        <f t="shared" si="47"/>
        <v/>
      </c>
      <c r="AX126" s="351"/>
    </row>
    <row r="127" spans="1:50">
      <c r="A127" s="21"/>
      <c r="B127" s="22"/>
      <c r="C127" s="22"/>
      <c r="D127" s="23"/>
      <c r="E127" s="24" t="str">
        <f t="shared" si="33"/>
        <v/>
      </c>
      <c r="F127" s="23"/>
      <c r="G127" s="24" t="str">
        <f t="shared" si="34"/>
        <v/>
      </c>
      <c r="H127" s="23"/>
      <c r="I127" s="24" t="str">
        <f t="shared" si="48"/>
        <v/>
      </c>
      <c r="J127" s="23"/>
      <c r="K127" s="24" t="str">
        <f t="shared" si="35"/>
        <v/>
      </c>
      <c r="L127" s="25" t="str">
        <f t="shared" si="49"/>
        <v/>
      </c>
      <c r="M127" s="25" t="str">
        <f t="shared" si="36"/>
        <v/>
      </c>
      <c r="N127" s="23"/>
      <c r="O127" s="24" t="str">
        <f t="shared" si="37"/>
        <v/>
      </c>
      <c r="P127" s="25" t="str">
        <f t="shared" si="50"/>
        <v/>
      </c>
      <c r="Q127" s="25" t="str">
        <f t="shared" si="51"/>
        <v/>
      </c>
      <c r="R127" s="23"/>
      <c r="S127" s="24" t="str">
        <f t="shared" si="38"/>
        <v/>
      </c>
      <c r="T127" s="25" t="str">
        <f t="shared" si="52"/>
        <v/>
      </c>
      <c r="U127" s="25" t="str">
        <f t="shared" si="53"/>
        <v/>
      </c>
      <c r="V127" s="23"/>
      <c r="W127" s="24" t="str">
        <f t="shared" si="39"/>
        <v/>
      </c>
      <c r="X127" s="25" t="str">
        <f t="shared" si="54"/>
        <v/>
      </c>
      <c r="Y127" s="25" t="str">
        <f t="shared" si="55"/>
        <v/>
      </c>
      <c r="Z127" s="27"/>
      <c r="AA127" s="27"/>
      <c r="AB127" s="25" t="str">
        <f t="shared" si="40"/>
        <v/>
      </c>
      <c r="AC127" s="24" t="str">
        <f t="shared" si="41"/>
        <v/>
      </c>
      <c r="AD127" s="25" t="str">
        <f t="shared" si="56"/>
        <v/>
      </c>
      <c r="AE127" s="25" t="str">
        <f t="shared" si="57"/>
        <v/>
      </c>
      <c r="AF127" s="23"/>
      <c r="AG127" s="24" t="str">
        <f t="shared" si="42"/>
        <v/>
      </c>
      <c r="AH127" s="25" t="str">
        <f t="shared" si="58"/>
        <v/>
      </c>
      <c r="AI127" s="25" t="str">
        <f t="shared" si="59"/>
        <v/>
      </c>
      <c r="AJ127" s="23"/>
      <c r="AK127" s="24" t="str">
        <f t="shared" si="43"/>
        <v/>
      </c>
      <c r="AL127" s="25" t="str">
        <f t="shared" si="60"/>
        <v/>
      </c>
      <c r="AM127" s="25" t="str">
        <f t="shared" si="64"/>
        <v/>
      </c>
      <c r="AN127" s="23"/>
      <c r="AO127" s="24" t="str">
        <f t="shared" si="44"/>
        <v/>
      </c>
      <c r="AP127" s="25" t="str">
        <f t="shared" si="65"/>
        <v/>
      </c>
      <c r="AQ127" s="25" t="str">
        <f t="shared" si="61"/>
        <v/>
      </c>
      <c r="AR127" s="23"/>
      <c r="AS127" s="24" t="str">
        <f t="shared" si="45"/>
        <v/>
      </c>
      <c r="AT127" s="25" t="str">
        <f t="shared" si="62"/>
        <v/>
      </c>
      <c r="AU127" s="25" t="str">
        <f t="shared" si="63"/>
        <v/>
      </c>
      <c r="AV127" s="26">
        <f t="shared" si="46"/>
        <v>0</v>
      </c>
      <c r="AW127" s="351" t="str">
        <f t="shared" si="47"/>
        <v/>
      </c>
      <c r="AX127" s="351"/>
    </row>
    <row r="128" spans="1:50">
      <c r="A128" s="21"/>
      <c r="B128" s="22"/>
      <c r="C128" s="22"/>
      <c r="D128" s="23"/>
      <c r="E128" s="24" t="str">
        <f t="shared" si="33"/>
        <v/>
      </c>
      <c r="F128" s="23"/>
      <c r="G128" s="24" t="str">
        <f t="shared" si="34"/>
        <v/>
      </c>
      <c r="H128" s="23"/>
      <c r="I128" s="24" t="str">
        <f t="shared" si="48"/>
        <v/>
      </c>
      <c r="J128" s="23"/>
      <c r="K128" s="24" t="str">
        <f t="shared" si="35"/>
        <v/>
      </c>
      <c r="L128" s="25" t="str">
        <f t="shared" si="49"/>
        <v/>
      </c>
      <c r="M128" s="25" t="str">
        <f t="shared" si="36"/>
        <v/>
      </c>
      <c r="N128" s="23"/>
      <c r="O128" s="24" t="str">
        <f t="shared" si="37"/>
        <v/>
      </c>
      <c r="P128" s="25" t="str">
        <f t="shared" si="50"/>
        <v/>
      </c>
      <c r="Q128" s="25" t="str">
        <f t="shared" si="51"/>
        <v/>
      </c>
      <c r="R128" s="23"/>
      <c r="S128" s="24" t="str">
        <f t="shared" si="38"/>
        <v/>
      </c>
      <c r="T128" s="25" t="str">
        <f t="shared" si="52"/>
        <v/>
      </c>
      <c r="U128" s="25" t="str">
        <f t="shared" si="53"/>
        <v/>
      </c>
      <c r="V128" s="23"/>
      <c r="W128" s="24" t="str">
        <f t="shared" si="39"/>
        <v/>
      </c>
      <c r="X128" s="25" t="str">
        <f t="shared" si="54"/>
        <v/>
      </c>
      <c r="Y128" s="25" t="str">
        <f t="shared" si="55"/>
        <v/>
      </c>
      <c r="Z128" s="27"/>
      <c r="AA128" s="27"/>
      <c r="AB128" s="25" t="str">
        <f t="shared" si="40"/>
        <v/>
      </c>
      <c r="AC128" s="24" t="str">
        <f t="shared" si="41"/>
        <v/>
      </c>
      <c r="AD128" s="25" t="str">
        <f t="shared" si="56"/>
        <v/>
      </c>
      <c r="AE128" s="25" t="str">
        <f t="shared" si="57"/>
        <v/>
      </c>
      <c r="AF128" s="23"/>
      <c r="AG128" s="24" t="str">
        <f t="shared" si="42"/>
        <v/>
      </c>
      <c r="AH128" s="25" t="str">
        <f t="shared" si="58"/>
        <v/>
      </c>
      <c r="AI128" s="25" t="str">
        <f t="shared" si="59"/>
        <v/>
      </c>
      <c r="AJ128" s="23"/>
      <c r="AK128" s="24" t="str">
        <f t="shared" si="43"/>
        <v/>
      </c>
      <c r="AL128" s="25" t="str">
        <f t="shared" si="60"/>
        <v/>
      </c>
      <c r="AM128" s="25" t="str">
        <f t="shared" si="64"/>
        <v/>
      </c>
      <c r="AN128" s="23"/>
      <c r="AO128" s="24" t="str">
        <f t="shared" si="44"/>
        <v/>
      </c>
      <c r="AP128" s="25" t="str">
        <f t="shared" si="65"/>
        <v/>
      </c>
      <c r="AQ128" s="25" t="str">
        <f t="shared" si="61"/>
        <v/>
      </c>
      <c r="AR128" s="23"/>
      <c r="AS128" s="24" t="str">
        <f t="shared" si="45"/>
        <v/>
      </c>
      <c r="AT128" s="25" t="str">
        <f t="shared" si="62"/>
        <v/>
      </c>
      <c r="AU128" s="25" t="str">
        <f t="shared" si="63"/>
        <v/>
      </c>
      <c r="AV128" s="26">
        <f t="shared" si="46"/>
        <v>0</v>
      </c>
      <c r="AW128" s="351" t="str">
        <f t="shared" si="47"/>
        <v/>
      </c>
      <c r="AX128" s="351"/>
    </row>
    <row r="129" spans="1:50">
      <c r="A129" s="21"/>
      <c r="B129" s="22"/>
      <c r="C129" s="22"/>
      <c r="D129" s="23"/>
      <c r="E129" s="24" t="str">
        <f t="shared" si="33"/>
        <v/>
      </c>
      <c r="F129" s="23"/>
      <c r="G129" s="24" t="str">
        <f t="shared" si="34"/>
        <v/>
      </c>
      <c r="H129" s="23"/>
      <c r="I129" s="24" t="str">
        <f t="shared" si="48"/>
        <v/>
      </c>
      <c r="J129" s="23"/>
      <c r="K129" s="24" t="str">
        <f t="shared" si="35"/>
        <v/>
      </c>
      <c r="L129" s="25" t="str">
        <f t="shared" si="49"/>
        <v/>
      </c>
      <c r="M129" s="25" t="str">
        <f t="shared" si="36"/>
        <v/>
      </c>
      <c r="N129" s="23"/>
      <c r="O129" s="24" t="str">
        <f t="shared" si="37"/>
        <v/>
      </c>
      <c r="P129" s="25" t="str">
        <f t="shared" si="50"/>
        <v/>
      </c>
      <c r="Q129" s="25" t="str">
        <f t="shared" si="51"/>
        <v/>
      </c>
      <c r="R129" s="23"/>
      <c r="S129" s="24" t="str">
        <f t="shared" si="38"/>
        <v/>
      </c>
      <c r="T129" s="25" t="str">
        <f t="shared" si="52"/>
        <v/>
      </c>
      <c r="U129" s="25" t="str">
        <f t="shared" si="53"/>
        <v/>
      </c>
      <c r="V129" s="23"/>
      <c r="W129" s="24" t="str">
        <f t="shared" si="39"/>
        <v/>
      </c>
      <c r="X129" s="25" t="str">
        <f t="shared" si="54"/>
        <v/>
      </c>
      <c r="Y129" s="25" t="str">
        <f t="shared" si="55"/>
        <v/>
      </c>
      <c r="Z129" s="27"/>
      <c r="AA129" s="27"/>
      <c r="AB129" s="25" t="str">
        <f t="shared" si="40"/>
        <v/>
      </c>
      <c r="AC129" s="24" t="str">
        <f t="shared" si="41"/>
        <v/>
      </c>
      <c r="AD129" s="25" t="str">
        <f t="shared" si="56"/>
        <v/>
      </c>
      <c r="AE129" s="25" t="str">
        <f t="shared" si="57"/>
        <v/>
      </c>
      <c r="AF129" s="23"/>
      <c r="AG129" s="24" t="str">
        <f t="shared" si="42"/>
        <v/>
      </c>
      <c r="AH129" s="25" t="str">
        <f t="shared" si="58"/>
        <v/>
      </c>
      <c r="AI129" s="25" t="str">
        <f t="shared" si="59"/>
        <v/>
      </c>
      <c r="AJ129" s="23"/>
      <c r="AK129" s="24" t="str">
        <f t="shared" si="43"/>
        <v/>
      </c>
      <c r="AL129" s="25" t="str">
        <f t="shared" si="60"/>
        <v/>
      </c>
      <c r="AM129" s="25" t="str">
        <f t="shared" si="64"/>
        <v/>
      </c>
      <c r="AN129" s="23"/>
      <c r="AO129" s="24" t="str">
        <f t="shared" si="44"/>
        <v/>
      </c>
      <c r="AP129" s="25" t="str">
        <f t="shared" si="65"/>
        <v/>
      </c>
      <c r="AQ129" s="25" t="str">
        <f t="shared" si="61"/>
        <v/>
      </c>
      <c r="AR129" s="23"/>
      <c r="AS129" s="24" t="str">
        <f t="shared" si="45"/>
        <v/>
      </c>
      <c r="AT129" s="25" t="str">
        <f t="shared" si="62"/>
        <v/>
      </c>
      <c r="AU129" s="25" t="str">
        <f t="shared" si="63"/>
        <v/>
      </c>
      <c r="AV129" s="26">
        <f t="shared" si="46"/>
        <v>0</v>
      </c>
      <c r="AW129" s="351" t="str">
        <f t="shared" si="47"/>
        <v/>
      </c>
      <c r="AX129" s="351"/>
    </row>
    <row r="130" spans="1:50">
      <c r="A130" s="21"/>
      <c r="B130" s="22"/>
      <c r="C130" s="22"/>
      <c r="D130" s="23"/>
      <c r="E130" s="24" t="str">
        <f t="shared" si="33"/>
        <v/>
      </c>
      <c r="F130" s="23"/>
      <c r="G130" s="24" t="str">
        <f t="shared" si="34"/>
        <v/>
      </c>
      <c r="H130" s="23"/>
      <c r="I130" s="24" t="str">
        <f t="shared" si="48"/>
        <v/>
      </c>
      <c r="J130" s="23"/>
      <c r="K130" s="24" t="str">
        <f t="shared" si="35"/>
        <v/>
      </c>
      <c r="L130" s="25" t="str">
        <f t="shared" si="49"/>
        <v/>
      </c>
      <c r="M130" s="25" t="str">
        <f t="shared" si="36"/>
        <v/>
      </c>
      <c r="N130" s="23"/>
      <c r="O130" s="24" t="str">
        <f t="shared" si="37"/>
        <v/>
      </c>
      <c r="P130" s="25" t="str">
        <f t="shared" si="50"/>
        <v/>
      </c>
      <c r="Q130" s="25" t="str">
        <f t="shared" si="51"/>
        <v/>
      </c>
      <c r="R130" s="23"/>
      <c r="S130" s="24" t="str">
        <f t="shared" si="38"/>
        <v/>
      </c>
      <c r="T130" s="25" t="str">
        <f t="shared" si="52"/>
        <v/>
      </c>
      <c r="U130" s="25" t="str">
        <f t="shared" si="53"/>
        <v/>
      </c>
      <c r="V130" s="23"/>
      <c r="W130" s="24" t="str">
        <f t="shared" si="39"/>
        <v/>
      </c>
      <c r="X130" s="25" t="str">
        <f t="shared" si="54"/>
        <v/>
      </c>
      <c r="Y130" s="25" t="str">
        <f t="shared" si="55"/>
        <v/>
      </c>
      <c r="Z130" s="27"/>
      <c r="AA130" s="27"/>
      <c r="AB130" s="25" t="str">
        <f t="shared" si="40"/>
        <v/>
      </c>
      <c r="AC130" s="24" t="str">
        <f t="shared" si="41"/>
        <v/>
      </c>
      <c r="AD130" s="25" t="str">
        <f t="shared" si="56"/>
        <v/>
      </c>
      <c r="AE130" s="25" t="str">
        <f t="shared" si="57"/>
        <v/>
      </c>
      <c r="AF130" s="23"/>
      <c r="AG130" s="24" t="str">
        <f t="shared" si="42"/>
        <v/>
      </c>
      <c r="AH130" s="25" t="str">
        <f t="shared" si="58"/>
        <v/>
      </c>
      <c r="AI130" s="25" t="str">
        <f t="shared" si="59"/>
        <v/>
      </c>
      <c r="AJ130" s="23"/>
      <c r="AK130" s="24" t="str">
        <f t="shared" si="43"/>
        <v/>
      </c>
      <c r="AL130" s="25" t="str">
        <f t="shared" si="60"/>
        <v/>
      </c>
      <c r="AM130" s="25" t="str">
        <f t="shared" si="64"/>
        <v/>
      </c>
      <c r="AN130" s="23"/>
      <c r="AO130" s="24" t="str">
        <f t="shared" si="44"/>
        <v/>
      </c>
      <c r="AP130" s="25" t="str">
        <f t="shared" si="65"/>
        <v/>
      </c>
      <c r="AQ130" s="25" t="str">
        <f t="shared" si="61"/>
        <v/>
      </c>
      <c r="AR130" s="23"/>
      <c r="AS130" s="24" t="str">
        <f t="shared" si="45"/>
        <v/>
      </c>
      <c r="AT130" s="25" t="str">
        <f t="shared" si="62"/>
        <v/>
      </c>
      <c r="AU130" s="25" t="str">
        <f t="shared" si="63"/>
        <v/>
      </c>
      <c r="AV130" s="26">
        <f t="shared" si="46"/>
        <v>0</v>
      </c>
      <c r="AW130" s="351" t="str">
        <f t="shared" si="47"/>
        <v/>
      </c>
      <c r="AX130" s="351"/>
    </row>
    <row r="131" spans="1:50">
      <c r="A131" s="21"/>
      <c r="B131" s="22"/>
      <c r="C131" s="22"/>
      <c r="D131" s="23"/>
      <c r="E131" s="24" t="str">
        <f t="shared" si="33"/>
        <v/>
      </c>
      <c r="F131" s="23"/>
      <c r="G131" s="24" t="str">
        <f t="shared" si="34"/>
        <v/>
      </c>
      <c r="H131" s="23"/>
      <c r="I131" s="24" t="str">
        <f t="shared" si="48"/>
        <v/>
      </c>
      <c r="J131" s="23"/>
      <c r="K131" s="24" t="str">
        <f t="shared" si="35"/>
        <v/>
      </c>
      <c r="L131" s="25" t="str">
        <f t="shared" si="49"/>
        <v/>
      </c>
      <c r="M131" s="25" t="str">
        <f t="shared" si="36"/>
        <v/>
      </c>
      <c r="N131" s="23"/>
      <c r="O131" s="24" t="str">
        <f t="shared" si="37"/>
        <v/>
      </c>
      <c r="P131" s="25" t="str">
        <f t="shared" si="50"/>
        <v/>
      </c>
      <c r="Q131" s="25" t="str">
        <f t="shared" si="51"/>
        <v/>
      </c>
      <c r="R131" s="23"/>
      <c r="S131" s="24" t="str">
        <f t="shared" si="38"/>
        <v/>
      </c>
      <c r="T131" s="25" t="str">
        <f t="shared" si="52"/>
        <v/>
      </c>
      <c r="U131" s="25" t="str">
        <f t="shared" si="53"/>
        <v/>
      </c>
      <c r="V131" s="23"/>
      <c r="W131" s="24" t="str">
        <f t="shared" si="39"/>
        <v/>
      </c>
      <c r="X131" s="25" t="str">
        <f t="shared" si="54"/>
        <v/>
      </c>
      <c r="Y131" s="25" t="str">
        <f t="shared" si="55"/>
        <v/>
      </c>
      <c r="Z131" s="27"/>
      <c r="AA131" s="27"/>
      <c r="AB131" s="25" t="str">
        <f t="shared" si="40"/>
        <v/>
      </c>
      <c r="AC131" s="24" t="str">
        <f t="shared" si="41"/>
        <v/>
      </c>
      <c r="AD131" s="25" t="str">
        <f t="shared" si="56"/>
        <v/>
      </c>
      <c r="AE131" s="25" t="str">
        <f t="shared" si="57"/>
        <v/>
      </c>
      <c r="AF131" s="23"/>
      <c r="AG131" s="24" t="str">
        <f t="shared" si="42"/>
        <v/>
      </c>
      <c r="AH131" s="25" t="str">
        <f t="shared" si="58"/>
        <v/>
      </c>
      <c r="AI131" s="25" t="str">
        <f t="shared" si="59"/>
        <v/>
      </c>
      <c r="AJ131" s="23"/>
      <c r="AK131" s="24" t="str">
        <f t="shared" si="43"/>
        <v/>
      </c>
      <c r="AL131" s="25" t="str">
        <f t="shared" si="60"/>
        <v/>
      </c>
      <c r="AM131" s="25" t="str">
        <f t="shared" si="64"/>
        <v/>
      </c>
      <c r="AN131" s="23"/>
      <c r="AO131" s="24" t="str">
        <f t="shared" si="44"/>
        <v/>
      </c>
      <c r="AP131" s="25" t="str">
        <f t="shared" si="65"/>
        <v/>
      </c>
      <c r="AQ131" s="25" t="str">
        <f t="shared" si="61"/>
        <v/>
      </c>
      <c r="AR131" s="23"/>
      <c r="AS131" s="24" t="str">
        <f t="shared" si="45"/>
        <v/>
      </c>
      <c r="AT131" s="25" t="str">
        <f t="shared" si="62"/>
        <v/>
      </c>
      <c r="AU131" s="25" t="str">
        <f t="shared" si="63"/>
        <v/>
      </c>
      <c r="AV131" s="26">
        <f t="shared" si="46"/>
        <v>0</v>
      </c>
      <c r="AW131" s="351" t="str">
        <f t="shared" si="47"/>
        <v/>
      </c>
      <c r="AX131" s="351"/>
    </row>
    <row r="132" spans="1:50">
      <c r="A132" s="21"/>
      <c r="B132" s="22"/>
      <c r="C132" s="22"/>
      <c r="D132" s="23"/>
      <c r="E132" s="24" t="str">
        <f t="shared" si="33"/>
        <v/>
      </c>
      <c r="F132" s="23"/>
      <c r="G132" s="24" t="str">
        <f t="shared" si="34"/>
        <v/>
      </c>
      <c r="H132" s="23"/>
      <c r="I132" s="24" t="str">
        <f t="shared" si="48"/>
        <v/>
      </c>
      <c r="J132" s="23"/>
      <c r="K132" s="24" t="str">
        <f t="shared" si="35"/>
        <v/>
      </c>
      <c r="L132" s="25" t="str">
        <f t="shared" si="49"/>
        <v/>
      </c>
      <c r="M132" s="25" t="str">
        <f t="shared" si="36"/>
        <v/>
      </c>
      <c r="N132" s="23"/>
      <c r="O132" s="24" t="str">
        <f t="shared" si="37"/>
        <v/>
      </c>
      <c r="P132" s="25" t="str">
        <f t="shared" si="50"/>
        <v/>
      </c>
      <c r="Q132" s="25" t="str">
        <f t="shared" si="51"/>
        <v/>
      </c>
      <c r="R132" s="23"/>
      <c r="S132" s="24" t="str">
        <f t="shared" si="38"/>
        <v/>
      </c>
      <c r="T132" s="25" t="str">
        <f t="shared" si="52"/>
        <v/>
      </c>
      <c r="U132" s="25" t="str">
        <f t="shared" si="53"/>
        <v/>
      </c>
      <c r="V132" s="23"/>
      <c r="W132" s="24" t="str">
        <f t="shared" si="39"/>
        <v/>
      </c>
      <c r="X132" s="25" t="str">
        <f t="shared" si="54"/>
        <v/>
      </c>
      <c r="Y132" s="25" t="str">
        <f t="shared" si="55"/>
        <v/>
      </c>
      <c r="Z132" s="27"/>
      <c r="AA132" s="27"/>
      <c r="AB132" s="25" t="str">
        <f t="shared" si="40"/>
        <v/>
      </c>
      <c r="AC132" s="24" t="str">
        <f t="shared" si="41"/>
        <v/>
      </c>
      <c r="AD132" s="25" t="str">
        <f t="shared" si="56"/>
        <v/>
      </c>
      <c r="AE132" s="25" t="str">
        <f t="shared" si="57"/>
        <v/>
      </c>
      <c r="AF132" s="23"/>
      <c r="AG132" s="24" t="str">
        <f t="shared" si="42"/>
        <v/>
      </c>
      <c r="AH132" s="25" t="str">
        <f t="shared" si="58"/>
        <v/>
      </c>
      <c r="AI132" s="25" t="str">
        <f t="shared" si="59"/>
        <v/>
      </c>
      <c r="AJ132" s="23"/>
      <c r="AK132" s="24" t="str">
        <f t="shared" si="43"/>
        <v/>
      </c>
      <c r="AL132" s="25" t="str">
        <f t="shared" si="60"/>
        <v/>
      </c>
      <c r="AM132" s="25" t="str">
        <f t="shared" si="64"/>
        <v/>
      </c>
      <c r="AN132" s="23"/>
      <c r="AO132" s="24" t="str">
        <f t="shared" si="44"/>
        <v/>
      </c>
      <c r="AP132" s="25" t="str">
        <f t="shared" si="65"/>
        <v/>
      </c>
      <c r="AQ132" s="25" t="str">
        <f t="shared" si="61"/>
        <v/>
      </c>
      <c r="AR132" s="23"/>
      <c r="AS132" s="24" t="str">
        <f t="shared" si="45"/>
        <v/>
      </c>
      <c r="AT132" s="25" t="str">
        <f t="shared" si="62"/>
        <v/>
      </c>
      <c r="AU132" s="25" t="str">
        <f t="shared" si="63"/>
        <v/>
      </c>
      <c r="AV132" s="26">
        <f t="shared" si="46"/>
        <v>0</v>
      </c>
      <c r="AW132" s="351" t="str">
        <f t="shared" si="47"/>
        <v/>
      </c>
      <c r="AX132" s="351"/>
    </row>
    <row r="133" spans="1:50">
      <c r="A133" s="21"/>
      <c r="B133" s="22"/>
      <c r="C133" s="22"/>
      <c r="D133" s="23"/>
      <c r="E133" s="24" t="str">
        <f t="shared" si="33"/>
        <v/>
      </c>
      <c r="F133" s="23"/>
      <c r="G133" s="24" t="str">
        <f t="shared" si="34"/>
        <v/>
      </c>
      <c r="H133" s="23"/>
      <c r="I133" s="24" t="str">
        <f t="shared" si="48"/>
        <v/>
      </c>
      <c r="J133" s="23"/>
      <c r="K133" s="24" t="str">
        <f t="shared" si="35"/>
        <v/>
      </c>
      <c r="L133" s="25" t="str">
        <f t="shared" si="49"/>
        <v/>
      </c>
      <c r="M133" s="25" t="str">
        <f t="shared" si="36"/>
        <v/>
      </c>
      <c r="N133" s="23"/>
      <c r="O133" s="24" t="str">
        <f t="shared" si="37"/>
        <v/>
      </c>
      <c r="P133" s="25" t="str">
        <f t="shared" si="50"/>
        <v/>
      </c>
      <c r="Q133" s="25" t="str">
        <f t="shared" si="51"/>
        <v/>
      </c>
      <c r="R133" s="23"/>
      <c r="S133" s="24" t="str">
        <f t="shared" si="38"/>
        <v/>
      </c>
      <c r="T133" s="25" t="str">
        <f t="shared" si="52"/>
        <v/>
      </c>
      <c r="U133" s="25" t="str">
        <f t="shared" si="53"/>
        <v/>
      </c>
      <c r="V133" s="23"/>
      <c r="W133" s="24" t="str">
        <f t="shared" si="39"/>
        <v/>
      </c>
      <c r="X133" s="25" t="str">
        <f t="shared" si="54"/>
        <v/>
      </c>
      <c r="Y133" s="25" t="str">
        <f t="shared" si="55"/>
        <v/>
      </c>
      <c r="Z133" s="27"/>
      <c r="AA133" s="27"/>
      <c r="AB133" s="25" t="str">
        <f t="shared" si="40"/>
        <v/>
      </c>
      <c r="AC133" s="24" t="str">
        <f t="shared" si="41"/>
        <v/>
      </c>
      <c r="AD133" s="25" t="str">
        <f t="shared" si="56"/>
        <v/>
      </c>
      <c r="AE133" s="25" t="str">
        <f t="shared" si="57"/>
        <v/>
      </c>
      <c r="AF133" s="23"/>
      <c r="AG133" s="24" t="str">
        <f t="shared" si="42"/>
        <v/>
      </c>
      <c r="AH133" s="25" t="str">
        <f t="shared" si="58"/>
        <v/>
      </c>
      <c r="AI133" s="25" t="str">
        <f t="shared" si="59"/>
        <v/>
      </c>
      <c r="AJ133" s="23"/>
      <c r="AK133" s="24" t="str">
        <f t="shared" si="43"/>
        <v/>
      </c>
      <c r="AL133" s="25" t="str">
        <f t="shared" si="60"/>
        <v/>
      </c>
      <c r="AM133" s="25" t="str">
        <f t="shared" si="64"/>
        <v/>
      </c>
      <c r="AN133" s="23"/>
      <c r="AO133" s="24" t="str">
        <f t="shared" si="44"/>
        <v/>
      </c>
      <c r="AP133" s="25" t="str">
        <f t="shared" si="65"/>
        <v/>
      </c>
      <c r="AQ133" s="25" t="str">
        <f t="shared" si="61"/>
        <v/>
      </c>
      <c r="AR133" s="23"/>
      <c r="AS133" s="24" t="str">
        <f t="shared" si="45"/>
        <v/>
      </c>
      <c r="AT133" s="25" t="str">
        <f t="shared" si="62"/>
        <v/>
      </c>
      <c r="AU133" s="25" t="str">
        <f t="shared" si="63"/>
        <v/>
      </c>
      <c r="AV133" s="26">
        <f t="shared" si="46"/>
        <v>0</v>
      </c>
      <c r="AW133" s="351" t="str">
        <f t="shared" si="47"/>
        <v/>
      </c>
      <c r="AX133" s="351"/>
    </row>
    <row r="134" spans="1:50">
      <c r="A134" s="21"/>
      <c r="B134" s="22"/>
      <c r="C134" s="22"/>
      <c r="D134" s="23"/>
      <c r="E134" s="24" t="str">
        <f t="shared" si="33"/>
        <v/>
      </c>
      <c r="F134" s="23"/>
      <c r="G134" s="24" t="str">
        <f t="shared" si="34"/>
        <v/>
      </c>
      <c r="H134" s="23"/>
      <c r="I134" s="24" t="str">
        <f t="shared" si="48"/>
        <v/>
      </c>
      <c r="J134" s="23"/>
      <c r="K134" s="24" t="str">
        <f t="shared" si="35"/>
        <v/>
      </c>
      <c r="L134" s="25" t="str">
        <f t="shared" si="49"/>
        <v/>
      </c>
      <c r="M134" s="25" t="str">
        <f t="shared" si="36"/>
        <v/>
      </c>
      <c r="N134" s="23"/>
      <c r="O134" s="24" t="str">
        <f t="shared" si="37"/>
        <v/>
      </c>
      <c r="P134" s="25" t="str">
        <f t="shared" si="50"/>
        <v/>
      </c>
      <c r="Q134" s="25" t="str">
        <f t="shared" si="51"/>
        <v/>
      </c>
      <c r="R134" s="23"/>
      <c r="S134" s="24" t="str">
        <f t="shared" si="38"/>
        <v/>
      </c>
      <c r="T134" s="25" t="str">
        <f t="shared" si="52"/>
        <v/>
      </c>
      <c r="U134" s="25" t="str">
        <f t="shared" si="53"/>
        <v/>
      </c>
      <c r="V134" s="23"/>
      <c r="W134" s="24" t="str">
        <f t="shared" si="39"/>
        <v/>
      </c>
      <c r="X134" s="25" t="str">
        <f t="shared" si="54"/>
        <v/>
      </c>
      <c r="Y134" s="25" t="str">
        <f t="shared" si="55"/>
        <v/>
      </c>
      <c r="Z134" s="27"/>
      <c r="AA134" s="27"/>
      <c r="AB134" s="25" t="str">
        <f t="shared" si="40"/>
        <v/>
      </c>
      <c r="AC134" s="24" t="str">
        <f t="shared" si="41"/>
        <v/>
      </c>
      <c r="AD134" s="25" t="str">
        <f t="shared" si="56"/>
        <v/>
      </c>
      <c r="AE134" s="25" t="str">
        <f t="shared" si="57"/>
        <v/>
      </c>
      <c r="AF134" s="23"/>
      <c r="AG134" s="24" t="str">
        <f t="shared" si="42"/>
        <v/>
      </c>
      <c r="AH134" s="25" t="str">
        <f t="shared" si="58"/>
        <v/>
      </c>
      <c r="AI134" s="25" t="str">
        <f t="shared" si="59"/>
        <v/>
      </c>
      <c r="AJ134" s="23"/>
      <c r="AK134" s="24" t="str">
        <f t="shared" si="43"/>
        <v/>
      </c>
      <c r="AL134" s="25" t="str">
        <f t="shared" si="60"/>
        <v/>
      </c>
      <c r="AM134" s="25" t="str">
        <f t="shared" si="64"/>
        <v/>
      </c>
      <c r="AN134" s="23"/>
      <c r="AO134" s="24" t="str">
        <f t="shared" si="44"/>
        <v/>
      </c>
      <c r="AP134" s="25" t="str">
        <f t="shared" si="65"/>
        <v/>
      </c>
      <c r="AQ134" s="25" t="str">
        <f t="shared" si="61"/>
        <v/>
      </c>
      <c r="AR134" s="23"/>
      <c r="AS134" s="24" t="str">
        <f t="shared" si="45"/>
        <v/>
      </c>
      <c r="AT134" s="25" t="str">
        <f t="shared" si="62"/>
        <v/>
      </c>
      <c r="AU134" s="25" t="str">
        <f t="shared" si="63"/>
        <v/>
      </c>
      <c r="AV134" s="26">
        <f t="shared" si="46"/>
        <v>0</v>
      </c>
      <c r="AW134" s="351" t="str">
        <f t="shared" si="47"/>
        <v/>
      </c>
      <c r="AX134" s="351"/>
    </row>
    <row r="135" spans="1:50">
      <c r="A135" s="21"/>
      <c r="B135" s="22"/>
      <c r="C135" s="22"/>
      <c r="D135" s="23"/>
      <c r="E135" s="24" t="str">
        <f t="shared" si="33"/>
        <v/>
      </c>
      <c r="F135" s="23"/>
      <c r="G135" s="24" t="str">
        <f t="shared" si="34"/>
        <v/>
      </c>
      <c r="H135" s="23"/>
      <c r="I135" s="24" t="str">
        <f t="shared" si="48"/>
        <v/>
      </c>
      <c r="J135" s="23"/>
      <c r="K135" s="24" t="str">
        <f t="shared" si="35"/>
        <v/>
      </c>
      <c r="L135" s="25" t="str">
        <f t="shared" si="49"/>
        <v/>
      </c>
      <c r="M135" s="25" t="str">
        <f t="shared" si="36"/>
        <v/>
      </c>
      <c r="N135" s="23"/>
      <c r="O135" s="24" t="str">
        <f t="shared" si="37"/>
        <v/>
      </c>
      <c r="P135" s="25" t="str">
        <f t="shared" si="50"/>
        <v/>
      </c>
      <c r="Q135" s="25" t="str">
        <f t="shared" si="51"/>
        <v/>
      </c>
      <c r="R135" s="23"/>
      <c r="S135" s="24" t="str">
        <f t="shared" si="38"/>
        <v/>
      </c>
      <c r="T135" s="25" t="str">
        <f t="shared" si="52"/>
        <v/>
      </c>
      <c r="U135" s="25" t="str">
        <f t="shared" si="53"/>
        <v/>
      </c>
      <c r="V135" s="23"/>
      <c r="W135" s="24" t="str">
        <f t="shared" si="39"/>
        <v/>
      </c>
      <c r="X135" s="25" t="str">
        <f t="shared" si="54"/>
        <v/>
      </c>
      <c r="Y135" s="25" t="str">
        <f t="shared" si="55"/>
        <v/>
      </c>
      <c r="Z135" s="27"/>
      <c r="AA135" s="27"/>
      <c r="AB135" s="25" t="str">
        <f t="shared" si="40"/>
        <v/>
      </c>
      <c r="AC135" s="24" t="str">
        <f t="shared" si="41"/>
        <v/>
      </c>
      <c r="AD135" s="25" t="str">
        <f t="shared" si="56"/>
        <v/>
      </c>
      <c r="AE135" s="25" t="str">
        <f t="shared" si="57"/>
        <v/>
      </c>
      <c r="AF135" s="23"/>
      <c r="AG135" s="24" t="str">
        <f t="shared" si="42"/>
        <v/>
      </c>
      <c r="AH135" s="25" t="str">
        <f t="shared" si="58"/>
        <v/>
      </c>
      <c r="AI135" s="25" t="str">
        <f t="shared" si="59"/>
        <v/>
      </c>
      <c r="AJ135" s="23"/>
      <c r="AK135" s="24" t="str">
        <f t="shared" si="43"/>
        <v/>
      </c>
      <c r="AL135" s="25" t="str">
        <f t="shared" si="60"/>
        <v/>
      </c>
      <c r="AM135" s="25" t="str">
        <f t="shared" si="64"/>
        <v/>
      </c>
      <c r="AN135" s="23"/>
      <c r="AO135" s="24" t="str">
        <f t="shared" si="44"/>
        <v/>
      </c>
      <c r="AP135" s="25" t="str">
        <f t="shared" si="65"/>
        <v/>
      </c>
      <c r="AQ135" s="25" t="str">
        <f t="shared" si="61"/>
        <v/>
      </c>
      <c r="AR135" s="23"/>
      <c r="AS135" s="24" t="str">
        <f t="shared" si="45"/>
        <v/>
      </c>
      <c r="AT135" s="25" t="str">
        <f t="shared" si="62"/>
        <v/>
      </c>
      <c r="AU135" s="25" t="str">
        <f t="shared" si="63"/>
        <v/>
      </c>
      <c r="AV135" s="26">
        <f t="shared" si="46"/>
        <v>0</v>
      </c>
      <c r="AW135" s="351" t="str">
        <f t="shared" si="47"/>
        <v/>
      </c>
      <c r="AX135" s="351"/>
    </row>
    <row r="136" spans="1:50">
      <c r="A136" s="21"/>
      <c r="B136" s="22"/>
      <c r="C136" s="22"/>
      <c r="D136" s="23"/>
      <c r="E136" s="24" t="str">
        <f t="shared" si="33"/>
        <v/>
      </c>
      <c r="F136" s="23"/>
      <c r="G136" s="24" t="str">
        <f t="shared" si="34"/>
        <v/>
      </c>
      <c r="H136" s="23"/>
      <c r="I136" s="24" t="str">
        <f t="shared" si="48"/>
        <v/>
      </c>
      <c r="J136" s="23"/>
      <c r="K136" s="24" t="str">
        <f t="shared" si="35"/>
        <v/>
      </c>
      <c r="L136" s="25" t="str">
        <f t="shared" si="49"/>
        <v/>
      </c>
      <c r="M136" s="25" t="str">
        <f t="shared" si="36"/>
        <v/>
      </c>
      <c r="N136" s="23"/>
      <c r="O136" s="24" t="str">
        <f t="shared" si="37"/>
        <v/>
      </c>
      <c r="P136" s="25" t="str">
        <f t="shared" si="50"/>
        <v/>
      </c>
      <c r="Q136" s="25" t="str">
        <f t="shared" si="51"/>
        <v/>
      </c>
      <c r="R136" s="23"/>
      <c r="S136" s="24" t="str">
        <f t="shared" si="38"/>
        <v/>
      </c>
      <c r="T136" s="25" t="str">
        <f t="shared" si="52"/>
        <v/>
      </c>
      <c r="U136" s="25" t="str">
        <f t="shared" si="53"/>
        <v/>
      </c>
      <c r="V136" s="23"/>
      <c r="W136" s="24" t="str">
        <f t="shared" si="39"/>
        <v/>
      </c>
      <c r="X136" s="25" t="str">
        <f t="shared" si="54"/>
        <v/>
      </c>
      <c r="Y136" s="25" t="str">
        <f t="shared" si="55"/>
        <v/>
      </c>
      <c r="Z136" s="27"/>
      <c r="AA136" s="27"/>
      <c r="AB136" s="25" t="str">
        <f t="shared" si="40"/>
        <v/>
      </c>
      <c r="AC136" s="24" t="str">
        <f t="shared" si="41"/>
        <v/>
      </c>
      <c r="AD136" s="25" t="str">
        <f t="shared" si="56"/>
        <v/>
      </c>
      <c r="AE136" s="25" t="str">
        <f t="shared" si="57"/>
        <v/>
      </c>
      <c r="AF136" s="23"/>
      <c r="AG136" s="24" t="str">
        <f t="shared" si="42"/>
        <v/>
      </c>
      <c r="AH136" s="25" t="str">
        <f t="shared" si="58"/>
        <v/>
      </c>
      <c r="AI136" s="25" t="str">
        <f t="shared" si="59"/>
        <v/>
      </c>
      <c r="AJ136" s="23"/>
      <c r="AK136" s="24" t="str">
        <f t="shared" si="43"/>
        <v/>
      </c>
      <c r="AL136" s="25" t="str">
        <f t="shared" si="60"/>
        <v/>
      </c>
      <c r="AM136" s="25" t="str">
        <f t="shared" si="64"/>
        <v/>
      </c>
      <c r="AN136" s="23"/>
      <c r="AO136" s="24" t="str">
        <f t="shared" si="44"/>
        <v/>
      </c>
      <c r="AP136" s="25" t="str">
        <f t="shared" si="65"/>
        <v/>
      </c>
      <c r="AQ136" s="25" t="str">
        <f t="shared" si="61"/>
        <v/>
      </c>
      <c r="AR136" s="23"/>
      <c r="AS136" s="24" t="str">
        <f t="shared" si="45"/>
        <v/>
      </c>
      <c r="AT136" s="25" t="str">
        <f t="shared" si="62"/>
        <v/>
      </c>
      <c r="AU136" s="25" t="str">
        <f t="shared" si="63"/>
        <v/>
      </c>
      <c r="AV136" s="26">
        <f t="shared" si="46"/>
        <v>0</v>
      </c>
      <c r="AW136" s="351" t="str">
        <f t="shared" si="47"/>
        <v/>
      </c>
      <c r="AX136" s="351"/>
    </row>
    <row r="137" spans="1:50">
      <c r="A137" s="21"/>
      <c r="B137" s="22"/>
      <c r="C137" s="22"/>
      <c r="D137" s="23"/>
      <c r="E137" s="24" t="str">
        <f t="shared" si="33"/>
        <v/>
      </c>
      <c r="F137" s="23"/>
      <c r="G137" s="24" t="str">
        <f t="shared" si="34"/>
        <v/>
      </c>
      <c r="H137" s="23"/>
      <c r="I137" s="24" t="str">
        <f t="shared" si="48"/>
        <v/>
      </c>
      <c r="J137" s="23"/>
      <c r="K137" s="24" t="str">
        <f t="shared" si="35"/>
        <v/>
      </c>
      <c r="L137" s="25" t="str">
        <f t="shared" si="49"/>
        <v/>
      </c>
      <c r="M137" s="25" t="str">
        <f t="shared" si="36"/>
        <v/>
      </c>
      <c r="N137" s="23"/>
      <c r="O137" s="24" t="str">
        <f t="shared" si="37"/>
        <v/>
      </c>
      <c r="P137" s="25" t="str">
        <f t="shared" si="50"/>
        <v/>
      </c>
      <c r="Q137" s="25" t="str">
        <f t="shared" si="51"/>
        <v/>
      </c>
      <c r="R137" s="23"/>
      <c r="S137" s="24" t="str">
        <f t="shared" si="38"/>
        <v/>
      </c>
      <c r="T137" s="25" t="str">
        <f t="shared" si="52"/>
        <v/>
      </c>
      <c r="U137" s="25" t="str">
        <f t="shared" si="53"/>
        <v/>
      </c>
      <c r="V137" s="23"/>
      <c r="W137" s="24" t="str">
        <f t="shared" si="39"/>
        <v/>
      </c>
      <c r="X137" s="25" t="str">
        <f t="shared" si="54"/>
        <v/>
      </c>
      <c r="Y137" s="25" t="str">
        <f t="shared" si="55"/>
        <v/>
      </c>
      <c r="Z137" s="27"/>
      <c r="AA137" s="27"/>
      <c r="AB137" s="25" t="str">
        <f t="shared" si="40"/>
        <v/>
      </c>
      <c r="AC137" s="24" t="str">
        <f t="shared" si="41"/>
        <v/>
      </c>
      <c r="AD137" s="25" t="str">
        <f t="shared" si="56"/>
        <v/>
      </c>
      <c r="AE137" s="25" t="str">
        <f t="shared" si="57"/>
        <v/>
      </c>
      <c r="AF137" s="23"/>
      <c r="AG137" s="24" t="str">
        <f t="shared" si="42"/>
        <v/>
      </c>
      <c r="AH137" s="25" t="str">
        <f t="shared" si="58"/>
        <v/>
      </c>
      <c r="AI137" s="25" t="str">
        <f t="shared" si="59"/>
        <v/>
      </c>
      <c r="AJ137" s="23"/>
      <c r="AK137" s="24" t="str">
        <f t="shared" si="43"/>
        <v/>
      </c>
      <c r="AL137" s="25" t="str">
        <f t="shared" si="60"/>
        <v/>
      </c>
      <c r="AM137" s="25" t="str">
        <f t="shared" si="64"/>
        <v/>
      </c>
      <c r="AN137" s="23"/>
      <c r="AO137" s="24" t="str">
        <f t="shared" si="44"/>
        <v/>
      </c>
      <c r="AP137" s="25" t="str">
        <f t="shared" si="65"/>
        <v/>
      </c>
      <c r="AQ137" s="25" t="str">
        <f t="shared" si="61"/>
        <v/>
      </c>
      <c r="AR137" s="23"/>
      <c r="AS137" s="24" t="str">
        <f t="shared" si="45"/>
        <v/>
      </c>
      <c r="AT137" s="25" t="str">
        <f t="shared" si="62"/>
        <v/>
      </c>
      <c r="AU137" s="25" t="str">
        <f t="shared" si="63"/>
        <v/>
      </c>
      <c r="AV137" s="26">
        <f t="shared" si="46"/>
        <v>0</v>
      </c>
      <c r="AW137" s="351" t="str">
        <f t="shared" si="47"/>
        <v/>
      </c>
      <c r="AX137" s="351"/>
    </row>
    <row r="138" spans="1:50">
      <c r="A138" s="21"/>
      <c r="B138" s="22"/>
      <c r="C138" s="22"/>
      <c r="D138" s="23"/>
      <c r="E138" s="24" t="str">
        <f t="shared" ref="E138:E201" si="66">IF((D138&lt;&gt;0),((D138-$D$5)*10/STDEVP($D$10:$D$309)+50),"")</f>
        <v/>
      </c>
      <c r="F138" s="23"/>
      <c r="G138" s="24" t="str">
        <f t="shared" ref="G138:G201" si="67">IF((F138&lt;&gt;0),((F138-$F$5)*10/STDEVP($F$10:$F$309)+50),"")</f>
        <v/>
      </c>
      <c r="H138" s="23"/>
      <c r="I138" s="24" t="str">
        <f t="shared" si="48"/>
        <v/>
      </c>
      <c r="J138" s="23"/>
      <c r="K138" s="24" t="str">
        <f t="shared" ref="K138:K201" si="68">IF((J138&lt;&gt;0),((J138-$J$5)*10/STDEVP($J$10:$J$309)+50),"")</f>
        <v/>
      </c>
      <c r="L138" s="25" t="str">
        <f t="shared" si="49"/>
        <v/>
      </c>
      <c r="M138" s="25" t="str">
        <f t="shared" ref="M138:M201" si="69">IF((J138&lt;&gt;0),VLOOKUP(J138,$L$311:$M$320,2),"")</f>
        <v/>
      </c>
      <c r="N138" s="23"/>
      <c r="O138" s="24" t="str">
        <f t="shared" ref="O138:O201" si="70">IF((N138&lt;&gt;0),((N138-$N$5)*10/STDEVP($N$10:$N$309)+50),"")</f>
        <v/>
      </c>
      <c r="P138" s="25" t="str">
        <f t="shared" si="50"/>
        <v/>
      </c>
      <c r="Q138" s="25" t="str">
        <f t="shared" si="51"/>
        <v/>
      </c>
      <c r="R138" s="23"/>
      <c r="S138" s="24" t="str">
        <f t="shared" ref="S138:S201" si="71">IF((R138&lt;&gt;0),((R138-$R$5)*10/STDEVP($R$10:$R$309)+50),"")</f>
        <v/>
      </c>
      <c r="T138" s="25" t="str">
        <f t="shared" si="52"/>
        <v/>
      </c>
      <c r="U138" s="25" t="str">
        <f t="shared" si="53"/>
        <v/>
      </c>
      <c r="V138" s="23"/>
      <c r="W138" s="24" t="str">
        <f t="shared" ref="W138:W201" si="72">IF((V138&lt;&gt;0),((V138-$V$5)*10/STDEVP($V$10:$V$309)+50),"")</f>
        <v/>
      </c>
      <c r="X138" s="25" t="str">
        <f t="shared" si="54"/>
        <v/>
      </c>
      <c r="Y138" s="25" t="str">
        <f t="shared" si="55"/>
        <v/>
      </c>
      <c r="Z138" s="27"/>
      <c r="AA138" s="27"/>
      <c r="AB138" s="25" t="str">
        <f t="shared" ref="AB138:AB201" si="73">IF((Z138&lt;&gt;0),Z138*60+AA138,"")</f>
        <v/>
      </c>
      <c r="AC138" s="24" t="str">
        <f t="shared" ref="AC138:AC201" si="74">IF((Z138&lt;&gt;0),(AB138-$AB$5)*(-1)*10/STDEVP($AB$10:$AB$309)+50,"")</f>
        <v/>
      </c>
      <c r="AD138" s="25" t="str">
        <f t="shared" si="56"/>
        <v/>
      </c>
      <c r="AE138" s="25" t="str">
        <f t="shared" si="57"/>
        <v/>
      </c>
      <c r="AF138" s="23"/>
      <c r="AG138" s="24" t="str">
        <f t="shared" ref="AG138:AG201" si="75">IF((AF138&lt;&gt;0),((AF138-$AF$5)*10/STDEVP($AF$10:$AF$309)+50),"")</f>
        <v/>
      </c>
      <c r="AH138" s="25" t="str">
        <f t="shared" si="58"/>
        <v/>
      </c>
      <c r="AI138" s="25" t="str">
        <f t="shared" si="59"/>
        <v/>
      </c>
      <c r="AJ138" s="23"/>
      <c r="AK138" s="24" t="str">
        <f t="shared" ref="AK138:AK201" si="76">IF((AJ138&lt;&gt;0),((AJ138-$AJ$5)*(-1)*10/STDEVP($AJ$10:$AJ$309)+50),"")</f>
        <v/>
      </c>
      <c r="AL138" s="25" t="str">
        <f t="shared" si="60"/>
        <v/>
      </c>
      <c r="AM138" s="25" t="str">
        <f t="shared" si="64"/>
        <v/>
      </c>
      <c r="AN138" s="23"/>
      <c r="AO138" s="24" t="str">
        <f t="shared" ref="AO138:AO201" si="77">IF((AN138&lt;&gt;0),((AN138-$AN$5)*10/STDEVP($AN$10:$AN$309)+50),"")</f>
        <v/>
      </c>
      <c r="AP138" s="25" t="str">
        <f t="shared" si="65"/>
        <v/>
      </c>
      <c r="AQ138" s="25" t="str">
        <f t="shared" si="61"/>
        <v/>
      </c>
      <c r="AR138" s="23"/>
      <c r="AS138" s="24" t="str">
        <f t="shared" ref="AS138:AS201" si="78">IF((AR138&lt;&gt;0),((AR138-$AR$5)*10/STDEVP($AR$10:$AR$309)+50),"")</f>
        <v/>
      </c>
      <c r="AT138" s="25" t="str">
        <f t="shared" si="62"/>
        <v/>
      </c>
      <c r="AU138" s="25" t="str">
        <f t="shared" si="63"/>
        <v/>
      </c>
      <c r="AV138" s="26">
        <f t="shared" ref="AV138:AV201" si="79">SUM(M138,Q138,U138,Y138,AE138,AI138,AM138,AQ138,AU138)</f>
        <v>0</v>
      </c>
      <c r="AW138" s="351" t="str">
        <f t="shared" ref="AW138:AW201" si="80">IF(AND(J138&lt;&gt;0,N138&lt;&gt;0,R138&lt;&gt;0,V138&lt;&gt;0,(OR(AB138&lt;&gt;0,AF138&lt;&gt;0)),AJ138&lt;&gt;0,AN138&lt;&gt;0,AR138&lt;&gt;0),VLOOKUP(AV138,$AV$311:$AW$315,2),"")</f>
        <v/>
      </c>
      <c r="AX138" s="351"/>
    </row>
    <row r="139" spans="1:50">
      <c r="A139" s="21"/>
      <c r="B139" s="22"/>
      <c r="C139" s="22"/>
      <c r="D139" s="23"/>
      <c r="E139" s="24" t="str">
        <f t="shared" si="66"/>
        <v/>
      </c>
      <c r="F139" s="23"/>
      <c r="G139" s="24" t="str">
        <f t="shared" si="67"/>
        <v/>
      </c>
      <c r="H139" s="23"/>
      <c r="I139" s="24" t="str">
        <f t="shared" ref="I139:I202" si="81">IF((H139&lt;&gt;0),((H139-$H$5)*10/STDEVP($H$10:$H$309)+50),"")</f>
        <v/>
      </c>
      <c r="J139" s="23"/>
      <c r="K139" s="24" t="str">
        <f t="shared" si="68"/>
        <v/>
      </c>
      <c r="L139" s="25" t="str">
        <f t="shared" ref="L139:L202" si="82">IF((J139&lt;&gt;0),RANK(J139,$J$10:$J$309),"")</f>
        <v/>
      </c>
      <c r="M139" s="25" t="str">
        <f t="shared" si="69"/>
        <v/>
      </c>
      <c r="N139" s="23"/>
      <c r="O139" s="24" t="str">
        <f t="shared" si="70"/>
        <v/>
      </c>
      <c r="P139" s="25" t="str">
        <f t="shared" ref="P139:P202" si="83">IF((N139&lt;&gt;0),RANK(N139,$N$10:$N$309),"")</f>
        <v/>
      </c>
      <c r="Q139" s="25" t="str">
        <f t="shared" ref="Q139:Q202" si="84">IF((N139&lt;&gt;0),VLOOKUP(N139,$P$311:$Q$320,2),"")</f>
        <v/>
      </c>
      <c r="R139" s="23"/>
      <c r="S139" s="24" t="str">
        <f t="shared" si="71"/>
        <v/>
      </c>
      <c r="T139" s="25" t="str">
        <f t="shared" ref="T139:T202" si="85">IF((R139&lt;&gt;0),RANK(R139,$R$10:$R$309),"")</f>
        <v/>
      </c>
      <c r="U139" s="25" t="str">
        <f t="shared" ref="U139:U202" si="86">IF((R139&lt;&gt;0),VLOOKUP(R139,$T$311:$U$320,2),"")</f>
        <v/>
      </c>
      <c r="V139" s="23"/>
      <c r="W139" s="24" t="str">
        <f t="shared" si="72"/>
        <v/>
      </c>
      <c r="X139" s="25" t="str">
        <f t="shared" ref="X139:X202" si="87">IF((V139&lt;&gt;0),RANK(V139,$V$10:$V$309),"")</f>
        <v/>
      </c>
      <c r="Y139" s="25" t="str">
        <f t="shared" ref="Y139:Y202" si="88">IF((V139&lt;&gt;0),VLOOKUP(V139,$X$311:$Y$320,2),"")</f>
        <v/>
      </c>
      <c r="Z139" s="27"/>
      <c r="AA139" s="27"/>
      <c r="AB139" s="25" t="str">
        <f t="shared" si="73"/>
        <v/>
      </c>
      <c r="AC139" s="24" t="str">
        <f t="shared" si="74"/>
        <v/>
      </c>
      <c r="AD139" s="25" t="str">
        <f t="shared" ref="AD139:AD202" si="89">IF((Z139&lt;&gt;0),RANK(AB139,$AB$10:$AB$309,1),"")</f>
        <v/>
      </c>
      <c r="AE139" s="25" t="str">
        <f t="shared" ref="AE139:AE202" si="90">IF((Z139&lt;&gt;0),VLOOKUP(AB139,$AD$311:$AE$320,2),"")</f>
        <v/>
      </c>
      <c r="AF139" s="23"/>
      <c r="AG139" s="24" t="str">
        <f t="shared" si="75"/>
        <v/>
      </c>
      <c r="AH139" s="25" t="str">
        <f t="shared" ref="AH139:AH202" si="91">IF((AF139&lt;&gt;0),RANK(AF139,$AF$10:$AF$309),"")</f>
        <v/>
      </c>
      <c r="AI139" s="25" t="str">
        <f t="shared" ref="AI139:AI202" si="92">IF((AF139&lt;&gt;0),VLOOKUP(AF139,$AH$311:$AI$320,2),"")</f>
        <v/>
      </c>
      <c r="AJ139" s="23"/>
      <c r="AK139" s="24" t="str">
        <f t="shared" si="76"/>
        <v/>
      </c>
      <c r="AL139" s="25" t="str">
        <f t="shared" ref="AL139:AL202" si="93">IF((AJ139&lt;&gt;0),RANK(AK139,$AK$10:$AK$309),"")</f>
        <v/>
      </c>
      <c r="AM139" s="25" t="str">
        <f t="shared" si="64"/>
        <v/>
      </c>
      <c r="AN139" s="23"/>
      <c r="AO139" s="24" t="str">
        <f t="shared" si="77"/>
        <v/>
      </c>
      <c r="AP139" s="25" t="str">
        <f t="shared" si="65"/>
        <v/>
      </c>
      <c r="AQ139" s="25" t="str">
        <f t="shared" ref="AQ139:AQ202" si="94">IF((AN139&lt;&gt;0),VLOOKUP(AN139,$AP$311:$AQ$320,2),"")</f>
        <v/>
      </c>
      <c r="AR139" s="23"/>
      <c r="AS139" s="24" t="str">
        <f t="shared" si="78"/>
        <v/>
      </c>
      <c r="AT139" s="25" t="str">
        <f t="shared" ref="AT139:AT202" si="95">IF((AR139&lt;&gt;0),RANK(AR139,$AR$10:$AR$309),"")</f>
        <v/>
      </c>
      <c r="AU139" s="25" t="str">
        <f t="shared" ref="AU139:AU202" si="96">IF((AR139&lt;&gt;0),VLOOKUP(AR139,$AT$311:$AU$320,2),"")</f>
        <v/>
      </c>
      <c r="AV139" s="26">
        <f t="shared" si="79"/>
        <v>0</v>
      </c>
      <c r="AW139" s="351" t="str">
        <f t="shared" si="80"/>
        <v/>
      </c>
      <c r="AX139" s="351"/>
    </row>
    <row r="140" spans="1:50">
      <c r="A140" s="21"/>
      <c r="B140" s="22"/>
      <c r="C140" s="22"/>
      <c r="D140" s="23"/>
      <c r="E140" s="24" t="str">
        <f t="shared" si="66"/>
        <v/>
      </c>
      <c r="F140" s="23"/>
      <c r="G140" s="24" t="str">
        <f t="shared" si="67"/>
        <v/>
      </c>
      <c r="H140" s="23"/>
      <c r="I140" s="24" t="str">
        <f t="shared" si="81"/>
        <v/>
      </c>
      <c r="J140" s="23"/>
      <c r="K140" s="24" t="str">
        <f t="shared" si="68"/>
        <v/>
      </c>
      <c r="L140" s="25" t="str">
        <f t="shared" si="82"/>
        <v/>
      </c>
      <c r="M140" s="25" t="str">
        <f t="shared" si="69"/>
        <v/>
      </c>
      <c r="N140" s="23"/>
      <c r="O140" s="24" t="str">
        <f t="shared" si="70"/>
        <v/>
      </c>
      <c r="P140" s="25" t="str">
        <f t="shared" si="83"/>
        <v/>
      </c>
      <c r="Q140" s="25" t="str">
        <f t="shared" si="84"/>
        <v/>
      </c>
      <c r="R140" s="23"/>
      <c r="S140" s="24" t="str">
        <f t="shared" si="71"/>
        <v/>
      </c>
      <c r="T140" s="25" t="str">
        <f t="shared" si="85"/>
        <v/>
      </c>
      <c r="U140" s="25" t="str">
        <f t="shared" si="86"/>
        <v/>
      </c>
      <c r="V140" s="23"/>
      <c r="W140" s="24" t="str">
        <f t="shared" si="72"/>
        <v/>
      </c>
      <c r="X140" s="25" t="str">
        <f t="shared" si="87"/>
        <v/>
      </c>
      <c r="Y140" s="25" t="str">
        <f t="shared" si="88"/>
        <v/>
      </c>
      <c r="Z140" s="27"/>
      <c r="AA140" s="27"/>
      <c r="AB140" s="25" t="str">
        <f t="shared" si="73"/>
        <v/>
      </c>
      <c r="AC140" s="24" t="str">
        <f t="shared" si="74"/>
        <v/>
      </c>
      <c r="AD140" s="25" t="str">
        <f t="shared" si="89"/>
        <v/>
      </c>
      <c r="AE140" s="25" t="str">
        <f t="shared" si="90"/>
        <v/>
      </c>
      <c r="AF140" s="23"/>
      <c r="AG140" s="24" t="str">
        <f t="shared" si="75"/>
        <v/>
      </c>
      <c r="AH140" s="25" t="str">
        <f t="shared" si="91"/>
        <v/>
      </c>
      <c r="AI140" s="25" t="str">
        <f t="shared" si="92"/>
        <v/>
      </c>
      <c r="AJ140" s="23"/>
      <c r="AK140" s="24" t="str">
        <f t="shared" si="76"/>
        <v/>
      </c>
      <c r="AL140" s="25" t="str">
        <f t="shared" si="93"/>
        <v/>
      </c>
      <c r="AM140" s="25" t="str">
        <f t="shared" ref="AM140:AM203" si="97">IF((AJ140&lt;&gt;0),VLOOKUP(AJ140,$AL$311:$AM$320,2),"")</f>
        <v/>
      </c>
      <c r="AN140" s="23"/>
      <c r="AO140" s="24" t="str">
        <f t="shared" si="77"/>
        <v/>
      </c>
      <c r="AP140" s="25" t="str">
        <f t="shared" ref="AP140:AP203" si="98">IF((AN140&lt;&gt;0),RANK(AN140,$AN$10:$AN$309),"")</f>
        <v/>
      </c>
      <c r="AQ140" s="25" t="str">
        <f t="shared" si="94"/>
        <v/>
      </c>
      <c r="AR140" s="23"/>
      <c r="AS140" s="24" t="str">
        <f t="shared" si="78"/>
        <v/>
      </c>
      <c r="AT140" s="25" t="str">
        <f t="shared" si="95"/>
        <v/>
      </c>
      <c r="AU140" s="25" t="str">
        <f t="shared" si="96"/>
        <v/>
      </c>
      <c r="AV140" s="26">
        <f t="shared" si="79"/>
        <v>0</v>
      </c>
      <c r="AW140" s="351" t="str">
        <f t="shared" si="80"/>
        <v/>
      </c>
      <c r="AX140" s="351"/>
    </row>
    <row r="141" spans="1:50">
      <c r="A141" s="21"/>
      <c r="B141" s="22"/>
      <c r="C141" s="22"/>
      <c r="D141" s="23"/>
      <c r="E141" s="24" t="str">
        <f t="shared" si="66"/>
        <v/>
      </c>
      <c r="F141" s="23"/>
      <c r="G141" s="24" t="str">
        <f t="shared" si="67"/>
        <v/>
      </c>
      <c r="H141" s="23"/>
      <c r="I141" s="24" t="str">
        <f t="shared" si="81"/>
        <v/>
      </c>
      <c r="J141" s="23"/>
      <c r="K141" s="24" t="str">
        <f t="shared" si="68"/>
        <v/>
      </c>
      <c r="L141" s="25" t="str">
        <f t="shared" si="82"/>
        <v/>
      </c>
      <c r="M141" s="25" t="str">
        <f t="shared" si="69"/>
        <v/>
      </c>
      <c r="N141" s="23"/>
      <c r="O141" s="24" t="str">
        <f t="shared" si="70"/>
        <v/>
      </c>
      <c r="P141" s="25" t="str">
        <f t="shared" si="83"/>
        <v/>
      </c>
      <c r="Q141" s="25" t="str">
        <f t="shared" si="84"/>
        <v/>
      </c>
      <c r="R141" s="23"/>
      <c r="S141" s="24" t="str">
        <f t="shared" si="71"/>
        <v/>
      </c>
      <c r="T141" s="25" t="str">
        <f t="shared" si="85"/>
        <v/>
      </c>
      <c r="U141" s="25" t="str">
        <f t="shared" si="86"/>
        <v/>
      </c>
      <c r="V141" s="23"/>
      <c r="W141" s="24" t="str">
        <f t="shared" si="72"/>
        <v/>
      </c>
      <c r="X141" s="25" t="str">
        <f t="shared" si="87"/>
        <v/>
      </c>
      <c r="Y141" s="25" t="str">
        <f t="shared" si="88"/>
        <v/>
      </c>
      <c r="Z141" s="27"/>
      <c r="AA141" s="27"/>
      <c r="AB141" s="25" t="str">
        <f t="shared" si="73"/>
        <v/>
      </c>
      <c r="AC141" s="24" t="str">
        <f t="shared" si="74"/>
        <v/>
      </c>
      <c r="AD141" s="25" t="str">
        <f t="shared" si="89"/>
        <v/>
      </c>
      <c r="AE141" s="25" t="str">
        <f t="shared" si="90"/>
        <v/>
      </c>
      <c r="AF141" s="23"/>
      <c r="AG141" s="24" t="str">
        <f t="shared" si="75"/>
        <v/>
      </c>
      <c r="AH141" s="25" t="str">
        <f t="shared" si="91"/>
        <v/>
      </c>
      <c r="AI141" s="25" t="str">
        <f t="shared" si="92"/>
        <v/>
      </c>
      <c r="AJ141" s="23"/>
      <c r="AK141" s="24" t="str">
        <f t="shared" si="76"/>
        <v/>
      </c>
      <c r="AL141" s="25" t="str">
        <f t="shared" si="93"/>
        <v/>
      </c>
      <c r="AM141" s="25" t="str">
        <f t="shared" si="97"/>
        <v/>
      </c>
      <c r="AN141" s="23"/>
      <c r="AO141" s="24" t="str">
        <f t="shared" si="77"/>
        <v/>
      </c>
      <c r="AP141" s="25" t="str">
        <f t="shared" si="98"/>
        <v/>
      </c>
      <c r="AQ141" s="25" t="str">
        <f t="shared" si="94"/>
        <v/>
      </c>
      <c r="AR141" s="23"/>
      <c r="AS141" s="24" t="str">
        <f t="shared" si="78"/>
        <v/>
      </c>
      <c r="AT141" s="25" t="str">
        <f t="shared" si="95"/>
        <v/>
      </c>
      <c r="AU141" s="25" t="str">
        <f t="shared" si="96"/>
        <v/>
      </c>
      <c r="AV141" s="26">
        <f t="shared" si="79"/>
        <v>0</v>
      </c>
      <c r="AW141" s="351" t="str">
        <f t="shared" si="80"/>
        <v/>
      </c>
      <c r="AX141" s="351"/>
    </row>
    <row r="142" spans="1:50">
      <c r="A142" s="21"/>
      <c r="B142" s="22"/>
      <c r="C142" s="22"/>
      <c r="D142" s="23"/>
      <c r="E142" s="24" t="str">
        <f t="shared" si="66"/>
        <v/>
      </c>
      <c r="F142" s="23"/>
      <c r="G142" s="24" t="str">
        <f t="shared" si="67"/>
        <v/>
      </c>
      <c r="H142" s="23"/>
      <c r="I142" s="24" t="str">
        <f t="shared" si="81"/>
        <v/>
      </c>
      <c r="J142" s="23"/>
      <c r="K142" s="24" t="str">
        <f t="shared" si="68"/>
        <v/>
      </c>
      <c r="L142" s="25" t="str">
        <f t="shared" si="82"/>
        <v/>
      </c>
      <c r="M142" s="25" t="str">
        <f t="shared" si="69"/>
        <v/>
      </c>
      <c r="N142" s="23"/>
      <c r="O142" s="24" t="str">
        <f t="shared" si="70"/>
        <v/>
      </c>
      <c r="P142" s="25" t="str">
        <f t="shared" si="83"/>
        <v/>
      </c>
      <c r="Q142" s="25" t="str">
        <f t="shared" si="84"/>
        <v/>
      </c>
      <c r="R142" s="23"/>
      <c r="S142" s="24" t="str">
        <f t="shared" si="71"/>
        <v/>
      </c>
      <c r="T142" s="25" t="str">
        <f t="shared" si="85"/>
        <v/>
      </c>
      <c r="U142" s="25" t="str">
        <f t="shared" si="86"/>
        <v/>
      </c>
      <c r="V142" s="23"/>
      <c r="W142" s="24" t="str">
        <f t="shared" si="72"/>
        <v/>
      </c>
      <c r="X142" s="25" t="str">
        <f t="shared" si="87"/>
        <v/>
      </c>
      <c r="Y142" s="25" t="str">
        <f t="shared" si="88"/>
        <v/>
      </c>
      <c r="Z142" s="27"/>
      <c r="AA142" s="27"/>
      <c r="AB142" s="25" t="str">
        <f t="shared" si="73"/>
        <v/>
      </c>
      <c r="AC142" s="24" t="str">
        <f t="shared" si="74"/>
        <v/>
      </c>
      <c r="AD142" s="25" t="str">
        <f t="shared" si="89"/>
        <v/>
      </c>
      <c r="AE142" s="25" t="str">
        <f t="shared" si="90"/>
        <v/>
      </c>
      <c r="AF142" s="23"/>
      <c r="AG142" s="24" t="str">
        <f t="shared" si="75"/>
        <v/>
      </c>
      <c r="AH142" s="25" t="str">
        <f t="shared" si="91"/>
        <v/>
      </c>
      <c r="AI142" s="25" t="str">
        <f t="shared" si="92"/>
        <v/>
      </c>
      <c r="AJ142" s="23"/>
      <c r="AK142" s="24" t="str">
        <f t="shared" si="76"/>
        <v/>
      </c>
      <c r="AL142" s="25" t="str">
        <f t="shared" si="93"/>
        <v/>
      </c>
      <c r="AM142" s="25" t="str">
        <f t="shared" si="97"/>
        <v/>
      </c>
      <c r="AN142" s="23"/>
      <c r="AO142" s="24" t="str">
        <f t="shared" si="77"/>
        <v/>
      </c>
      <c r="AP142" s="25" t="str">
        <f t="shared" si="98"/>
        <v/>
      </c>
      <c r="AQ142" s="25" t="str">
        <f t="shared" si="94"/>
        <v/>
      </c>
      <c r="AR142" s="23"/>
      <c r="AS142" s="24" t="str">
        <f t="shared" si="78"/>
        <v/>
      </c>
      <c r="AT142" s="25" t="str">
        <f t="shared" si="95"/>
        <v/>
      </c>
      <c r="AU142" s="25" t="str">
        <f t="shared" si="96"/>
        <v/>
      </c>
      <c r="AV142" s="26">
        <f t="shared" si="79"/>
        <v>0</v>
      </c>
      <c r="AW142" s="351" t="str">
        <f t="shared" si="80"/>
        <v/>
      </c>
      <c r="AX142" s="351"/>
    </row>
    <row r="143" spans="1:50">
      <c r="A143" s="21"/>
      <c r="B143" s="22"/>
      <c r="C143" s="22"/>
      <c r="D143" s="23"/>
      <c r="E143" s="24" t="str">
        <f t="shared" si="66"/>
        <v/>
      </c>
      <c r="F143" s="23"/>
      <c r="G143" s="24" t="str">
        <f t="shared" si="67"/>
        <v/>
      </c>
      <c r="H143" s="23"/>
      <c r="I143" s="24" t="str">
        <f t="shared" si="81"/>
        <v/>
      </c>
      <c r="J143" s="23"/>
      <c r="K143" s="24" t="str">
        <f t="shared" si="68"/>
        <v/>
      </c>
      <c r="L143" s="25" t="str">
        <f t="shared" si="82"/>
        <v/>
      </c>
      <c r="M143" s="25" t="str">
        <f t="shared" si="69"/>
        <v/>
      </c>
      <c r="N143" s="23"/>
      <c r="O143" s="24" t="str">
        <f t="shared" si="70"/>
        <v/>
      </c>
      <c r="P143" s="25" t="str">
        <f t="shared" si="83"/>
        <v/>
      </c>
      <c r="Q143" s="25" t="str">
        <f t="shared" si="84"/>
        <v/>
      </c>
      <c r="R143" s="23"/>
      <c r="S143" s="24" t="str">
        <f t="shared" si="71"/>
        <v/>
      </c>
      <c r="T143" s="25" t="str">
        <f t="shared" si="85"/>
        <v/>
      </c>
      <c r="U143" s="25" t="str">
        <f t="shared" si="86"/>
        <v/>
      </c>
      <c r="V143" s="23"/>
      <c r="W143" s="24" t="str">
        <f t="shared" si="72"/>
        <v/>
      </c>
      <c r="X143" s="25" t="str">
        <f t="shared" si="87"/>
        <v/>
      </c>
      <c r="Y143" s="25" t="str">
        <f t="shared" si="88"/>
        <v/>
      </c>
      <c r="Z143" s="27"/>
      <c r="AA143" s="27"/>
      <c r="AB143" s="25" t="str">
        <f t="shared" si="73"/>
        <v/>
      </c>
      <c r="AC143" s="24" t="str">
        <f t="shared" si="74"/>
        <v/>
      </c>
      <c r="AD143" s="25" t="str">
        <f t="shared" si="89"/>
        <v/>
      </c>
      <c r="AE143" s="25" t="str">
        <f t="shared" si="90"/>
        <v/>
      </c>
      <c r="AF143" s="23"/>
      <c r="AG143" s="24" t="str">
        <f t="shared" si="75"/>
        <v/>
      </c>
      <c r="AH143" s="25" t="str">
        <f t="shared" si="91"/>
        <v/>
      </c>
      <c r="AI143" s="25" t="str">
        <f t="shared" si="92"/>
        <v/>
      </c>
      <c r="AJ143" s="23"/>
      <c r="AK143" s="24" t="str">
        <f t="shared" si="76"/>
        <v/>
      </c>
      <c r="AL143" s="25" t="str">
        <f t="shared" si="93"/>
        <v/>
      </c>
      <c r="AM143" s="25" t="str">
        <f t="shared" si="97"/>
        <v/>
      </c>
      <c r="AN143" s="23"/>
      <c r="AO143" s="24" t="str">
        <f t="shared" si="77"/>
        <v/>
      </c>
      <c r="AP143" s="25" t="str">
        <f t="shared" si="98"/>
        <v/>
      </c>
      <c r="AQ143" s="25" t="str">
        <f t="shared" si="94"/>
        <v/>
      </c>
      <c r="AR143" s="23"/>
      <c r="AS143" s="24" t="str">
        <f t="shared" si="78"/>
        <v/>
      </c>
      <c r="AT143" s="25" t="str">
        <f t="shared" si="95"/>
        <v/>
      </c>
      <c r="AU143" s="25" t="str">
        <f t="shared" si="96"/>
        <v/>
      </c>
      <c r="AV143" s="26">
        <f t="shared" si="79"/>
        <v>0</v>
      </c>
      <c r="AW143" s="351" t="str">
        <f t="shared" si="80"/>
        <v/>
      </c>
      <c r="AX143" s="351"/>
    </row>
    <row r="144" spans="1:50">
      <c r="A144" s="21"/>
      <c r="B144" s="22"/>
      <c r="C144" s="22"/>
      <c r="D144" s="23"/>
      <c r="E144" s="24" t="str">
        <f t="shared" si="66"/>
        <v/>
      </c>
      <c r="F144" s="23"/>
      <c r="G144" s="24" t="str">
        <f t="shared" si="67"/>
        <v/>
      </c>
      <c r="H144" s="23"/>
      <c r="I144" s="24" t="str">
        <f t="shared" si="81"/>
        <v/>
      </c>
      <c r="J144" s="23"/>
      <c r="K144" s="24" t="str">
        <f t="shared" si="68"/>
        <v/>
      </c>
      <c r="L144" s="25" t="str">
        <f t="shared" si="82"/>
        <v/>
      </c>
      <c r="M144" s="25" t="str">
        <f t="shared" si="69"/>
        <v/>
      </c>
      <c r="N144" s="23"/>
      <c r="O144" s="24" t="str">
        <f t="shared" si="70"/>
        <v/>
      </c>
      <c r="P144" s="25" t="str">
        <f t="shared" si="83"/>
        <v/>
      </c>
      <c r="Q144" s="25" t="str">
        <f t="shared" si="84"/>
        <v/>
      </c>
      <c r="R144" s="23"/>
      <c r="S144" s="24" t="str">
        <f t="shared" si="71"/>
        <v/>
      </c>
      <c r="T144" s="25" t="str">
        <f t="shared" si="85"/>
        <v/>
      </c>
      <c r="U144" s="25" t="str">
        <f t="shared" si="86"/>
        <v/>
      </c>
      <c r="V144" s="23"/>
      <c r="W144" s="24" t="str">
        <f t="shared" si="72"/>
        <v/>
      </c>
      <c r="X144" s="25" t="str">
        <f t="shared" si="87"/>
        <v/>
      </c>
      <c r="Y144" s="25" t="str">
        <f t="shared" si="88"/>
        <v/>
      </c>
      <c r="Z144" s="27"/>
      <c r="AA144" s="27"/>
      <c r="AB144" s="25" t="str">
        <f t="shared" si="73"/>
        <v/>
      </c>
      <c r="AC144" s="24" t="str">
        <f t="shared" si="74"/>
        <v/>
      </c>
      <c r="AD144" s="25" t="str">
        <f t="shared" si="89"/>
        <v/>
      </c>
      <c r="AE144" s="25" t="str">
        <f t="shared" si="90"/>
        <v/>
      </c>
      <c r="AF144" s="23"/>
      <c r="AG144" s="24" t="str">
        <f t="shared" si="75"/>
        <v/>
      </c>
      <c r="AH144" s="25" t="str">
        <f t="shared" si="91"/>
        <v/>
      </c>
      <c r="AI144" s="25" t="str">
        <f t="shared" si="92"/>
        <v/>
      </c>
      <c r="AJ144" s="23"/>
      <c r="AK144" s="24" t="str">
        <f t="shared" si="76"/>
        <v/>
      </c>
      <c r="AL144" s="25" t="str">
        <f t="shared" si="93"/>
        <v/>
      </c>
      <c r="AM144" s="25" t="str">
        <f t="shared" si="97"/>
        <v/>
      </c>
      <c r="AN144" s="23"/>
      <c r="AO144" s="24" t="str">
        <f t="shared" si="77"/>
        <v/>
      </c>
      <c r="AP144" s="25" t="str">
        <f t="shared" si="98"/>
        <v/>
      </c>
      <c r="AQ144" s="25" t="str">
        <f t="shared" si="94"/>
        <v/>
      </c>
      <c r="AR144" s="23"/>
      <c r="AS144" s="24" t="str">
        <f t="shared" si="78"/>
        <v/>
      </c>
      <c r="AT144" s="25" t="str">
        <f t="shared" si="95"/>
        <v/>
      </c>
      <c r="AU144" s="25" t="str">
        <f t="shared" si="96"/>
        <v/>
      </c>
      <c r="AV144" s="26">
        <f t="shared" si="79"/>
        <v>0</v>
      </c>
      <c r="AW144" s="351" t="str">
        <f t="shared" si="80"/>
        <v/>
      </c>
      <c r="AX144" s="351"/>
    </row>
    <row r="145" spans="1:50">
      <c r="A145" s="21"/>
      <c r="B145" s="22"/>
      <c r="C145" s="22"/>
      <c r="D145" s="23"/>
      <c r="E145" s="24" t="str">
        <f t="shared" si="66"/>
        <v/>
      </c>
      <c r="F145" s="23"/>
      <c r="G145" s="24" t="str">
        <f t="shared" si="67"/>
        <v/>
      </c>
      <c r="H145" s="23"/>
      <c r="I145" s="24" t="str">
        <f t="shared" si="81"/>
        <v/>
      </c>
      <c r="J145" s="23"/>
      <c r="K145" s="24" t="str">
        <f t="shared" si="68"/>
        <v/>
      </c>
      <c r="L145" s="25" t="str">
        <f t="shared" si="82"/>
        <v/>
      </c>
      <c r="M145" s="25" t="str">
        <f t="shared" si="69"/>
        <v/>
      </c>
      <c r="N145" s="23"/>
      <c r="O145" s="24" t="str">
        <f t="shared" si="70"/>
        <v/>
      </c>
      <c r="P145" s="25" t="str">
        <f t="shared" si="83"/>
        <v/>
      </c>
      <c r="Q145" s="25" t="str">
        <f t="shared" si="84"/>
        <v/>
      </c>
      <c r="R145" s="23"/>
      <c r="S145" s="24" t="str">
        <f t="shared" si="71"/>
        <v/>
      </c>
      <c r="T145" s="25" t="str">
        <f t="shared" si="85"/>
        <v/>
      </c>
      <c r="U145" s="25" t="str">
        <f t="shared" si="86"/>
        <v/>
      </c>
      <c r="V145" s="23"/>
      <c r="W145" s="24" t="str">
        <f t="shared" si="72"/>
        <v/>
      </c>
      <c r="X145" s="25" t="str">
        <f t="shared" si="87"/>
        <v/>
      </c>
      <c r="Y145" s="25" t="str">
        <f t="shared" si="88"/>
        <v/>
      </c>
      <c r="Z145" s="27"/>
      <c r="AA145" s="27"/>
      <c r="AB145" s="25" t="str">
        <f t="shared" si="73"/>
        <v/>
      </c>
      <c r="AC145" s="24" t="str">
        <f t="shared" si="74"/>
        <v/>
      </c>
      <c r="AD145" s="25" t="str">
        <f t="shared" si="89"/>
        <v/>
      </c>
      <c r="AE145" s="25" t="str">
        <f t="shared" si="90"/>
        <v/>
      </c>
      <c r="AF145" s="23"/>
      <c r="AG145" s="24" t="str">
        <f t="shared" si="75"/>
        <v/>
      </c>
      <c r="AH145" s="25" t="str">
        <f t="shared" si="91"/>
        <v/>
      </c>
      <c r="AI145" s="25" t="str">
        <f t="shared" si="92"/>
        <v/>
      </c>
      <c r="AJ145" s="23"/>
      <c r="AK145" s="24" t="str">
        <f t="shared" si="76"/>
        <v/>
      </c>
      <c r="AL145" s="25" t="str">
        <f t="shared" si="93"/>
        <v/>
      </c>
      <c r="AM145" s="25" t="str">
        <f t="shared" si="97"/>
        <v/>
      </c>
      <c r="AN145" s="23"/>
      <c r="AO145" s="24" t="str">
        <f t="shared" si="77"/>
        <v/>
      </c>
      <c r="AP145" s="25" t="str">
        <f t="shared" si="98"/>
        <v/>
      </c>
      <c r="AQ145" s="25" t="str">
        <f t="shared" si="94"/>
        <v/>
      </c>
      <c r="AR145" s="23"/>
      <c r="AS145" s="24" t="str">
        <f t="shared" si="78"/>
        <v/>
      </c>
      <c r="AT145" s="25" t="str">
        <f t="shared" si="95"/>
        <v/>
      </c>
      <c r="AU145" s="25" t="str">
        <f t="shared" si="96"/>
        <v/>
      </c>
      <c r="AV145" s="26">
        <f t="shared" si="79"/>
        <v>0</v>
      </c>
      <c r="AW145" s="351" t="str">
        <f t="shared" si="80"/>
        <v/>
      </c>
      <c r="AX145" s="351"/>
    </row>
    <row r="146" spans="1:50">
      <c r="A146" s="21"/>
      <c r="B146" s="22"/>
      <c r="C146" s="22"/>
      <c r="D146" s="23"/>
      <c r="E146" s="24" t="str">
        <f t="shared" si="66"/>
        <v/>
      </c>
      <c r="F146" s="23"/>
      <c r="G146" s="24" t="str">
        <f t="shared" si="67"/>
        <v/>
      </c>
      <c r="H146" s="23"/>
      <c r="I146" s="24" t="str">
        <f t="shared" si="81"/>
        <v/>
      </c>
      <c r="J146" s="23"/>
      <c r="K146" s="24" t="str">
        <f t="shared" si="68"/>
        <v/>
      </c>
      <c r="L146" s="25" t="str">
        <f t="shared" si="82"/>
        <v/>
      </c>
      <c r="M146" s="25" t="str">
        <f t="shared" si="69"/>
        <v/>
      </c>
      <c r="N146" s="23"/>
      <c r="O146" s="24" t="str">
        <f t="shared" si="70"/>
        <v/>
      </c>
      <c r="P146" s="25" t="str">
        <f t="shared" si="83"/>
        <v/>
      </c>
      <c r="Q146" s="25" t="str">
        <f t="shared" si="84"/>
        <v/>
      </c>
      <c r="R146" s="23"/>
      <c r="S146" s="24" t="str">
        <f t="shared" si="71"/>
        <v/>
      </c>
      <c r="T146" s="25" t="str">
        <f t="shared" si="85"/>
        <v/>
      </c>
      <c r="U146" s="25" t="str">
        <f t="shared" si="86"/>
        <v/>
      </c>
      <c r="V146" s="23"/>
      <c r="W146" s="24" t="str">
        <f t="shared" si="72"/>
        <v/>
      </c>
      <c r="X146" s="25" t="str">
        <f t="shared" si="87"/>
        <v/>
      </c>
      <c r="Y146" s="25" t="str">
        <f t="shared" si="88"/>
        <v/>
      </c>
      <c r="Z146" s="27"/>
      <c r="AA146" s="27"/>
      <c r="AB146" s="25" t="str">
        <f t="shared" si="73"/>
        <v/>
      </c>
      <c r="AC146" s="24" t="str">
        <f t="shared" si="74"/>
        <v/>
      </c>
      <c r="AD146" s="25" t="str">
        <f t="shared" si="89"/>
        <v/>
      </c>
      <c r="AE146" s="25" t="str">
        <f t="shared" si="90"/>
        <v/>
      </c>
      <c r="AF146" s="23"/>
      <c r="AG146" s="24" t="str">
        <f t="shared" si="75"/>
        <v/>
      </c>
      <c r="AH146" s="25" t="str">
        <f t="shared" si="91"/>
        <v/>
      </c>
      <c r="AI146" s="25" t="str">
        <f t="shared" si="92"/>
        <v/>
      </c>
      <c r="AJ146" s="23"/>
      <c r="AK146" s="24" t="str">
        <f t="shared" si="76"/>
        <v/>
      </c>
      <c r="AL146" s="25" t="str">
        <f t="shared" si="93"/>
        <v/>
      </c>
      <c r="AM146" s="25" t="str">
        <f t="shared" si="97"/>
        <v/>
      </c>
      <c r="AN146" s="23"/>
      <c r="AO146" s="24" t="str">
        <f t="shared" si="77"/>
        <v/>
      </c>
      <c r="AP146" s="25" t="str">
        <f t="shared" si="98"/>
        <v/>
      </c>
      <c r="AQ146" s="25" t="str">
        <f t="shared" si="94"/>
        <v/>
      </c>
      <c r="AR146" s="23"/>
      <c r="AS146" s="24" t="str">
        <f t="shared" si="78"/>
        <v/>
      </c>
      <c r="AT146" s="25" t="str">
        <f t="shared" si="95"/>
        <v/>
      </c>
      <c r="AU146" s="25" t="str">
        <f t="shared" si="96"/>
        <v/>
      </c>
      <c r="AV146" s="26">
        <f t="shared" si="79"/>
        <v>0</v>
      </c>
      <c r="AW146" s="351" t="str">
        <f t="shared" si="80"/>
        <v/>
      </c>
      <c r="AX146" s="351"/>
    </row>
    <row r="147" spans="1:50">
      <c r="A147" s="21"/>
      <c r="B147" s="22"/>
      <c r="C147" s="22"/>
      <c r="D147" s="23"/>
      <c r="E147" s="24" t="str">
        <f t="shared" si="66"/>
        <v/>
      </c>
      <c r="F147" s="23"/>
      <c r="G147" s="24" t="str">
        <f t="shared" si="67"/>
        <v/>
      </c>
      <c r="H147" s="23"/>
      <c r="I147" s="24" t="str">
        <f t="shared" si="81"/>
        <v/>
      </c>
      <c r="J147" s="23"/>
      <c r="K147" s="24" t="str">
        <f t="shared" si="68"/>
        <v/>
      </c>
      <c r="L147" s="25" t="str">
        <f t="shared" si="82"/>
        <v/>
      </c>
      <c r="M147" s="25" t="str">
        <f t="shared" si="69"/>
        <v/>
      </c>
      <c r="N147" s="23"/>
      <c r="O147" s="24" t="str">
        <f t="shared" si="70"/>
        <v/>
      </c>
      <c r="P147" s="25" t="str">
        <f t="shared" si="83"/>
        <v/>
      </c>
      <c r="Q147" s="25" t="str">
        <f t="shared" si="84"/>
        <v/>
      </c>
      <c r="R147" s="23"/>
      <c r="S147" s="24" t="str">
        <f t="shared" si="71"/>
        <v/>
      </c>
      <c r="T147" s="25" t="str">
        <f t="shared" si="85"/>
        <v/>
      </c>
      <c r="U147" s="25" t="str">
        <f t="shared" si="86"/>
        <v/>
      </c>
      <c r="V147" s="23"/>
      <c r="W147" s="24" t="str">
        <f t="shared" si="72"/>
        <v/>
      </c>
      <c r="X147" s="25" t="str">
        <f t="shared" si="87"/>
        <v/>
      </c>
      <c r="Y147" s="25" t="str">
        <f t="shared" si="88"/>
        <v/>
      </c>
      <c r="Z147" s="27"/>
      <c r="AA147" s="27"/>
      <c r="AB147" s="25" t="str">
        <f t="shared" si="73"/>
        <v/>
      </c>
      <c r="AC147" s="24" t="str">
        <f t="shared" si="74"/>
        <v/>
      </c>
      <c r="AD147" s="25" t="str">
        <f t="shared" si="89"/>
        <v/>
      </c>
      <c r="AE147" s="25" t="str">
        <f t="shared" si="90"/>
        <v/>
      </c>
      <c r="AF147" s="23"/>
      <c r="AG147" s="24" t="str">
        <f t="shared" si="75"/>
        <v/>
      </c>
      <c r="AH147" s="25" t="str">
        <f t="shared" si="91"/>
        <v/>
      </c>
      <c r="AI147" s="25" t="str">
        <f t="shared" si="92"/>
        <v/>
      </c>
      <c r="AJ147" s="23"/>
      <c r="AK147" s="24" t="str">
        <f t="shared" si="76"/>
        <v/>
      </c>
      <c r="AL147" s="25" t="str">
        <f t="shared" si="93"/>
        <v/>
      </c>
      <c r="AM147" s="25" t="str">
        <f t="shared" si="97"/>
        <v/>
      </c>
      <c r="AN147" s="23"/>
      <c r="AO147" s="24" t="str">
        <f t="shared" si="77"/>
        <v/>
      </c>
      <c r="AP147" s="25" t="str">
        <f t="shared" si="98"/>
        <v/>
      </c>
      <c r="AQ147" s="25" t="str">
        <f t="shared" si="94"/>
        <v/>
      </c>
      <c r="AR147" s="23"/>
      <c r="AS147" s="24" t="str">
        <f t="shared" si="78"/>
        <v/>
      </c>
      <c r="AT147" s="25" t="str">
        <f t="shared" si="95"/>
        <v/>
      </c>
      <c r="AU147" s="25" t="str">
        <f t="shared" si="96"/>
        <v/>
      </c>
      <c r="AV147" s="26">
        <f t="shared" si="79"/>
        <v>0</v>
      </c>
      <c r="AW147" s="351" t="str">
        <f t="shared" si="80"/>
        <v/>
      </c>
      <c r="AX147" s="351"/>
    </row>
    <row r="148" spans="1:50">
      <c r="A148" s="21"/>
      <c r="B148" s="22"/>
      <c r="C148" s="22"/>
      <c r="D148" s="23"/>
      <c r="E148" s="24" t="str">
        <f t="shared" si="66"/>
        <v/>
      </c>
      <c r="F148" s="23"/>
      <c r="G148" s="24" t="str">
        <f t="shared" si="67"/>
        <v/>
      </c>
      <c r="H148" s="23"/>
      <c r="I148" s="24" t="str">
        <f t="shared" si="81"/>
        <v/>
      </c>
      <c r="J148" s="23"/>
      <c r="K148" s="24" t="str">
        <f t="shared" si="68"/>
        <v/>
      </c>
      <c r="L148" s="25" t="str">
        <f t="shared" si="82"/>
        <v/>
      </c>
      <c r="M148" s="25" t="str">
        <f t="shared" si="69"/>
        <v/>
      </c>
      <c r="N148" s="23"/>
      <c r="O148" s="24" t="str">
        <f t="shared" si="70"/>
        <v/>
      </c>
      <c r="P148" s="25" t="str">
        <f t="shared" si="83"/>
        <v/>
      </c>
      <c r="Q148" s="25" t="str">
        <f t="shared" si="84"/>
        <v/>
      </c>
      <c r="R148" s="23"/>
      <c r="S148" s="24" t="str">
        <f t="shared" si="71"/>
        <v/>
      </c>
      <c r="T148" s="25" t="str">
        <f t="shared" si="85"/>
        <v/>
      </c>
      <c r="U148" s="25" t="str">
        <f t="shared" si="86"/>
        <v/>
      </c>
      <c r="V148" s="23"/>
      <c r="W148" s="24" t="str">
        <f t="shared" si="72"/>
        <v/>
      </c>
      <c r="X148" s="25" t="str">
        <f t="shared" si="87"/>
        <v/>
      </c>
      <c r="Y148" s="25" t="str">
        <f t="shared" si="88"/>
        <v/>
      </c>
      <c r="Z148" s="27"/>
      <c r="AA148" s="27"/>
      <c r="AB148" s="25" t="str">
        <f t="shared" si="73"/>
        <v/>
      </c>
      <c r="AC148" s="24" t="str">
        <f t="shared" si="74"/>
        <v/>
      </c>
      <c r="AD148" s="25" t="str">
        <f t="shared" si="89"/>
        <v/>
      </c>
      <c r="AE148" s="25" t="str">
        <f t="shared" si="90"/>
        <v/>
      </c>
      <c r="AF148" s="23"/>
      <c r="AG148" s="24" t="str">
        <f t="shared" si="75"/>
        <v/>
      </c>
      <c r="AH148" s="25" t="str">
        <f t="shared" si="91"/>
        <v/>
      </c>
      <c r="AI148" s="25" t="str">
        <f t="shared" si="92"/>
        <v/>
      </c>
      <c r="AJ148" s="23"/>
      <c r="AK148" s="24" t="str">
        <f t="shared" si="76"/>
        <v/>
      </c>
      <c r="AL148" s="25" t="str">
        <f t="shared" si="93"/>
        <v/>
      </c>
      <c r="AM148" s="25" t="str">
        <f t="shared" si="97"/>
        <v/>
      </c>
      <c r="AN148" s="23"/>
      <c r="AO148" s="24" t="str">
        <f t="shared" si="77"/>
        <v/>
      </c>
      <c r="AP148" s="25" t="str">
        <f t="shared" si="98"/>
        <v/>
      </c>
      <c r="AQ148" s="25" t="str">
        <f t="shared" si="94"/>
        <v/>
      </c>
      <c r="AR148" s="23"/>
      <c r="AS148" s="24" t="str">
        <f t="shared" si="78"/>
        <v/>
      </c>
      <c r="AT148" s="25" t="str">
        <f t="shared" si="95"/>
        <v/>
      </c>
      <c r="AU148" s="25" t="str">
        <f t="shared" si="96"/>
        <v/>
      </c>
      <c r="AV148" s="26">
        <f t="shared" si="79"/>
        <v>0</v>
      </c>
      <c r="AW148" s="351" t="str">
        <f t="shared" si="80"/>
        <v/>
      </c>
      <c r="AX148" s="351"/>
    </row>
    <row r="149" spans="1:50">
      <c r="A149" s="21"/>
      <c r="B149" s="22"/>
      <c r="C149" s="22"/>
      <c r="D149" s="23"/>
      <c r="E149" s="24" t="str">
        <f t="shared" si="66"/>
        <v/>
      </c>
      <c r="F149" s="23"/>
      <c r="G149" s="24" t="str">
        <f t="shared" si="67"/>
        <v/>
      </c>
      <c r="H149" s="23"/>
      <c r="I149" s="24" t="str">
        <f t="shared" si="81"/>
        <v/>
      </c>
      <c r="J149" s="23"/>
      <c r="K149" s="24" t="str">
        <f t="shared" si="68"/>
        <v/>
      </c>
      <c r="L149" s="25" t="str">
        <f t="shared" si="82"/>
        <v/>
      </c>
      <c r="M149" s="25" t="str">
        <f t="shared" si="69"/>
        <v/>
      </c>
      <c r="N149" s="23"/>
      <c r="O149" s="24" t="str">
        <f t="shared" si="70"/>
        <v/>
      </c>
      <c r="P149" s="25" t="str">
        <f t="shared" si="83"/>
        <v/>
      </c>
      <c r="Q149" s="25" t="str">
        <f t="shared" si="84"/>
        <v/>
      </c>
      <c r="R149" s="23"/>
      <c r="S149" s="24" t="str">
        <f t="shared" si="71"/>
        <v/>
      </c>
      <c r="T149" s="25" t="str">
        <f t="shared" si="85"/>
        <v/>
      </c>
      <c r="U149" s="25" t="str">
        <f t="shared" si="86"/>
        <v/>
      </c>
      <c r="V149" s="23"/>
      <c r="W149" s="24" t="str">
        <f t="shared" si="72"/>
        <v/>
      </c>
      <c r="X149" s="25" t="str">
        <f t="shared" si="87"/>
        <v/>
      </c>
      <c r="Y149" s="25" t="str">
        <f t="shared" si="88"/>
        <v/>
      </c>
      <c r="Z149" s="27"/>
      <c r="AA149" s="27"/>
      <c r="AB149" s="25" t="str">
        <f t="shared" si="73"/>
        <v/>
      </c>
      <c r="AC149" s="24" t="str">
        <f t="shared" si="74"/>
        <v/>
      </c>
      <c r="AD149" s="25" t="str">
        <f t="shared" si="89"/>
        <v/>
      </c>
      <c r="AE149" s="25" t="str">
        <f t="shared" si="90"/>
        <v/>
      </c>
      <c r="AF149" s="23"/>
      <c r="AG149" s="24" t="str">
        <f t="shared" si="75"/>
        <v/>
      </c>
      <c r="AH149" s="25" t="str">
        <f t="shared" si="91"/>
        <v/>
      </c>
      <c r="AI149" s="25" t="str">
        <f t="shared" si="92"/>
        <v/>
      </c>
      <c r="AJ149" s="23"/>
      <c r="AK149" s="24" t="str">
        <f t="shared" si="76"/>
        <v/>
      </c>
      <c r="AL149" s="25" t="str">
        <f t="shared" si="93"/>
        <v/>
      </c>
      <c r="AM149" s="25" t="str">
        <f t="shared" si="97"/>
        <v/>
      </c>
      <c r="AN149" s="23"/>
      <c r="AO149" s="24" t="str">
        <f t="shared" si="77"/>
        <v/>
      </c>
      <c r="AP149" s="25" t="str">
        <f t="shared" si="98"/>
        <v/>
      </c>
      <c r="AQ149" s="25" t="str">
        <f t="shared" si="94"/>
        <v/>
      </c>
      <c r="AR149" s="23"/>
      <c r="AS149" s="24" t="str">
        <f t="shared" si="78"/>
        <v/>
      </c>
      <c r="AT149" s="25" t="str">
        <f t="shared" si="95"/>
        <v/>
      </c>
      <c r="AU149" s="25" t="str">
        <f t="shared" si="96"/>
        <v/>
      </c>
      <c r="AV149" s="26">
        <f t="shared" si="79"/>
        <v>0</v>
      </c>
      <c r="AW149" s="351" t="str">
        <f t="shared" si="80"/>
        <v/>
      </c>
      <c r="AX149" s="351"/>
    </row>
    <row r="150" spans="1:50">
      <c r="A150" s="21"/>
      <c r="B150" s="22"/>
      <c r="C150" s="22"/>
      <c r="D150" s="23"/>
      <c r="E150" s="24" t="str">
        <f t="shared" si="66"/>
        <v/>
      </c>
      <c r="F150" s="23"/>
      <c r="G150" s="24" t="str">
        <f t="shared" si="67"/>
        <v/>
      </c>
      <c r="H150" s="23"/>
      <c r="I150" s="24" t="str">
        <f t="shared" si="81"/>
        <v/>
      </c>
      <c r="J150" s="23"/>
      <c r="K150" s="24" t="str">
        <f t="shared" si="68"/>
        <v/>
      </c>
      <c r="L150" s="25" t="str">
        <f t="shared" si="82"/>
        <v/>
      </c>
      <c r="M150" s="25" t="str">
        <f t="shared" si="69"/>
        <v/>
      </c>
      <c r="N150" s="23"/>
      <c r="O150" s="24" t="str">
        <f t="shared" si="70"/>
        <v/>
      </c>
      <c r="P150" s="25" t="str">
        <f t="shared" si="83"/>
        <v/>
      </c>
      <c r="Q150" s="25" t="str">
        <f t="shared" si="84"/>
        <v/>
      </c>
      <c r="R150" s="23"/>
      <c r="S150" s="24" t="str">
        <f t="shared" si="71"/>
        <v/>
      </c>
      <c r="T150" s="25" t="str">
        <f t="shared" si="85"/>
        <v/>
      </c>
      <c r="U150" s="25" t="str">
        <f t="shared" si="86"/>
        <v/>
      </c>
      <c r="V150" s="23"/>
      <c r="W150" s="24" t="str">
        <f t="shared" si="72"/>
        <v/>
      </c>
      <c r="X150" s="25" t="str">
        <f t="shared" si="87"/>
        <v/>
      </c>
      <c r="Y150" s="25" t="str">
        <f t="shared" si="88"/>
        <v/>
      </c>
      <c r="Z150" s="27"/>
      <c r="AA150" s="27"/>
      <c r="AB150" s="25" t="str">
        <f t="shared" si="73"/>
        <v/>
      </c>
      <c r="AC150" s="24" t="str">
        <f t="shared" si="74"/>
        <v/>
      </c>
      <c r="AD150" s="25" t="str">
        <f t="shared" si="89"/>
        <v/>
      </c>
      <c r="AE150" s="25" t="str">
        <f t="shared" si="90"/>
        <v/>
      </c>
      <c r="AF150" s="23"/>
      <c r="AG150" s="24" t="str">
        <f t="shared" si="75"/>
        <v/>
      </c>
      <c r="AH150" s="25" t="str">
        <f t="shared" si="91"/>
        <v/>
      </c>
      <c r="AI150" s="25" t="str">
        <f t="shared" si="92"/>
        <v/>
      </c>
      <c r="AJ150" s="23"/>
      <c r="AK150" s="24" t="str">
        <f t="shared" si="76"/>
        <v/>
      </c>
      <c r="AL150" s="25" t="str">
        <f t="shared" si="93"/>
        <v/>
      </c>
      <c r="AM150" s="25" t="str">
        <f t="shared" si="97"/>
        <v/>
      </c>
      <c r="AN150" s="23"/>
      <c r="AO150" s="24" t="str">
        <f t="shared" si="77"/>
        <v/>
      </c>
      <c r="AP150" s="25" t="str">
        <f t="shared" si="98"/>
        <v/>
      </c>
      <c r="AQ150" s="25" t="str">
        <f t="shared" si="94"/>
        <v/>
      </c>
      <c r="AR150" s="23"/>
      <c r="AS150" s="24" t="str">
        <f t="shared" si="78"/>
        <v/>
      </c>
      <c r="AT150" s="25" t="str">
        <f t="shared" si="95"/>
        <v/>
      </c>
      <c r="AU150" s="25" t="str">
        <f t="shared" si="96"/>
        <v/>
      </c>
      <c r="AV150" s="26">
        <f t="shared" si="79"/>
        <v>0</v>
      </c>
      <c r="AW150" s="351" t="str">
        <f t="shared" si="80"/>
        <v/>
      </c>
      <c r="AX150" s="351"/>
    </row>
    <row r="151" spans="1:50">
      <c r="A151" s="21"/>
      <c r="B151" s="22"/>
      <c r="C151" s="22"/>
      <c r="D151" s="23"/>
      <c r="E151" s="24" t="str">
        <f t="shared" si="66"/>
        <v/>
      </c>
      <c r="F151" s="23"/>
      <c r="G151" s="24" t="str">
        <f t="shared" si="67"/>
        <v/>
      </c>
      <c r="H151" s="23"/>
      <c r="I151" s="24" t="str">
        <f t="shared" si="81"/>
        <v/>
      </c>
      <c r="J151" s="23"/>
      <c r="K151" s="24" t="str">
        <f t="shared" si="68"/>
        <v/>
      </c>
      <c r="L151" s="25" t="str">
        <f t="shared" si="82"/>
        <v/>
      </c>
      <c r="M151" s="25" t="str">
        <f t="shared" si="69"/>
        <v/>
      </c>
      <c r="N151" s="23"/>
      <c r="O151" s="24" t="str">
        <f t="shared" si="70"/>
        <v/>
      </c>
      <c r="P151" s="25" t="str">
        <f t="shared" si="83"/>
        <v/>
      </c>
      <c r="Q151" s="25" t="str">
        <f t="shared" si="84"/>
        <v/>
      </c>
      <c r="R151" s="23"/>
      <c r="S151" s="24" t="str">
        <f t="shared" si="71"/>
        <v/>
      </c>
      <c r="T151" s="25" t="str">
        <f t="shared" si="85"/>
        <v/>
      </c>
      <c r="U151" s="25" t="str">
        <f t="shared" si="86"/>
        <v/>
      </c>
      <c r="V151" s="23"/>
      <c r="W151" s="24" t="str">
        <f t="shared" si="72"/>
        <v/>
      </c>
      <c r="X151" s="25" t="str">
        <f t="shared" si="87"/>
        <v/>
      </c>
      <c r="Y151" s="25" t="str">
        <f t="shared" si="88"/>
        <v/>
      </c>
      <c r="Z151" s="27"/>
      <c r="AA151" s="27"/>
      <c r="AB151" s="25" t="str">
        <f t="shared" si="73"/>
        <v/>
      </c>
      <c r="AC151" s="24" t="str">
        <f t="shared" si="74"/>
        <v/>
      </c>
      <c r="AD151" s="25" t="str">
        <f t="shared" si="89"/>
        <v/>
      </c>
      <c r="AE151" s="25" t="str">
        <f t="shared" si="90"/>
        <v/>
      </c>
      <c r="AF151" s="23"/>
      <c r="AG151" s="24" t="str">
        <f t="shared" si="75"/>
        <v/>
      </c>
      <c r="AH151" s="25" t="str">
        <f t="shared" si="91"/>
        <v/>
      </c>
      <c r="AI151" s="25" t="str">
        <f t="shared" si="92"/>
        <v/>
      </c>
      <c r="AJ151" s="23"/>
      <c r="AK151" s="24" t="str">
        <f t="shared" si="76"/>
        <v/>
      </c>
      <c r="AL151" s="25" t="str">
        <f t="shared" si="93"/>
        <v/>
      </c>
      <c r="AM151" s="25" t="str">
        <f t="shared" si="97"/>
        <v/>
      </c>
      <c r="AN151" s="23"/>
      <c r="AO151" s="24" t="str">
        <f t="shared" si="77"/>
        <v/>
      </c>
      <c r="AP151" s="25" t="str">
        <f t="shared" si="98"/>
        <v/>
      </c>
      <c r="AQ151" s="25" t="str">
        <f t="shared" si="94"/>
        <v/>
      </c>
      <c r="AR151" s="23"/>
      <c r="AS151" s="24" t="str">
        <f t="shared" si="78"/>
        <v/>
      </c>
      <c r="AT151" s="25" t="str">
        <f t="shared" si="95"/>
        <v/>
      </c>
      <c r="AU151" s="25" t="str">
        <f t="shared" si="96"/>
        <v/>
      </c>
      <c r="AV151" s="26">
        <f t="shared" si="79"/>
        <v>0</v>
      </c>
      <c r="AW151" s="351" t="str">
        <f t="shared" si="80"/>
        <v/>
      </c>
      <c r="AX151" s="351"/>
    </row>
    <row r="152" spans="1:50">
      <c r="A152" s="21"/>
      <c r="B152" s="22"/>
      <c r="C152" s="22"/>
      <c r="D152" s="23"/>
      <c r="E152" s="24" t="str">
        <f t="shared" si="66"/>
        <v/>
      </c>
      <c r="F152" s="23"/>
      <c r="G152" s="24" t="str">
        <f t="shared" si="67"/>
        <v/>
      </c>
      <c r="H152" s="23"/>
      <c r="I152" s="24" t="str">
        <f t="shared" si="81"/>
        <v/>
      </c>
      <c r="J152" s="23"/>
      <c r="K152" s="24" t="str">
        <f t="shared" si="68"/>
        <v/>
      </c>
      <c r="L152" s="25" t="str">
        <f t="shared" si="82"/>
        <v/>
      </c>
      <c r="M152" s="25" t="str">
        <f t="shared" si="69"/>
        <v/>
      </c>
      <c r="N152" s="23"/>
      <c r="O152" s="24" t="str">
        <f t="shared" si="70"/>
        <v/>
      </c>
      <c r="P152" s="25" t="str">
        <f t="shared" si="83"/>
        <v/>
      </c>
      <c r="Q152" s="25" t="str">
        <f t="shared" si="84"/>
        <v/>
      </c>
      <c r="R152" s="23"/>
      <c r="S152" s="24" t="str">
        <f t="shared" si="71"/>
        <v/>
      </c>
      <c r="T152" s="25" t="str">
        <f t="shared" si="85"/>
        <v/>
      </c>
      <c r="U152" s="25" t="str">
        <f t="shared" si="86"/>
        <v/>
      </c>
      <c r="V152" s="23"/>
      <c r="W152" s="24" t="str">
        <f t="shared" si="72"/>
        <v/>
      </c>
      <c r="X152" s="25" t="str">
        <f t="shared" si="87"/>
        <v/>
      </c>
      <c r="Y152" s="25" t="str">
        <f t="shared" si="88"/>
        <v/>
      </c>
      <c r="Z152" s="27"/>
      <c r="AA152" s="27"/>
      <c r="AB152" s="25" t="str">
        <f t="shared" si="73"/>
        <v/>
      </c>
      <c r="AC152" s="24" t="str">
        <f t="shared" si="74"/>
        <v/>
      </c>
      <c r="AD152" s="25" t="str">
        <f t="shared" si="89"/>
        <v/>
      </c>
      <c r="AE152" s="25" t="str">
        <f t="shared" si="90"/>
        <v/>
      </c>
      <c r="AF152" s="23"/>
      <c r="AG152" s="24" t="str">
        <f t="shared" si="75"/>
        <v/>
      </c>
      <c r="AH152" s="25" t="str">
        <f t="shared" si="91"/>
        <v/>
      </c>
      <c r="AI152" s="25" t="str">
        <f t="shared" si="92"/>
        <v/>
      </c>
      <c r="AJ152" s="23"/>
      <c r="AK152" s="24" t="str">
        <f t="shared" si="76"/>
        <v/>
      </c>
      <c r="AL152" s="25" t="str">
        <f t="shared" si="93"/>
        <v/>
      </c>
      <c r="AM152" s="25" t="str">
        <f t="shared" si="97"/>
        <v/>
      </c>
      <c r="AN152" s="23"/>
      <c r="AO152" s="24" t="str">
        <f t="shared" si="77"/>
        <v/>
      </c>
      <c r="AP152" s="25" t="str">
        <f t="shared" si="98"/>
        <v/>
      </c>
      <c r="AQ152" s="25" t="str">
        <f t="shared" si="94"/>
        <v/>
      </c>
      <c r="AR152" s="23"/>
      <c r="AS152" s="24" t="str">
        <f t="shared" si="78"/>
        <v/>
      </c>
      <c r="AT152" s="25" t="str">
        <f t="shared" si="95"/>
        <v/>
      </c>
      <c r="AU152" s="25" t="str">
        <f t="shared" si="96"/>
        <v/>
      </c>
      <c r="AV152" s="26">
        <f t="shared" si="79"/>
        <v>0</v>
      </c>
      <c r="AW152" s="351" t="str">
        <f t="shared" si="80"/>
        <v/>
      </c>
      <c r="AX152" s="351"/>
    </row>
    <row r="153" spans="1:50">
      <c r="A153" s="21"/>
      <c r="B153" s="22"/>
      <c r="C153" s="22"/>
      <c r="D153" s="23"/>
      <c r="E153" s="24" t="str">
        <f t="shared" si="66"/>
        <v/>
      </c>
      <c r="F153" s="23"/>
      <c r="G153" s="24" t="str">
        <f t="shared" si="67"/>
        <v/>
      </c>
      <c r="H153" s="23"/>
      <c r="I153" s="24" t="str">
        <f t="shared" si="81"/>
        <v/>
      </c>
      <c r="J153" s="23"/>
      <c r="K153" s="24" t="str">
        <f t="shared" si="68"/>
        <v/>
      </c>
      <c r="L153" s="25" t="str">
        <f t="shared" si="82"/>
        <v/>
      </c>
      <c r="M153" s="25" t="str">
        <f t="shared" si="69"/>
        <v/>
      </c>
      <c r="N153" s="23"/>
      <c r="O153" s="24" t="str">
        <f t="shared" si="70"/>
        <v/>
      </c>
      <c r="P153" s="25" t="str">
        <f t="shared" si="83"/>
        <v/>
      </c>
      <c r="Q153" s="25" t="str">
        <f t="shared" si="84"/>
        <v/>
      </c>
      <c r="R153" s="23"/>
      <c r="S153" s="24" t="str">
        <f t="shared" si="71"/>
        <v/>
      </c>
      <c r="T153" s="25" t="str">
        <f t="shared" si="85"/>
        <v/>
      </c>
      <c r="U153" s="25" t="str">
        <f t="shared" si="86"/>
        <v/>
      </c>
      <c r="V153" s="23"/>
      <c r="W153" s="24" t="str">
        <f t="shared" si="72"/>
        <v/>
      </c>
      <c r="X153" s="25" t="str">
        <f t="shared" si="87"/>
        <v/>
      </c>
      <c r="Y153" s="25" t="str">
        <f t="shared" si="88"/>
        <v/>
      </c>
      <c r="Z153" s="27"/>
      <c r="AA153" s="27"/>
      <c r="AB153" s="25" t="str">
        <f t="shared" si="73"/>
        <v/>
      </c>
      <c r="AC153" s="24" t="str">
        <f t="shared" si="74"/>
        <v/>
      </c>
      <c r="AD153" s="25" t="str">
        <f t="shared" si="89"/>
        <v/>
      </c>
      <c r="AE153" s="25" t="str">
        <f t="shared" si="90"/>
        <v/>
      </c>
      <c r="AF153" s="23"/>
      <c r="AG153" s="24" t="str">
        <f t="shared" si="75"/>
        <v/>
      </c>
      <c r="AH153" s="25" t="str">
        <f t="shared" si="91"/>
        <v/>
      </c>
      <c r="AI153" s="25" t="str">
        <f t="shared" si="92"/>
        <v/>
      </c>
      <c r="AJ153" s="23"/>
      <c r="AK153" s="24" t="str">
        <f t="shared" si="76"/>
        <v/>
      </c>
      <c r="AL153" s="25" t="str">
        <f t="shared" si="93"/>
        <v/>
      </c>
      <c r="AM153" s="25" t="str">
        <f t="shared" si="97"/>
        <v/>
      </c>
      <c r="AN153" s="23"/>
      <c r="AO153" s="24" t="str">
        <f t="shared" si="77"/>
        <v/>
      </c>
      <c r="AP153" s="25" t="str">
        <f t="shared" si="98"/>
        <v/>
      </c>
      <c r="AQ153" s="25" t="str">
        <f t="shared" si="94"/>
        <v/>
      </c>
      <c r="AR153" s="23"/>
      <c r="AS153" s="24" t="str">
        <f t="shared" si="78"/>
        <v/>
      </c>
      <c r="AT153" s="25" t="str">
        <f t="shared" si="95"/>
        <v/>
      </c>
      <c r="AU153" s="25" t="str">
        <f t="shared" si="96"/>
        <v/>
      </c>
      <c r="AV153" s="26">
        <f t="shared" si="79"/>
        <v>0</v>
      </c>
      <c r="AW153" s="351" t="str">
        <f t="shared" si="80"/>
        <v/>
      </c>
      <c r="AX153" s="351"/>
    </row>
    <row r="154" spans="1:50">
      <c r="A154" s="21"/>
      <c r="B154" s="22"/>
      <c r="C154" s="22"/>
      <c r="D154" s="23"/>
      <c r="E154" s="24" t="str">
        <f t="shared" si="66"/>
        <v/>
      </c>
      <c r="F154" s="23"/>
      <c r="G154" s="24" t="str">
        <f t="shared" si="67"/>
        <v/>
      </c>
      <c r="H154" s="23"/>
      <c r="I154" s="24" t="str">
        <f t="shared" si="81"/>
        <v/>
      </c>
      <c r="J154" s="23"/>
      <c r="K154" s="24" t="str">
        <f t="shared" si="68"/>
        <v/>
      </c>
      <c r="L154" s="25" t="str">
        <f t="shared" si="82"/>
        <v/>
      </c>
      <c r="M154" s="25" t="str">
        <f t="shared" si="69"/>
        <v/>
      </c>
      <c r="N154" s="23"/>
      <c r="O154" s="24" t="str">
        <f t="shared" si="70"/>
        <v/>
      </c>
      <c r="P154" s="25" t="str">
        <f t="shared" si="83"/>
        <v/>
      </c>
      <c r="Q154" s="25" t="str">
        <f t="shared" si="84"/>
        <v/>
      </c>
      <c r="R154" s="23"/>
      <c r="S154" s="24" t="str">
        <f t="shared" si="71"/>
        <v/>
      </c>
      <c r="T154" s="25" t="str">
        <f t="shared" si="85"/>
        <v/>
      </c>
      <c r="U154" s="25" t="str">
        <f t="shared" si="86"/>
        <v/>
      </c>
      <c r="V154" s="23"/>
      <c r="W154" s="24" t="str">
        <f t="shared" si="72"/>
        <v/>
      </c>
      <c r="X154" s="25" t="str">
        <f t="shared" si="87"/>
        <v/>
      </c>
      <c r="Y154" s="25" t="str">
        <f t="shared" si="88"/>
        <v/>
      </c>
      <c r="Z154" s="27"/>
      <c r="AA154" s="27"/>
      <c r="AB154" s="25" t="str">
        <f t="shared" si="73"/>
        <v/>
      </c>
      <c r="AC154" s="24" t="str">
        <f t="shared" si="74"/>
        <v/>
      </c>
      <c r="AD154" s="25" t="str">
        <f t="shared" si="89"/>
        <v/>
      </c>
      <c r="AE154" s="25" t="str">
        <f t="shared" si="90"/>
        <v/>
      </c>
      <c r="AF154" s="23"/>
      <c r="AG154" s="24" t="str">
        <f t="shared" si="75"/>
        <v/>
      </c>
      <c r="AH154" s="25" t="str">
        <f t="shared" si="91"/>
        <v/>
      </c>
      <c r="AI154" s="25" t="str">
        <f t="shared" si="92"/>
        <v/>
      </c>
      <c r="AJ154" s="23"/>
      <c r="AK154" s="24" t="str">
        <f t="shared" si="76"/>
        <v/>
      </c>
      <c r="AL154" s="25" t="str">
        <f t="shared" si="93"/>
        <v/>
      </c>
      <c r="AM154" s="25" t="str">
        <f t="shared" si="97"/>
        <v/>
      </c>
      <c r="AN154" s="23"/>
      <c r="AO154" s="24" t="str">
        <f t="shared" si="77"/>
        <v/>
      </c>
      <c r="AP154" s="25" t="str">
        <f t="shared" si="98"/>
        <v/>
      </c>
      <c r="AQ154" s="25" t="str">
        <f t="shared" si="94"/>
        <v/>
      </c>
      <c r="AR154" s="23"/>
      <c r="AS154" s="24" t="str">
        <f t="shared" si="78"/>
        <v/>
      </c>
      <c r="AT154" s="25" t="str">
        <f t="shared" si="95"/>
        <v/>
      </c>
      <c r="AU154" s="25" t="str">
        <f t="shared" si="96"/>
        <v/>
      </c>
      <c r="AV154" s="26">
        <f t="shared" si="79"/>
        <v>0</v>
      </c>
      <c r="AW154" s="351" t="str">
        <f t="shared" si="80"/>
        <v/>
      </c>
      <c r="AX154" s="351"/>
    </row>
    <row r="155" spans="1:50">
      <c r="A155" s="21"/>
      <c r="B155" s="22"/>
      <c r="C155" s="22"/>
      <c r="D155" s="23"/>
      <c r="E155" s="24" t="str">
        <f t="shared" si="66"/>
        <v/>
      </c>
      <c r="F155" s="23"/>
      <c r="G155" s="24" t="str">
        <f t="shared" si="67"/>
        <v/>
      </c>
      <c r="H155" s="23"/>
      <c r="I155" s="24" t="str">
        <f t="shared" si="81"/>
        <v/>
      </c>
      <c r="J155" s="23"/>
      <c r="K155" s="24" t="str">
        <f t="shared" si="68"/>
        <v/>
      </c>
      <c r="L155" s="25" t="str">
        <f t="shared" si="82"/>
        <v/>
      </c>
      <c r="M155" s="25" t="str">
        <f t="shared" si="69"/>
        <v/>
      </c>
      <c r="N155" s="23"/>
      <c r="O155" s="24" t="str">
        <f t="shared" si="70"/>
        <v/>
      </c>
      <c r="P155" s="25" t="str">
        <f t="shared" si="83"/>
        <v/>
      </c>
      <c r="Q155" s="25" t="str">
        <f t="shared" si="84"/>
        <v/>
      </c>
      <c r="R155" s="23"/>
      <c r="S155" s="24" t="str">
        <f t="shared" si="71"/>
        <v/>
      </c>
      <c r="T155" s="25" t="str">
        <f t="shared" si="85"/>
        <v/>
      </c>
      <c r="U155" s="25" t="str">
        <f t="shared" si="86"/>
        <v/>
      </c>
      <c r="V155" s="23"/>
      <c r="W155" s="24" t="str">
        <f t="shared" si="72"/>
        <v/>
      </c>
      <c r="X155" s="25" t="str">
        <f t="shared" si="87"/>
        <v/>
      </c>
      <c r="Y155" s="25" t="str">
        <f t="shared" si="88"/>
        <v/>
      </c>
      <c r="Z155" s="27"/>
      <c r="AA155" s="27"/>
      <c r="AB155" s="25" t="str">
        <f t="shared" si="73"/>
        <v/>
      </c>
      <c r="AC155" s="24" t="str">
        <f t="shared" si="74"/>
        <v/>
      </c>
      <c r="AD155" s="25" t="str">
        <f t="shared" si="89"/>
        <v/>
      </c>
      <c r="AE155" s="25" t="str">
        <f t="shared" si="90"/>
        <v/>
      </c>
      <c r="AF155" s="23"/>
      <c r="AG155" s="24" t="str">
        <f t="shared" si="75"/>
        <v/>
      </c>
      <c r="AH155" s="25" t="str">
        <f t="shared" si="91"/>
        <v/>
      </c>
      <c r="AI155" s="25" t="str">
        <f t="shared" si="92"/>
        <v/>
      </c>
      <c r="AJ155" s="23"/>
      <c r="AK155" s="24" t="str">
        <f t="shared" si="76"/>
        <v/>
      </c>
      <c r="AL155" s="25" t="str">
        <f t="shared" si="93"/>
        <v/>
      </c>
      <c r="AM155" s="25" t="str">
        <f t="shared" si="97"/>
        <v/>
      </c>
      <c r="AN155" s="23"/>
      <c r="AO155" s="24" t="str">
        <f t="shared" si="77"/>
        <v/>
      </c>
      <c r="AP155" s="25" t="str">
        <f t="shared" si="98"/>
        <v/>
      </c>
      <c r="AQ155" s="25" t="str">
        <f t="shared" si="94"/>
        <v/>
      </c>
      <c r="AR155" s="23"/>
      <c r="AS155" s="24" t="str">
        <f t="shared" si="78"/>
        <v/>
      </c>
      <c r="AT155" s="25" t="str">
        <f t="shared" si="95"/>
        <v/>
      </c>
      <c r="AU155" s="25" t="str">
        <f t="shared" si="96"/>
        <v/>
      </c>
      <c r="AV155" s="26">
        <f t="shared" si="79"/>
        <v>0</v>
      </c>
      <c r="AW155" s="351" t="str">
        <f t="shared" si="80"/>
        <v/>
      </c>
      <c r="AX155" s="351"/>
    </row>
    <row r="156" spans="1:50">
      <c r="A156" s="21"/>
      <c r="B156" s="22"/>
      <c r="C156" s="22"/>
      <c r="D156" s="23"/>
      <c r="E156" s="24" t="str">
        <f t="shared" si="66"/>
        <v/>
      </c>
      <c r="F156" s="23"/>
      <c r="G156" s="24" t="str">
        <f t="shared" si="67"/>
        <v/>
      </c>
      <c r="H156" s="23"/>
      <c r="I156" s="24" t="str">
        <f t="shared" si="81"/>
        <v/>
      </c>
      <c r="J156" s="23"/>
      <c r="K156" s="24" t="str">
        <f t="shared" si="68"/>
        <v/>
      </c>
      <c r="L156" s="25" t="str">
        <f t="shared" si="82"/>
        <v/>
      </c>
      <c r="M156" s="25" t="str">
        <f t="shared" si="69"/>
        <v/>
      </c>
      <c r="N156" s="23"/>
      <c r="O156" s="24" t="str">
        <f t="shared" si="70"/>
        <v/>
      </c>
      <c r="P156" s="25" t="str">
        <f t="shared" si="83"/>
        <v/>
      </c>
      <c r="Q156" s="25" t="str">
        <f t="shared" si="84"/>
        <v/>
      </c>
      <c r="R156" s="23"/>
      <c r="S156" s="24" t="str">
        <f t="shared" si="71"/>
        <v/>
      </c>
      <c r="T156" s="25" t="str">
        <f t="shared" si="85"/>
        <v/>
      </c>
      <c r="U156" s="25" t="str">
        <f t="shared" si="86"/>
        <v/>
      </c>
      <c r="V156" s="23"/>
      <c r="W156" s="24" t="str">
        <f t="shared" si="72"/>
        <v/>
      </c>
      <c r="X156" s="25" t="str">
        <f t="shared" si="87"/>
        <v/>
      </c>
      <c r="Y156" s="25" t="str">
        <f t="shared" si="88"/>
        <v/>
      </c>
      <c r="Z156" s="27"/>
      <c r="AA156" s="27"/>
      <c r="AB156" s="25" t="str">
        <f t="shared" si="73"/>
        <v/>
      </c>
      <c r="AC156" s="24" t="str">
        <f t="shared" si="74"/>
        <v/>
      </c>
      <c r="AD156" s="25" t="str">
        <f t="shared" si="89"/>
        <v/>
      </c>
      <c r="AE156" s="25" t="str">
        <f t="shared" si="90"/>
        <v/>
      </c>
      <c r="AF156" s="23"/>
      <c r="AG156" s="24" t="str">
        <f t="shared" si="75"/>
        <v/>
      </c>
      <c r="AH156" s="25" t="str">
        <f t="shared" si="91"/>
        <v/>
      </c>
      <c r="AI156" s="25" t="str">
        <f t="shared" si="92"/>
        <v/>
      </c>
      <c r="AJ156" s="23"/>
      <c r="AK156" s="24" t="str">
        <f t="shared" si="76"/>
        <v/>
      </c>
      <c r="AL156" s="25" t="str">
        <f t="shared" si="93"/>
        <v/>
      </c>
      <c r="AM156" s="25" t="str">
        <f t="shared" si="97"/>
        <v/>
      </c>
      <c r="AN156" s="23"/>
      <c r="AO156" s="24" t="str">
        <f t="shared" si="77"/>
        <v/>
      </c>
      <c r="AP156" s="25" t="str">
        <f t="shared" si="98"/>
        <v/>
      </c>
      <c r="AQ156" s="25" t="str">
        <f t="shared" si="94"/>
        <v/>
      </c>
      <c r="AR156" s="23"/>
      <c r="AS156" s="24" t="str">
        <f t="shared" si="78"/>
        <v/>
      </c>
      <c r="AT156" s="25" t="str">
        <f t="shared" si="95"/>
        <v/>
      </c>
      <c r="AU156" s="25" t="str">
        <f t="shared" si="96"/>
        <v/>
      </c>
      <c r="AV156" s="26">
        <f t="shared" si="79"/>
        <v>0</v>
      </c>
      <c r="AW156" s="351" t="str">
        <f t="shared" si="80"/>
        <v/>
      </c>
      <c r="AX156" s="351"/>
    </row>
    <row r="157" spans="1:50">
      <c r="A157" s="21"/>
      <c r="B157" s="22"/>
      <c r="C157" s="22"/>
      <c r="D157" s="23"/>
      <c r="E157" s="24" t="str">
        <f t="shared" si="66"/>
        <v/>
      </c>
      <c r="F157" s="23"/>
      <c r="G157" s="24" t="str">
        <f t="shared" si="67"/>
        <v/>
      </c>
      <c r="H157" s="23"/>
      <c r="I157" s="24" t="str">
        <f t="shared" si="81"/>
        <v/>
      </c>
      <c r="J157" s="23"/>
      <c r="K157" s="24" t="str">
        <f t="shared" si="68"/>
        <v/>
      </c>
      <c r="L157" s="25" t="str">
        <f t="shared" si="82"/>
        <v/>
      </c>
      <c r="M157" s="25" t="str">
        <f t="shared" si="69"/>
        <v/>
      </c>
      <c r="N157" s="23"/>
      <c r="O157" s="24" t="str">
        <f t="shared" si="70"/>
        <v/>
      </c>
      <c r="P157" s="25" t="str">
        <f t="shared" si="83"/>
        <v/>
      </c>
      <c r="Q157" s="25" t="str">
        <f t="shared" si="84"/>
        <v/>
      </c>
      <c r="R157" s="23"/>
      <c r="S157" s="24" t="str">
        <f t="shared" si="71"/>
        <v/>
      </c>
      <c r="T157" s="25" t="str">
        <f t="shared" si="85"/>
        <v/>
      </c>
      <c r="U157" s="25" t="str">
        <f t="shared" si="86"/>
        <v/>
      </c>
      <c r="V157" s="23"/>
      <c r="W157" s="24" t="str">
        <f t="shared" si="72"/>
        <v/>
      </c>
      <c r="X157" s="25" t="str">
        <f t="shared" si="87"/>
        <v/>
      </c>
      <c r="Y157" s="25" t="str">
        <f t="shared" si="88"/>
        <v/>
      </c>
      <c r="Z157" s="27"/>
      <c r="AA157" s="27"/>
      <c r="AB157" s="25" t="str">
        <f t="shared" si="73"/>
        <v/>
      </c>
      <c r="AC157" s="24" t="str">
        <f t="shared" si="74"/>
        <v/>
      </c>
      <c r="AD157" s="25" t="str">
        <f t="shared" si="89"/>
        <v/>
      </c>
      <c r="AE157" s="25" t="str">
        <f t="shared" si="90"/>
        <v/>
      </c>
      <c r="AF157" s="23"/>
      <c r="AG157" s="24" t="str">
        <f t="shared" si="75"/>
        <v/>
      </c>
      <c r="AH157" s="25" t="str">
        <f t="shared" si="91"/>
        <v/>
      </c>
      <c r="AI157" s="25" t="str">
        <f t="shared" si="92"/>
        <v/>
      </c>
      <c r="AJ157" s="23"/>
      <c r="AK157" s="24" t="str">
        <f t="shared" si="76"/>
        <v/>
      </c>
      <c r="AL157" s="25" t="str">
        <f t="shared" si="93"/>
        <v/>
      </c>
      <c r="AM157" s="25" t="str">
        <f t="shared" si="97"/>
        <v/>
      </c>
      <c r="AN157" s="23"/>
      <c r="AO157" s="24" t="str">
        <f t="shared" si="77"/>
        <v/>
      </c>
      <c r="AP157" s="25" t="str">
        <f t="shared" si="98"/>
        <v/>
      </c>
      <c r="AQ157" s="25" t="str">
        <f t="shared" si="94"/>
        <v/>
      </c>
      <c r="AR157" s="23"/>
      <c r="AS157" s="24" t="str">
        <f t="shared" si="78"/>
        <v/>
      </c>
      <c r="AT157" s="25" t="str">
        <f t="shared" si="95"/>
        <v/>
      </c>
      <c r="AU157" s="25" t="str">
        <f t="shared" si="96"/>
        <v/>
      </c>
      <c r="AV157" s="26">
        <f t="shared" si="79"/>
        <v>0</v>
      </c>
      <c r="AW157" s="351" t="str">
        <f t="shared" si="80"/>
        <v/>
      </c>
      <c r="AX157" s="351"/>
    </row>
    <row r="158" spans="1:50">
      <c r="A158" s="21"/>
      <c r="B158" s="22"/>
      <c r="C158" s="22"/>
      <c r="D158" s="23"/>
      <c r="E158" s="24" t="str">
        <f t="shared" si="66"/>
        <v/>
      </c>
      <c r="F158" s="23"/>
      <c r="G158" s="24" t="str">
        <f t="shared" si="67"/>
        <v/>
      </c>
      <c r="H158" s="23"/>
      <c r="I158" s="24" t="str">
        <f t="shared" si="81"/>
        <v/>
      </c>
      <c r="J158" s="23"/>
      <c r="K158" s="24" t="str">
        <f t="shared" si="68"/>
        <v/>
      </c>
      <c r="L158" s="25" t="str">
        <f t="shared" si="82"/>
        <v/>
      </c>
      <c r="M158" s="25" t="str">
        <f t="shared" si="69"/>
        <v/>
      </c>
      <c r="N158" s="23"/>
      <c r="O158" s="24" t="str">
        <f t="shared" si="70"/>
        <v/>
      </c>
      <c r="P158" s="25" t="str">
        <f t="shared" si="83"/>
        <v/>
      </c>
      <c r="Q158" s="25" t="str">
        <f t="shared" si="84"/>
        <v/>
      </c>
      <c r="R158" s="23"/>
      <c r="S158" s="24" t="str">
        <f t="shared" si="71"/>
        <v/>
      </c>
      <c r="T158" s="25" t="str">
        <f t="shared" si="85"/>
        <v/>
      </c>
      <c r="U158" s="25" t="str">
        <f t="shared" si="86"/>
        <v/>
      </c>
      <c r="V158" s="23"/>
      <c r="W158" s="24" t="str">
        <f t="shared" si="72"/>
        <v/>
      </c>
      <c r="X158" s="25" t="str">
        <f t="shared" si="87"/>
        <v/>
      </c>
      <c r="Y158" s="25" t="str">
        <f t="shared" si="88"/>
        <v/>
      </c>
      <c r="Z158" s="27"/>
      <c r="AA158" s="27"/>
      <c r="AB158" s="25" t="str">
        <f t="shared" si="73"/>
        <v/>
      </c>
      <c r="AC158" s="24" t="str">
        <f t="shared" si="74"/>
        <v/>
      </c>
      <c r="AD158" s="25" t="str">
        <f t="shared" si="89"/>
        <v/>
      </c>
      <c r="AE158" s="25" t="str">
        <f t="shared" si="90"/>
        <v/>
      </c>
      <c r="AF158" s="23"/>
      <c r="AG158" s="24" t="str">
        <f t="shared" si="75"/>
        <v/>
      </c>
      <c r="AH158" s="25" t="str">
        <f t="shared" si="91"/>
        <v/>
      </c>
      <c r="AI158" s="25" t="str">
        <f t="shared" si="92"/>
        <v/>
      </c>
      <c r="AJ158" s="23"/>
      <c r="AK158" s="24" t="str">
        <f t="shared" si="76"/>
        <v/>
      </c>
      <c r="AL158" s="25" t="str">
        <f t="shared" si="93"/>
        <v/>
      </c>
      <c r="AM158" s="25" t="str">
        <f t="shared" si="97"/>
        <v/>
      </c>
      <c r="AN158" s="23"/>
      <c r="AO158" s="24" t="str">
        <f t="shared" si="77"/>
        <v/>
      </c>
      <c r="AP158" s="25" t="str">
        <f t="shared" si="98"/>
        <v/>
      </c>
      <c r="AQ158" s="25" t="str">
        <f t="shared" si="94"/>
        <v/>
      </c>
      <c r="AR158" s="23"/>
      <c r="AS158" s="24" t="str">
        <f t="shared" si="78"/>
        <v/>
      </c>
      <c r="AT158" s="25" t="str">
        <f t="shared" si="95"/>
        <v/>
      </c>
      <c r="AU158" s="25" t="str">
        <f t="shared" si="96"/>
        <v/>
      </c>
      <c r="AV158" s="26">
        <f t="shared" si="79"/>
        <v>0</v>
      </c>
      <c r="AW158" s="351" t="str">
        <f t="shared" si="80"/>
        <v/>
      </c>
      <c r="AX158" s="351"/>
    </row>
    <row r="159" spans="1:50">
      <c r="A159" s="21"/>
      <c r="B159" s="22"/>
      <c r="C159" s="22"/>
      <c r="D159" s="23"/>
      <c r="E159" s="24" t="str">
        <f t="shared" si="66"/>
        <v/>
      </c>
      <c r="F159" s="23"/>
      <c r="G159" s="24" t="str">
        <f t="shared" si="67"/>
        <v/>
      </c>
      <c r="H159" s="23"/>
      <c r="I159" s="24" t="str">
        <f t="shared" si="81"/>
        <v/>
      </c>
      <c r="J159" s="23"/>
      <c r="K159" s="24" t="str">
        <f t="shared" si="68"/>
        <v/>
      </c>
      <c r="L159" s="25" t="str">
        <f t="shared" si="82"/>
        <v/>
      </c>
      <c r="M159" s="25" t="str">
        <f t="shared" si="69"/>
        <v/>
      </c>
      <c r="N159" s="23"/>
      <c r="O159" s="24" t="str">
        <f t="shared" si="70"/>
        <v/>
      </c>
      <c r="P159" s="25" t="str">
        <f t="shared" si="83"/>
        <v/>
      </c>
      <c r="Q159" s="25" t="str">
        <f t="shared" si="84"/>
        <v/>
      </c>
      <c r="R159" s="23"/>
      <c r="S159" s="24" t="str">
        <f t="shared" si="71"/>
        <v/>
      </c>
      <c r="T159" s="25" t="str">
        <f t="shared" si="85"/>
        <v/>
      </c>
      <c r="U159" s="25" t="str">
        <f t="shared" si="86"/>
        <v/>
      </c>
      <c r="V159" s="23"/>
      <c r="W159" s="24" t="str">
        <f t="shared" si="72"/>
        <v/>
      </c>
      <c r="X159" s="25" t="str">
        <f t="shared" si="87"/>
        <v/>
      </c>
      <c r="Y159" s="25" t="str">
        <f t="shared" si="88"/>
        <v/>
      </c>
      <c r="Z159" s="27"/>
      <c r="AA159" s="27"/>
      <c r="AB159" s="25" t="str">
        <f t="shared" si="73"/>
        <v/>
      </c>
      <c r="AC159" s="24" t="str">
        <f t="shared" si="74"/>
        <v/>
      </c>
      <c r="AD159" s="25" t="str">
        <f t="shared" si="89"/>
        <v/>
      </c>
      <c r="AE159" s="25" t="str">
        <f t="shared" si="90"/>
        <v/>
      </c>
      <c r="AF159" s="23"/>
      <c r="AG159" s="24" t="str">
        <f t="shared" si="75"/>
        <v/>
      </c>
      <c r="AH159" s="25" t="str">
        <f t="shared" si="91"/>
        <v/>
      </c>
      <c r="AI159" s="25" t="str">
        <f t="shared" si="92"/>
        <v/>
      </c>
      <c r="AJ159" s="23"/>
      <c r="AK159" s="24" t="str">
        <f t="shared" si="76"/>
        <v/>
      </c>
      <c r="AL159" s="25" t="str">
        <f t="shared" si="93"/>
        <v/>
      </c>
      <c r="AM159" s="25" t="str">
        <f t="shared" si="97"/>
        <v/>
      </c>
      <c r="AN159" s="23"/>
      <c r="AO159" s="24" t="str">
        <f t="shared" si="77"/>
        <v/>
      </c>
      <c r="AP159" s="25" t="str">
        <f t="shared" si="98"/>
        <v/>
      </c>
      <c r="AQ159" s="25" t="str">
        <f t="shared" si="94"/>
        <v/>
      </c>
      <c r="AR159" s="23"/>
      <c r="AS159" s="24" t="str">
        <f t="shared" si="78"/>
        <v/>
      </c>
      <c r="AT159" s="25" t="str">
        <f t="shared" si="95"/>
        <v/>
      </c>
      <c r="AU159" s="25" t="str">
        <f t="shared" si="96"/>
        <v/>
      </c>
      <c r="AV159" s="26">
        <f t="shared" si="79"/>
        <v>0</v>
      </c>
      <c r="AW159" s="351" t="str">
        <f t="shared" si="80"/>
        <v/>
      </c>
      <c r="AX159" s="351"/>
    </row>
    <row r="160" spans="1:50">
      <c r="A160" s="21"/>
      <c r="B160" s="22"/>
      <c r="C160" s="22"/>
      <c r="D160" s="23"/>
      <c r="E160" s="24" t="str">
        <f t="shared" si="66"/>
        <v/>
      </c>
      <c r="F160" s="23"/>
      <c r="G160" s="24" t="str">
        <f t="shared" si="67"/>
        <v/>
      </c>
      <c r="H160" s="23"/>
      <c r="I160" s="24" t="str">
        <f t="shared" si="81"/>
        <v/>
      </c>
      <c r="J160" s="23"/>
      <c r="K160" s="24" t="str">
        <f t="shared" si="68"/>
        <v/>
      </c>
      <c r="L160" s="25" t="str">
        <f t="shared" si="82"/>
        <v/>
      </c>
      <c r="M160" s="25" t="str">
        <f t="shared" si="69"/>
        <v/>
      </c>
      <c r="N160" s="23"/>
      <c r="O160" s="24" t="str">
        <f t="shared" si="70"/>
        <v/>
      </c>
      <c r="P160" s="25" t="str">
        <f t="shared" si="83"/>
        <v/>
      </c>
      <c r="Q160" s="25" t="str">
        <f t="shared" si="84"/>
        <v/>
      </c>
      <c r="R160" s="23"/>
      <c r="S160" s="24" t="str">
        <f t="shared" si="71"/>
        <v/>
      </c>
      <c r="T160" s="25" t="str">
        <f t="shared" si="85"/>
        <v/>
      </c>
      <c r="U160" s="25" t="str">
        <f t="shared" si="86"/>
        <v/>
      </c>
      <c r="V160" s="23"/>
      <c r="W160" s="24" t="str">
        <f t="shared" si="72"/>
        <v/>
      </c>
      <c r="X160" s="25" t="str">
        <f t="shared" si="87"/>
        <v/>
      </c>
      <c r="Y160" s="25" t="str">
        <f t="shared" si="88"/>
        <v/>
      </c>
      <c r="Z160" s="27"/>
      <c r="AA160" s="27"/>
      <c r="AB160" s="25" t="str">
        <f t="shared" si="73"/>
        <v/>
      </c>
      <c r="AC160" s="24" t="str">
        <f t="shared" si="74"/>
        <v/>
      </c>
      <c r="AD160" s="25" t="str">
        <f t="shared" si="89"/>
        <v/>
      </c>
      <c r="AE160" s="25" t="str">
        <f t="shared" si="90"/>
        <v/>
      </c>
      <c r="AF160" s="23"/>
      <c r="AG160" s="24" t="str">
        <f t="shared" si="75"/>
        <v/>
      </c>
      <c r="AH160" s="25" t="str">
        <f t="shared" si="91"/>
        <v/>
      </c>
      <c r="AI160" s="25" t="str">
        <f t="shared" si="92"/>
        <v/>
      </c>
      <c r="AJ160" s="23"/>
      <c r="AK160" s="24" t="str">
        <f t="shared" si="76"/>
        <v/>
      </c>
      <c r="AL160" s="25" t="str">
        <f t="shared" si="93"/>
        <v/>
      </c>
      <c r="AM160" s="25" t="str">
        <f t="shared" si="97"/>
        <v/>
      </c>
      <c r="AN160" s="23"/>
      <c r="AO160" s="24" t="str">
        <f t="shared" si="77"/>
        <v/>
      </c>
      <c r="AP160" s="25" t="str">
        <f t="shared" si="98"/>
        <v/>
      </c>
      <c r="AQ160" s="25" t="str">
        <f t="shared" si="94"/>
        <v/>
      </c>
      <c r="AR160" s="23"/>
      <c r="AS160" s="24" t="str">
        <f t="shared" si="78"/>
        <v/>
      </c>
      <c r="AT160" s="25" t="str">
        <f t="shared" si="95"/>
        <v/>
      </c>
      <c r="AU160" s="25" t="str">
        <f t="shared" si="96"/>
        <v/>
      </c>
      <c r="AV160" s="26">
        <f t="shared" si="79"/>
        <v>0</v>
      </c>
      <c r="AW160" s="351" t="str">
        <f t="shared" si="80"/>
        <v/>
      </c>
      <c r="AX160" s="351"/>
    </row>
    <row r="161" spans="1:50">
      <c r="A161" s="21"/>
      <c r="B161" s="22"/>
      <c r="C161" s="22"/>
      <c r="D161" s="23"/>
      <c r="E161" s="24" t="str">
        <f t="shared" si="66"/>
        <v/>
      </c>
      <c r="F161" s="23"/>
      <c r="G161" s="24" t="str">
        <f t="shared" si="67"/>
        <v/>
      </c>
      <c r="H161" s="23"/>
      <c r="I161" s="24" t="str">
        <f t="shared" si="81"/>
        <v/>
      </c>
      <c r="J161" s="23"/>
      <c r="K161" s="24" t="str">
        <f t="shared" si="68"/>
        <v/>
      </c>
      <c r="L161" s="25" t="str">
        <f t="shared" si="82"/>
        <v/>
      </c>
      <c r="M161" s="25" t="str">
        <f t="shared" si="69"/>
        <v/>
      </c>
      <c r="N161" s="23"/>
      <c r="O161" s="24" t="str">
        <f t="shared" si="70"/>
        <v/>
      </c>
      <c r="P161" s="25" t="str">
        <f t="shared" si="83"/>
        <v/>
      </c>
      <c r="Q161" s="25" t="str">
        <f t="shared" si="84"/>
        <v/>
      </c>
      <c r="R161" s="23"/>
      <c r="S161" s="24" t="str">
        <f t="shared" si="71"/>
        <v/>
      </c>
      <c r="T161" s="25" t="str">
        <f t="shared" si="85"/>
        <v/>
      </c>
      <c r="U161" s="25" t="str">
        <f t="shared" si="86"/>
        <v/>
      </c>
      <c r="V161" s="23"/>
      <c r="W161" s="24" t="str">
        <f t="shared" si="72"/>
        <v/>
      </c>
      <c r="X161" s="25" t="str">
        <f t="shared" si="87"/>
        <v/>
      </c>
      <c r="Y161" s="25" t="str">
        <f t="shared" si="88"/>
        <v/>
      </c>
      <c r="Z161" s="27"/>
      <c r="AA161" s="27"/>
      <c r="AB161" s="25" t="str">
        <f t="shared" si="73"/>
        <v/>
      </c>
      <c r="AC161" s="24" t="str">
        <f t="shared" si="74"/>
        <v/>
      </c>
      <c r="AD161" s="25" t="str">
        <f t="shared" si="89"/>
        <v/>
      </c>
      <c r="AE161" s="25" t="str">
        <f t="shared" si="90"/>
        <v/>
      </c>
      <c r="AF161" s="23"/>
      <c r="AG161" s="24" t="str">
        <f t="shared" si="75"/>
        <v/>
      </c>
      <c r="AH161" s="25" t="str">
        <f t="shared" si="91"/>
        <v/>
      </c>
      <c r="AI161" s="25" t="str">
        <f t="shared" si="92"/>
        <v/>
      </c>
      <c r="AJ161" s="23"/>
      <c r="AK161" s="24" t="str">
        <f t="shared" si="76"/>
        <v/>
      </c>
      <c r="AL161" s="25" t="str">
        <f t="shared" si="93"/>
        <v/>
      </c>
      <c r="AM161" s="25" t="str">
        <f t="shared" si="97"/>
        <v/>
      </c>
      <c r="AN161" s="23"/>
      <c r="AO161" s="24" t="str">
        <f t="shared" si="77"/>
        <v/>
      </c>
      <c r="AP161" s="25" t="str">
        <f t="shared" si="98"/>
        <v/>
      </c>
      <c r="AQ161" s="25" t="str">
        <f t="shared" si="94"/>
        <v/>
      </c>
      <c r="AR161" s="23"/>
      <c r="AS161" s="24" t="str">
        <f t="shared" si="78"/>
        <v/>
      </c>
      <c r="AT161" s="25" t="str">
        <f t="shared" si="95"/>
        <v/>
      </c>
      <c r="AU161" s="25" t="str">
        <f t="shared" si="96"/>
        <v/>
      </c>
      <c r="AV161" s="26">
        <f t="shared" si="79"/>
        <v>0</v>
      </c>
      <c r="AW161" s="351" t="str">
        <f t="shared" si="80"/>
        <v/>
      </c>
      <c r="AX161" s="351"/>
    </row>
    <row r="162" spans="1:50">
      <c r="A162" s="21"/>
      <c r="B162" s="22"/>
      <c r="C162" s="22"/>
      <c r="D162" s="23"/>
      <c r="E162" s="24" t="str">
        <f t="shared" si="66"/>
        <v/>
      </c>
      <c r="F162" s="23"/>
      <c r="G162" s="24" t="str">
        <f t="shared" si="67"/>
        <v/>
      </c>
      <c r="H162" s="23"/>
      <c r="I162" s="24" t="str">
        <f t="shared" si="81"/>
        <v/>
      </c>
      <c r="J162" s="23"/>
      <c r="K162" s="24" t="str">
        <f t="shared" si="68"/>
        <v/>
      </c>
      <c r="L162" s="25" t="str">
        <f t="shared" si="82"/>
        <v/>
      </c>
      <c r="M162" s="25" t="str">
        <f t="shared" si="69"/>
        <v/>
      </c>
      <c r="N162" s="23"/>
      <c r="O162" s="24" t="str">
        <f t="shared" si="70"/>
        <v/>
      </c>
      <c r="P162" s="25" t="str">
        <f t="shared" si="83"/>
        <v/>
      </c>
      <c r="Q162" s="25" t="str">
        <f t="shared" si="84"/>
        <v/>
      </c>
      <c r="R162" s="23"/>
      <c r="S162" s="24" t="str">
        <f t="shared" si="71"/>
        <v/>
      </c>
      <c r="T162" s="25" t="str">
        <f t="shared" si="85"/>
        <v/>
      </c>
      <c r="U162" s="25" t="str">
        <f t="shared" si="86"/>
        <v/>
      </c>
      <c r="V162" s="23"/>
      <c r="W162" s="24" t="str">
        <f t="shared" si="72"/>
        <v/>
      </c>
      <c r="X162" s="25" t="str">
        <f t="shared" si="87"/>
        <v/>
      </c>
      <c r="Y162" s="25" t="str">
        <f t="shared" si="88"/>
        <v/>
      </c>
      <c r="Z162" s="27"/>
      <c r="AA162" s="27"/>
      <c r="AB162" s="25" t="str">
        <f t="shared" si="73"/>
        <v/>
      </c>
      <c r="AC162" s="24" t="str">
        <f t="shared" si="74"/>
        <v/>
      </c>
      <c r="AD162" s="25" t="str">
        <f t="shared" si="89"/>
        <v/>
      </c>
      <c r="AE162" s="25" t="str">
        <f t="shared" si="90"/>
        <v/>
      </c>
      <c r="AF162" s="23"/>
      <c r="AG162" s="24" t="str">
        <f t="shared" si="75"/>
        <v/>
      </c>
      <c r="AH162" s="25" t="str">
        <f t="shared" si="91"/>
        <v/>
      </c>
      <c r="AI162" s="25" t="str">
        <f t="shared" si="92"/>
        <v/>
      </c>
      <c r="AJ162" s="23"/>
      <c r="AK162" s="24" t="str">
        <f t="shared" si="76"/>
        <v/>
      </c>
      <c r="AL162" s="25" t="str">
        <f t="shared" si="93"/>
        <v/>
      </c>
      <c r="AM162" s="25" t="str">
        <f t="shared" si="97"/>
        <v/>
      </c>
      <c r="AN162" s="23"/>
      <c r="AO162" s="24" t="str">
        <f t="shared" si="77"/>
        <v/>
      </c>
      <c r="AP162" s="25" t="str">
        <f t="shared" si="98"/>
        <v/>
      </c>
      <c r="AQ162" s="25" t="str">
        <f t="shared" si="94"/>
        <v/>
      </c>
      <c r="AR162" s="23"/>
      <c r="AS162" s="24" t="str">
        <f t="shared" si="78"/>
        <v/>
      </c>
      <c r="AT162" s="25" t="str">
        <f t="shared" si="95"/>
        <v/>
      </c>
      <c r="AU162" s="25" t="str">
        <f t="shared" si="96"/>
        <v/>
      </c>
      <c r="AV162" s="26">
        <f t="shared" si="79"/>
        <v>0</v>
      </c>
      <c r="AW162" s="351" t="str">
        <f t="shared" si="80"/>
        <v/>
      </c>
      <c r="AX162" s="351"/>
    </row>
    <row r="163" spans="1:50">
      <c r="A163" s="21"/>
      <c r="B163" s="22"/>
      <c r="C163" s="22"/>
      <c r="D163" s="23"/>
      <c r="E163" s="24" t="str">
        <f t="shared" si="66"/>
        <v/>
      </c>
      <c r="F163" s="23"/>
      <c r="G163" s="24" t="str">
        <f t="shared" si="67"/>
        <v/>
      </c>
      <c r="H163" s="23"/>
      <c r="I163" s="24" t="str">
        <f t="shared" si="81"/>
        <v/>
      </c>
      <c r="J163" s="23"/>
      <c r="K163" s="24" t="str">
        <f t="shared" si="68"/>
        <v/>
      </c>
      <c r="L163" s="25" t="str">
        <f t="shared" si="82"/>
        <v/>
      </c>
      <c r="M163" s="25" t="str">
        <f t="shared" si="69"/>
        <v/>
      </c>
      <c r="N163" s="23"/>
      <c r="O163" s="24" t="str">
        <f t="shared" si="70"/>
        <v/>
      </c>
      <c r="P163" s="25" t="str">
        <f t="shared" si="83"/>
        <v/>
      </c>
      <c r="Q163" s="25" t="str">
        <f t="shared" si="84"/>
        <v/>
      </c>
      <c r="R163" s="23"/>
      <c r="S163" s="24" t="str">
        <f t="shared" si="71"/>
        <v/>
      </c>
      <c r="T163" s="25" t="str">
        <f t="shared" si="85"/>
        <v/>
      </c>
      <c r="U163" s="25" t="str">
        <f t="shared" si="86"/>
        <v/>
      </c>
      <c r="V163" s="23"/>
      <c r="W163" s="24" t="str">
        <f t="shared" si="72"/>
        <v/>
      </c>
      <c r="X163" s="25" t="str">
        <f t="shared" si="87"/>
        <v/>
      </c>
      <c r="Y163" s="25" t="str">
        <f t="shared" si="88"/>
        <v/>
      </c>
      <c r="Z163" s="27"/>
      <c r="AA163" s="27"/>
      <c r="AB163" s="25" t="str">
        <f t="shared" si="73"/>
        <v/>
      </c>
      <c r="AC163" s="24" t="str">
        <f t="shared" si="74"/>
        <v/>
      </c>
      <c r="AD163" s="25" t="str">
        <f t="shared" si="89"/>
        <v/>
      </c>
      <c r="AE163" s="25" t="str">
        <f t="shared" si="90"/>
        <v/>
      </c>
      <c r="AF163" s="23"/>
      <c r="AG163" s="24" t="str">
        <f t="shared" si="75"/>
        <v/>
      </c>
      <c r="AH163" s="25" t="str">
        <f t="shared" si="91"/>
        <v/>
      </c>
      <c r="AI163" s="25" t="str">
        <f t="shared" si="92"/>
        <v/>
      </c>
      <c r="AJ163" s="23"/>
      <c r="AK163" s="24" t="str">
        <f t="shared" si="76"/>
        <v/>
      </c>
      <c r="AL163" s="25" t="str">
        <f t="shared" si="93"/>
        <v/>
      </c>
      <c r="AM163" s="25" t="str">
        <f t="shared" si="97"/>
        <v/>
      </c>
      <c r="AN163" s="23"/>
      <c r="AO163" s="24" t="str">
        <f t="shared" si="77"/>
        <v/>
      </c>
      <c r="AP163" s="25" t="str">
        <f t="shared" si="98"/>
        <v/>
      </c>
      <c r="AQ163" s="25" t="str">
        <f t="shared" si="94"/>
        <v/>
      </c>
      <c r="AR163" s="23"/>
      <c r="AS163" s="24" t="str">
        <f t="shared" si="78"/>
        <v/>
      </c>
      <c r="AT163" s="25" t="str">
        <f t="shared" si="95"/>
        <v/>
      </c>
      <c r="AU163" s="25" t="str">
        <f t="shared" si="96"/>
        <v/>
      </c>
      <c r="AV163" s="26">
        <f t="shared" si="79"/>
        <v>0</v>
      </c>
      <c r="AW163" s="351" t="str">
        <f t="shared" si="80"/>
        <v/>
      </c>
      <c r="AX163" s="351"/>
    </row>
    <row r="164" spans="1:50">
      <c r="A164" s="21"/>
      <c r="B164" s="22"/>
      <c r="C164" s="22"/>
      <c r="D164" s="23"/>
      <c r="E164" s="24" t="str">
        <f t="shared" si="66"/>
        <v/>
      </c>
      <c r="F164" s="23"/>
      <c r="G164" s="24" t="str">
        <f t="shared" si="67"/>
        <v/>
      </c>
      <c r="H164" s="23"/>
      <c r="I164" s="24" t="str">
        <f t="shared" si="81"/>
        <v/>
      </c>
      <c r="J164" s="23"/>
      <c r="K164" s="24" t="str">
        <f t="shared" si="68"/>
        <v/>
      </c>
      <c r="L164" s="25" t="str">
        <f t="shared" si="82"/>
        <v/>
      </c>
      <c r="M164" s="25" t="str">
        <f t="shared" si="69"/>
        <v/>
      </c>
      <c r="N164" s="23"/>
      <c r="O164" s="24" t="str">
        <f t="shared" si="70"/>
        <v/>
      </c>
      <c r="P164" s="25" t="str">
        <f t="shared" si="83"/>
        <v/>
      </c>
      <c r="Q164" s="25" t="str">
        <f t="shared" si="84"/>
        <v/>
      </c>
      <c r="R164" s="23"/>
      <c r="S164" s="24" t="str">
        <f t="shared" si="71"/>
        <v/>
      </c>
      <c r="T164" s="25" t="str">
        <f t="shared" si="85"/>
        <v/>
      </c>
      <c r="U164" s="25" t="str">
        <f t="shared" si="86"/>
        <v/>
      </c>
      <c r="V164" s="23"/>
      <c r="W164" s="24" t="str">
        <f t="shared" si="72"/>
        <v/>
      </c>
      <c r="X164" s="25" t="str">
        <f t="shared" si="87"/>
        <v/>
      </c>
      <c r="Y164" s="25" t="str">
        <f t="shared" si="88"/>
        <v/>
      </c>
      <c r="Z164" s="27"/>
      <c r="AA164" s="27"/>
      <c r="AB164" s="25" t="str">
        <f t="shared" si="73"/>
        <v/>
      </c>
      <c r="AC164" s="24" t="str">
        <f t="shared" si="74"/>
        <v/>
      </c>
      <c r="AD164" s="25" t="str">
        <f t="shared" si="89"/>
        <v/>
      </c>
      <c r="AE164" s="25" t="str">
        <f t="shared" si="90"/>
        <v/>
      </c>
      <c r="AF164" s="23"/>
      <c r="AG164" s="24" t="str">
        <f t="shared" si="75"/>
        <v/>
      </c>
      <c r="AH164" s="25" t="str">
        <f t="shared" si="91"/>
        <v/>
      </c>
      <c r="AI164" s="25" t="str">
        <f t="shared" si="92"/>
        <v/>
      </c>
      <c r="AJ164" s="23"/>
      <c r="AK164" s="24" t="str">
        <f t="shared" si="76"/>
        <v/>
      </c>
      <c r="AL164" s="25" t="str">
        <f t="shared" si="93"/>
        <v/>
      </c>
      <c r="AM164" s="25" t="str">
        <f t="shared" si="97"/>
        <v/>
      </c>
      <c r="AN164" s="23"/>
      <c r="AO164" s="24" t="str">
        <f t="shared" si="77"/>
        <v/>
      </c>
      <c r="AP164" s="25" t="str">
        <f t="shared" si="98"/>
        <v/>
      </c>
      <c r="AQ164" s="25" t="str">
        <f t="shared" si="94"/>
        <v/>
      </c>
      <c r="AR164" s="23"/>
      <c r="AS164" s="24" t="str">
        <f t="shared" si="78"/>
        <v/>
      </c>
      <c r="AT164" s="25" t="str">
        <f t="shared" si="95"/>
        <v/>
      </c>
      <c r="AU164" s="25" t="str">
        <f t="shared" si="96"/>
        <v/>
      </c>
      <c r="AV164" s="26">
        <f t="shared" si="79"/>
        <v>0</v>
      </c>
      <c r="AW164" s="351" t="str">
        <f t="shared" si="80"/>
        <v/>
      </c>
      <c r="AX164" s="351"/>
    </row>
    <row r="165" spans="1:50">
      <c r="A165" s="21"/>
      <c r="B165" s="22"/>
      <c r="C165" s="22"/>
      <c r="D165" s="23"/>
      <c r="E165" s="24" t="str">
        <f t="shared" si="66"/>
        <v/>
      </c>
      <c r="F165" s="23"/>
      <c r="G165" s="24" t="str">
        <f t="shared" si="67"/>
        <v/>
      </c>
      <c r="H165" s="23"/>
      <c r="I165" s="24" t="str">
        <f t="shared" si="81"/>
        <v/>
      </c>
      <c r="J165" s="23"/>
      <c r="K165" s="24" t="str">
        <f t="shared" si="68"/>
        <v/>
      </c>
      <c r="L165" s="25" t="str">
        <f t="shared" si="82"/>
        <v/>
      </c>
      <c r="M165" s="25" t="str">
        <f t="shared" si="69"/>
        <v/>
      </c>
      <c r="N165" s="23"/>
      <c r="O165" s="24" t="str">
        <f t="shared" si="70"/>
        <v/>
      </c>
      <c r="P165" s="25" t="str">
        <f t="shared" si="83"/>
        <v/>
      </c>
      <c r="Q165" s="25" t="str">
        <f t="shared" si="84"/>
        <v/>
      </c>
      <c r="R165" s="23"/>
      <c r="S165" s="24" t="str">
        <f t="shared" si="71"/>
        <v/>
      </c>
      <c r="T165" s="25" t="str">
        <f t="shared" si="85"/>
        <v/>
      </c>
      <c r="U165" s="25" t="str">
        <f t="shared" si="86"/>
        <v/>
      </c>
      <c r="V165" s="23"/>
      <c r="W165" s="24" t="str">
        <f t="shared" si="72"/>
        <v/>
      </c>
      <c r="X165" s="25" t="str">
        <f t="shared" si="87"/>
        <v/>
      </c>
      <c r="Y165" s="25" t="str">
        <f t="shared" si="88"/>
        <v/>
      </c>
      <c r="Z165" s="27"/>
      <c r="AA165" s="27"/>
      <c r="AB165" s="25" t="str">
        <f t="shared" si="73"/>
        <v/>
      </c>
      <c r="AC165" s="24" t="str">
        <f t="shared" si="74"/>
        <v/>
      </c>
      <c r="AD165" s="25" t="str">
        <f t="shared" si="89"/>
        <v/>
      </c>
      <c r="AE165" s="25" t="str">
        <f t="shared" si="90"/>
        <v/>
      </c>
      <c r="AF165" s="23"/>
      <c r="AG165" s="24" t="str">
        <f t="shared" si="75"/>
        <v/>
      </c>
      <c r="AH165" s="25" t="str">
        <f t="shared" si="91"/>
        <v/>
      </c>
      <c r="AI165" s="25" t="str">
        <f t="shared" si="92"/>
        <v/>
      </c>
      <c r="AJ165" s="23"/>
      <c r="AK165" s="24" t="str">
        <f t="shared" si="76"/>
        <v/>
      </c>
      <c r="AL165" s="25" t="str">
        <f t="shared" si="93"/>
        <v/>
      </c>
      <c r="AM165" s="25" t="str">
        <f t="shared" si="97"/>
        <v/>
      </c>
      <c r="AN165" s="23"/>
      <c r="AO165" s="24" t="str">
        <f t="shared" si="77"/>
        <v/>
      </c>
      <c r="AP165" s="25" t="str">
        <f t="shared" si="98"/>
        <v/>
      </c>
      <c r="AQ165" s="25" t="str">
        <f t="shared" si="94"/>
        <v/>
      </c>
      <c r="AR165" s="23"/>
      <c r="AS165" s="24" t="str">
        <f t="shared" si="78"/>
        <v/>
      </c>
      <c r="AT165" s="25" t="str">
        <f t="shared" si="95"/>
        <v/>
      </c>
      <c r="AU165" s="25" t="str">
        <f t="shared" si="96"/>
        <v/>
      </c>
      <c r="AV165" s="26">
        <f t="shared" si="79"/>
        <v>0</v>
      </c>
      <c r="AW165" s="351" t="str">
        <f t="shared" si="80"/>
        <v/>
      </c>
      <c r="AX165" s="351"/>
    </row>
    <row r="166" spans="1:50">
      <c r="A166" s="21"/>
      <c r="B166" s="22"/>
      <c r="C166" s="22"/>
      <c r="D166" s="23"/>
      <c r="E166" s="24" t="str">
        <f t="shared" si="66"/>
        <v/>
      </c>
      <c r="F166" s="23"/>
      <c r="G166" s="24" t="str">
        <f t="shared" si="67"/>
        <v/>
      </c>
      <c r="H166" s="23"/>
      <c r="I166" s="24" t="str">
        <f t="shared" si="81"/>
        <v/>
      </c>
      <c r="J166" s="23"/>
      <c r="K166" s="24" t="str">
        <f t="shared" si="68"/>
        <v/>
      </c>
      <c r="L166" s="25" t="str">
        <f t="shared" si="82"/>
        <v/>
      </c>
      <c r="M166" s="25" t="str">
        <f t="shared" si="69"/>
        <v/>
      </c>
      <c r="N166" s="23"/>
      <c r="O166" s="24" t="str">
        <f t="shared" si="70"/>
        <v/>
      </c>
      <c r="P166" s="25" t="str">
        <f t="shared" si="83"/>
        <v/>
      </c>
      <c r="Q166" s="25" t="str">
        <f t="shared" si="84"/>
        <v/>
      </c>
      <c r="R166" s="23"/>
      <c r="S166" s="24" t="str">
        <f t="shared" si="71"/>
        <v/>
      </c>
      <c r="T166" s="25" t="str">
        <f t="shared" si="85"/>
        <v/>
      </c>
      <c r="U166" s="25" t="str">
        <f t="shared" si="86"/>
        <v/>
      </c>
      <c r="V166" s="23"/>
      <c r="W166" s="24" t="str">
        <f t="shared" si="72"/>
        <v/>
      </c>
      <c r="X166" s="25" t="str">
        <f t="shared" si="87"/>
        <v/>
      </c>
      <c r="Y166" s="25" t="str">
        <f t="shared" si="88"/>
        <v/>
      </c>
      <c r="Z166" s="27"/>
      <c r="AA166" s="27"/>
      <c r="AB166" s="25" t="str">
        <f t="shared" si="73"/>
        <v/>
      </c>
      <c r="AC166" s="24" t="str">
        <f t="shared" si="74"/>
        <v/>
      </c>
      <c r="AD166" s="25" t="str">
        <f t="shared" si="89"/>
        <v/>
      </c>
      <c r="AE166" s="25" t="str">
        <f t="shared" si="90"/>
        <v/>
      </c>
      <c r="AF166" s="23"/>
      <c r="AG166" s="24" t="str">
        <f t="shared" si="75"/>
        <v/>
      </c>
      <c r="AH166" s="25" t="str">
        <f t="shared" si="91"/>
        <v/>
      </c>
      <c r="AI166" s="25" t="str">
        <f t="shared" si="92"/>
        <v/>
      </c>
      <c r="AJ166" s="23"/>
      <c r="AK166" s="24" t="str">
        <f t="shared" si="76"/>
        <v/>
      </c>
      <c r="AL166" s="25" t="str">
        <f t="shared" si="93"/>
        <v/>
      </c>
      <c r="AM166" s="25" t="str">
        <f t="shared" si="97"/>
        <v/>
      </c>
      <c r="AN166" s="23"/>
      <c r="AO166" s="24" t="str">
        <f t="shared" si="77"/>
        <v/>
      </c>
      <c r="AP166" s="25" t="str">
        <f t="shared" si="98"/>
        <v/>
      </c>
      <c r="AQ166" s="25" t="str">
        <f t="shared" si="94"/>
        <v/>
      </c>
      <c r="AR166" s="23"/>
      <c r="AS166" s="24" t="str">
        <f t="shared" si="78"/>
        <v/>
      </c>
      <c r="AT166" s="25" t="str">
        <f t="shared" si="95"/>
        <v/>
      </c>
      <c r="AU166" s="25" t="str">
        <f t="shared" si="96"/>
        <v/>
      </c>
      <c r="AV166" s="26">
        <f t="shared" si="79"/>
        <v>0</v>
      </c>
      <c r="AW166" s="351" t="str">
        <f t="shared" si="80"/>
        <v/>
      </c>
      <c r="AX166" s="351"/>
    </row>
    <row r="167" spans="1:50">
      <c r="A167" s="21"/>
      <c r="B167" s="22"/>
      <c r="C167" s="22"/>
      <c r="D167" s="23"/>
      <c r="E167" s="24" t="str">
        <f t="shared" si="66"/>
        <v/>
      </c>
      <c r="F167" s="23"/>
      <c r="G167" s="24" t="str">
        <f t="shared" si="67"/>
        <v/>
      </c>
      <c r="H167" s="23"/>
      <c r="I167" s="24" t="str">
        <f t="shared" si="81"/>
        <v/>
      </c>
      <c r="J167" s="23"/>
      <c r="K167" s="24" t="str">
        <f t="shared" si="68"/>
        <v/>
      </c>
      <c r="L167" s="25" t="str">
        <f t="shared" si="82"/>
        <v/>
      </c>
      <c r="M167" s="25" t="str">
        <f t="shared" si="69"/>
        <v/>
      </c>
      <c r="N167" s="23"/>
      <c r="O167" s="24" t="str">
        <f t="shared" si="70"/>
        <v/>
      </c>
      <c r="P167" s="25" t="str">
        <f t="shared" si="83"/>
        <v/>
      </c>
      <c r="Q167" s="25" t="str">
        <f t="shared" si="84"/>
        <v/>
      </c>
      <c r="R167" s="23"/>
      <c r="S167" s="24" t="str">
        <f t="shared" si="71"/>
        <v/>
      </c>
      <c r="T167" s="25" t="str">
        <f t="shared" si="85"/>
        <v/>
      </c>
      <c r="U167" s="25" t="str">
        <f t="shared" si="86"/>
        <v/>
      </c>
      <c r="V167" s="23"/>
      <c r="W167" s="24" t="str">
        <f t="shared" si="72"/>
        <v/>
      </c>
      <c r="X167" s="25" t="str">
        <f t="shared" si="87"/>
        <v/>
      </c>
      <c r="Y167" s="25" t="str">
        <f t="shared" si="88"/>
        <v/>
      </c>
      <c r="Z167" s="27"/>
      <c r="AA167" s="27"/>
      <c r="AB167" s="25" t="str">
        <f t="shared" si="73"/>
        <v/>
      </c>
      <c r="AC167" s="24" t="str">
        <f t="shared" si="74"/>
        <v/>
      </c>
      <c r="AD167" s="25" t="str">
        <f t="shared" si="89"/>
        <v/>
      </c>
      <c r="AE167" s="25" t="str">
        <f t="shared" si="90"/>
        <v/>
      </c>
      <c r="AF167" s="23"/>
      <c r="AG167" s="24" t="str">
        <f t="shared" si="75"/>
        <v/>
      </c>
      <c r="AH167" s="25" t="str">
        <f t="shared" si="91"/>
        <v/>
      </c>
      <c r="AI167" s="25" t="str">
        <f t="shared" si="92"/>
        <v/>
      </c>
      <c r="AJ167" s="23"/>
      <c r="AK167" s="24" t="str">
        <f t="shared" si="76"/>
        <v/>
      </c>
      <c r="AL167" s="25" t="str">
        <f t="shared" si="93"/>
        <v/>
      </c>
      <c r="AM167" s="25" t="str">
        <f t="shared" si="97"/>
        <v/>
      </c>
      <c r="AN167" s="23"/>
      <c r="AO167" s="24" t="str">
        <f t="shared" si="77"/>
        <v/>
      </c>
      <c r="AP167" s="25" t="str">
        <f t="shared" si="98"/>
        <v/>
      </c>
      <c r="AQ167" s="25" t="str">
        <f t="shared" si="94"/>
        <v/>
      </c>
      <c r="AR167" s="23"/>
      <c r="AS167" s="24" t="str">
        <f t="shared" si="78"/>
        <v/>
      </c>
      <c r="AT167" s="25" t="str">
        <f t="shared" si="95"/>
        <v/>
      </c>
      <c r="AU167" s="25" t="str">
        <f t="shared" si="96"/>
        <v/>
      </c>
      <c r="AV167" s="26">
        <f t="shared" si="79"/>
        <v>0</v>
      </c>
      <c r="AW167" s="351" t="str">
        <f t="shared" si="80"/>
        <v/>
      </c>
      <c r="AX167" s="351"/>
    </row>
    <row r="168" spans="1:50">
      <c r="A168" s="21"/>
      <c r="B168" s="22"/>
      <c r="C168" s="22"/>
      <c r="D168" s="23"/>
      <c r="E168" s="24" t="str">
        <f t="shared" si="66"/>
        <v/>
      </c>
      <c r="F168" s="23"/>
      <c r="G168" s="24" t="str">
        <f t="shared" si="67"/>
        <v/>
      </c>
      <c r="H168" s="23"/>
      <c r="I168" s="24" t="str">
        <f t="shared" si="81"/>
        <v/>
      </c>
      <c r="J168" s="23"/>
      <c r="K168" s="24" t="str">
        <f t="shared" si="68"/>
        <v/>
      </c>
      <c r="L168" s="25" t="str">
        <f t="shared" si="82"/>
        <v/>
      </c>
      <c r="M168" s="25" t="str">
        <f t="shared" si="69"/>
        <v/>
      </c>
      <c r="N168" s="23"/>
      <c r="O168" s="24" t="str">
        <f t="shared" si="70"/>
        <v/>
      </c>
      <c r="P168" s="25" t="str">
        <f t="shared" si="83"/>
        <v/>
      </c>
      <c r="Q168" s="25" t="str">
        <f t="shared" si="84"/>
        <v/>
      </c>
      <c r="R168" s="23"/>
      <c r="S168" s="24" t="str">
        <f t="shared" si="71"/>
        <v/>
      </c>
      <c r="T168" s="25" t="str">
        <f t="shared" si="85"/>
        <v/>
      </c>
      <c r="U168" s="25" t="str">
        <f t="shared" si="86"/>
        <v/>
      </c>
      <c r="V168" s="23"/>
      <c r="W168" s="24" t="str">
        <f t="shared" si="72"/>
        <v/>
      </c>
      <c r="X168" s="25" t="str">
        <f t="shared" si="87"/>
        <v/>
      </c>
      <c r="Y168" s="25" t="str">
        <f t="shared" si="88"/>
        <v/>
      </c>
      <c r="Z168" s="27"/>
      <c r="AA168" s="27"/>
      <c r="AB168" s="25" t="str">
        <f t="shared" si="73"/>
        <v/>
      </c>
      <c r="AC168" s="24" t="str">
        <f t="shared" si="74"/>
        <v/>
      </c>
      <c r="AD168" s="25" t="str">
        <f t="shared" si="89"/>
        <v/>
      </c>
      <c r="AE168" s="25" t="str">
        <f t="shared" si="90"/>
        <v/>
      </c>
      <c r="AF168" s="23"/>
      <c r="AG168" s="24" t="str">
        <f t="shared" si="75"/>
        <v/>
      </c>
      <c r="AH168" s="25" t="str">
        <f t="shared" si="91"/>
        <v/>
      </c>
      <c r="AI168" s="25" t="str">
        <f t="shared" si="92"/>
        <v/>
      </c>
      <c r="AJ168" s="23"/>
      <c r="AK168" s="24" t="str">
        <f t="shared" si="76"/>
        <v/>
      </c>
      <c r="AL168" s="25" t="str">
        <f t="shared" si="93"/>
        <v/>
      </c>
      <c r="AM168" s="25" t="str">
        <f t="shared" si="97"/>
        <v/>
      </c>
      <c r="AN168" s="23"/>
      <c r="AO168" s="24" t="str">
        <f t="shared" si="77"/>
        <v/>
      </c>
      <c r="AP168" s="25" t="str">
        <f t="shared" si="98"/>
        <v/>
      </c>
      <c r="AQ168" s="25" t="str">
        <f t="shared" si="94"/>
        <v/>
      </c>
      <c r="AR168" s="23"/>
      <c r="AS168" s="24" t="str">
        <f t="shared" si="78"/>
        <v/>
      </c>
      <c r="AT168" s="25" t="str">
        <f t="shared" si="95"/>
        <v/>
      </c>
      <c r="AU168" s="25" t="str">
        <f t="shared" si="96"/>
        <v/>
      </c>
      <c r="AV168" s="26">
        <f t="shared" si="79"/>
        <v>0</v>
      </c>
      <c r="AW168" s="351" t="str">
        <f t="shared" si="80"/>
        <v/>
      </c>
      <c r="AX168" s="351"/>
    </row>
    <row r="169" spans="1:50">
      <c r="A169" s="21"/>
      <c r="B169" s="22"/>
      <c r="C169" s="22"/>
      <c r="D169" s="23"/>
      <c r="E169" s="24" t="str">
        <f t="shared" si="66"/>
        <v/>
      </c>
      <c r="F169" s="23"/>
      <c r="G169" s="24" t="str">
        <f t="shared" si="67"/>
        <v/>
      </c>
      <c r="H169" s="23"/>
      <c r="I169" s="24" t="str">
        <f t="shared" si="81"/>
        <v/>
      </c>
      <c r="J169" s="23"/>
      <c r="K169" s="24" t="str">
        <f t="shared" si="68"/>
        <v/>
      </c>
      <c r="L169" s="25" t="str">
        <f t="shared" si="82"/>
        <v/>
      </c>
      <c r="M169" s="25" t="str">
        <f t="shared" si="69"/>
        <v/>
      </c>
      <c r="N169" s="23"/>
      <c r="O169" s="24" t="str">
        <f t="shared" si="70"/>
        <v/>
      </c>
      <c r="P169" s="25" t="str">
        <f t="shared" si="83"/>
        <v/>
      </c>
      <c r="Q169" s="25" t="str">
        <f t="shared" si="84"/>
        <v/>
      </c>
      <c r="R169" s="23"/>
      <c r="S169" s="24" t="str">
        <f t="shared" si="71"/>
        <v/>
      </c>
      <c r="T169" s="25" t="str">
        <f t="shared" si="85"/>
        <v/>
      </c>
      <c r="U169" s="25" t="str">
        <f t="shared" si="86"/>
        <v/>
      </c>
      <c r="V169" s="23"/>
      <c r="W169" s="24" t="str">
        <f t="shared" si="72"/>
        <v/>
      </c>
      <c r="X169" s="25" t="str">
        <f t="shared" si="87"/>
        <v/>
      </c>
      <c r="Y169" s="25" t="str">
        <f t="shared" si="88"/>
        <v/>
      </c>
      <c r="Z169" s="27"/>
      <c r="AA169" s="27"/>
      <c r="AB169" s="25" t="str">
        <f t="shared" si="73"/>
        <v/>
      </c>
      <c r="AC169" s="24" t="str">
        <f t="shared" si="74"/>
        <v/>
      </c>
      <c r="AD169" s="25" t="str">
        <f t="shared" si="89"/>
        <v/>
      </c>
      <c r="AE169" s="25" t="str">
        <f t="shared" si="90"/>
        <v/>
      </c>
      <c r="AF169" s="23"/>
      <c r="AG169" s="24" t="str">
        <f t="shared" si="75"/>
        <v/>
      </c>
      <c r="AH169" s="25" t="str">
        <f t="shared" si="91"/>
        <v/>
      </c>
      <c r="AI169" s="25" t="str">
        <f t="shared" si="92"/>
        <v/>
      </c>
      <c r="AJ169" s="23"/>
      <c r="AK169" s="24" t="str">
        <f t="shared" si="76"/>
        <v/>
      </c>
      <c r="AL169" s="25" t="str">
        <f t="shared" si="93"/>
        <v/>
      </c>
      <c r="AM169" s="25" t="str">
        <f t="shared" si="97"/>
        <v/>
      </c>
      <c r="AN169" s="23"/>
      <c r="AO169" s="24" t="str">
        <f t="shared" si="77"/>
        <v/>
      </c>
      <c r="AP169" s="25" t="str">
        <f t="shared" si="98"/>
        <v/>
      </c>
      <c r="AQ169" s="25" t="str">
        <f t="shared" si="94"/>
        <v/>
      </c>
      <c r="AR169" s="23"/>
      <c r="AS169" s="24" t="str">
        <f t="shared" si="78"/>
        <v/>
      </c>
      <c r="AT169" s="25" t="str">
        <f t="shared" si="95"/>
        <v/>
      </c>
      <c r="AU169" s="25" t="str">
        <f t="shared" si="96"/>
        <v/>
      </c>
      <c r="AV169" s="26">
        <f t="shared" si="79"/>
        <v>0</v>
      </c>
      <c r="AW169" s="351" t="str">
        <f t="shared" si="80"/>
        <v/>
      </c>
      <c r="AX169" s="351"/>
    </row>
    <row r="170" spans="1:50">
      <c r="A170" s="21"/>
      <c r="B170" s="22"/>
      <c r="C170" s="22"/>
      <c r="D170" s="23"/>
      <c r="E170" s="24" t="str">
        <f t="shared" si="66"/>
        <v/>
      </c>
      <c r="F170" s="23"/>
      <c r="G170" s="24" t="str">
        <f t="shared" si="67"/>
        <v/>
      </c>
      <c r="H170" s="23"/>
      <c r="I170" s="24" t="str">
        <f t="shared" si="81"/>
        <v/>
      </c>
      <c r="J170" s="23"/>
      <c r="K170" s="24" t="str">
        <f t="shared" si="68"/>
        <v/>
      </c>
      <c r="L170" s="25" t="str">
        <f t="shared" si="82"/>
        <v/>
      </c>
      <c r="M170" s="25" t="str">
        <f t="shared" si="69"/>
        <v/>
      </c>
      <c r="N170" s="23"/>
      <c r="O170" s="24" t="str">
        <f t="shared" si="70"/>
        <v/>
      </c>
      <c r="P170" s="25" t="str">
        <f t="shared" si="83"/>
        <v/>
      </c>
      <c r="Q170" s="25" t="str">
        <f t="shared" si="84"/>
        <v/>
      </c>
      <c r="R170" s="23"/>
      <c r="S170" s="24" t="str">
        <f t="shared" si="71"/>
        <v/>
      </c>
      <c r="T170" s="25" t="str">
        <f t="shared" si="85"/>
        <v/>
      </c>
      <c r="U170" s="25" t="str">
        <f t="shared" si="86"/>
        <v/>
      </c>
      <c r="V170" s="23"/>
      <c r="W170" s="24" t="str">
        <f t="shared" si="72"/>
        <v/>
      </c>
      <c r="X170" s="25" t="str">
        <f t="shared" si="87"/>
        <v/>
      </c>
      <c r="Y170" s="25" t="str">
        <f t="shared" si="88"/>
        <v/>
      </c>
      <c r="Z170" s="27"/>
      <c r="AA170" s="27"/>
      <c r="AB170" s="25" t="str">
        <f t="shared" si="73"/>
        <v/>
      </c>
      <c r="AC170" s="24" t="str">
        <f t="shared" si="74"/>
        <v/>
      </c>
      <c r="AD170" s="25" t="str">
        <f t="shared" si="89"/>
        <v/>
      </c>
      <c r="AE170" s="25" t="str">
        <f t="shared" si="90"/>
        <v/>
      </c>
      <c r="AF170" s="23"/>
      <c r="AG170" s="24" t="str">
        <f t="shared" si="75"/>
        <v/>
      </c>
      <c r="AH170" s="25" t="str">
        <f t="shared" si="91"/>
        <v/>
      </c>
      <c r="AI170" s="25" t="str">
        <f t="shared" si="92"/>
        <v/>
      </c>
      <c r="AJ170" s="23"/>
      <c r="AK170" s="24" t="str">
        <f t="shared" si="76"/>
        <v/>
      </c>
      <c r="AL170" s="25" t="str">
        <f t="shared" si="93"/>
        <v/>
      </c>
      <c r="AM170" s="25" t="str">
        <f t="shared" si="97"/>
        <v/>
      </c>
      <c r="AN170" s="23"/>
      <c r="AO170" s="24" t="str">
        <f t="shared" si="77"/>
        <v/>
      </c>
      <c r="AP170" s="25" t="str">
        <f t="shared" si="98"/>
        <v/>
      </c>
      <c r="AQ170" s="25" t="str">
        <f t="shared" si="94"/>
        <v/>
      </c>
      <c r="AR170" s="23"/>
      <c r="AS170" s="24" t="str">
        <f t="shared" si="78"/>
        <v/>
      </c>
      <c r="AT170" s="25" t="str">
        <f t="shared" si="95"/>
        <v/>
      </c>
      <c r="AU170" s="25" t="str">
        <f t="shared" si="96"/>
        <v/>
      </c>
      <c r="AV170" s="26">
        <f t="shared" si="79"/>
        <v>0</v>
      </c>
      <c r="AW170" s="351" t="str">
        <f t="shared" si="80"/>
        <v/>
      </c>
      <c r="AX170" s="351"/>
    </row>
    <row r="171" spans="1:50">
      <c r="A171" s="21"/>
      <c r="B171" s="22"/>
      <c r="C171" s="22"/>
      <c r="D171" s="23"/>
      <c r="E171" s="24" t="str">
        <f t="shared" si="66"/>
        <v/>
      </c>
      <c r="F171" s="23"/>
      <c r="G171" s="24" t="str">
        <f t="shared" si="67"/>
        <v/>
      </c>
      <c r="H171" s="23"/>
      <c r="I171" s="24" t="str">
        <f t="shared" si="81"/>
        <v/>
      </c>
      <c r="J171" s="23"/>
      <c r="K171" s="24" t="str">
        <f t="shared" si="68"/>
        <v/>
      </c>
      <c r="L171" s="25" t="str">
        <f t="shared" si="82"/>
        <v/>
      </c>
      <c r="M171" s="25" t="str">
        <f t="shared" si="69"/>
        <v/>
      </c>
      <c r="N171" s="23"/>
      <c r="O171" s="24" t="str">
        <f t="shared" si="70"/>
        <v/>
      </c>
      <c r="P171" s="25" t="str">
        <f t="shared" si="83"/>
        <v/>
      </c>
      <c r="Q171" s="25" t="str">
        <f t="shared" si="84"/>
        <v/>
      </c>
      <c r="R171" s="23"/>
      <c r="S171" s="24" t="str">
        <f t="shared" si="71"/>
        <v/>
      </c>
      <c r="T171" s="25" t="str">
        <f t="shared" si="85"/>
        <v/>
      </c>
      <c r="U171" s="25" t="str">
        <f t="shared" si="86"/>
        <v/>
      </c>
      <c r="V171" s="23"/>
      <c r="W171" s="24" t="str">
        <f t="shared" si="72"/>
        <v/>
      </c>
      <c r="X171" s="25" t="str">
        <f t="shared" si="87"/>
        <v/>
      </c>
      <c r="Y171" s="25" t="str">
        <f t="shared" si="88"/>
        <v/>
      </c>
      <c r="Z171" s="27"/>
      <c r="AA171" s="27"/>
      <c r="AB171" s="25" t="str">
        <f t="shared" si="73"/>
        <v/>
      </c>
      <c r="AC171" s="24" t="str">
        <f t="shared" si="74"/>
        <v/>
      </c>
      <c r="AD171" s="25" t="str">
        <f t="shared" si="89"/>
        <v/>
      </c>
      <c r="AE171" s="25" t="str">
        <f t="shared" si="90"/>
        <v/>
      </c>
      <c r="AF171" s="23"/>
      <c r="AG171" s="24" t="str">
        <f t="shared" si="75"/>
        <v/>
      </c>
      <c r="AH171" s="25" t="str">
        <f t="shared" si="91"/>
        <v/>
      </c>
      <c r="AI171" s="25" t="str">
        <f t="shared" si="92"/>
        <v/>
      </c>
      <c r="AJ171" s="23"/>
      <c r="AK171" s="24" t="str">
        <f t="shared" si="76"/>
        <v/>
      </c>
      <c r="AL171" s="25" t="str">
        <f t="shared" si="93"/>
        <v/>
      </c>
      <c r="AM171" s="25" t="str">
        <f t="shared" si="97"/>
        <v/>
      </c>
      <c r="AN171" s="23"/>
      <c r="AO171" s="24" t="str">
        <f t="shared" si="77"/>
        <v/>
      </c>
      <c r="AP171" s="25" t="str">
        <f t="shared" si="98"/>
        <v/>
      </c>
      <c r="AQ171" s="25" t="str">
        <f t="shared" si="94"/>
        <v/>
      </c>
      <c r="AR171" s="23"/>
      <c r="AS171" s="24" t="str">
        <f t="shared" si="78"/>
        <v/>
      </c>
      <c r="AT171" s="25" t="str">
        <f t="shared" si="95"/>
        <v/>
      </c>
      <c r="AU171" s="25" t="str">
        <f t="shared" si="96"/>
        <v/>
      </c>
      <c r="AV171" s="26">
        <f t="shared" si="79"/>
        <v>0</v>
      </c>
      <c r="AW171" s="351" t="str">
        <f t="shared" si="80"/>
        <v/>
      </c>
      <c r="AX171" s="351"/>
    </row>
    <row r="172" spans="1:50">
      <c r="A172" s="21"/>
      <c r="B172" s="22"/>
      <c r="C172" s="22"/>
      <c r="D172" s="23"/>
      <c r="E172" s="24" t="str">
        <f t="shared" si="66"/>
        <v/>
      </c>
      <c r="F172" s="23"/>
      <c r="G172" s="24" t="str">
        <f t="shared" si="67"/>
        <v/>
      </c>
      <c r="H172" s="23"/>
      <c r="I172" s="24" t="str">
        <f t="shared" si="81"/>
        <v/>
      </c>
      <c r="J172" s="23"/>
      <c r="K172" s="24" t="str">
        <f t="shared" si="68"/>
        <v/>
      </c>
      <c r="L172" s="25" t="str">
        <f t="shared" si="82"/>
        <v/>
      </c>
      <c r="M172" s="25" t="str">
        <f t="shared" si="69"/>
        <v/>
      </c>
      <c r="N172" s="23"/>
      <c r="O172" s="24" t="str">
        <f t="shared" si="70"/>
        <v/>
      </c>
      <c r="P172" s="25" t="str">
        <f t="shared" si="83"/>
        <v/>
      </c>
      <c r="Q172" s="25" t="str">
        <f t="shared" si="84"/>
        <v/>
      </c>
      <c r="R172" s="23"/>
      <c r="S172" s="24" t="str">
        <f t="shared" si="71"/>
        <v/>
      </c>
      <c r="T172" s="25" t="str">
        <f t="shared" si="85"/>
        <v/>
      </c>
      <c r="U172" s="25" t="str">
        <f t="shared" si="86"/>
        <v/>
      </c>
      <c r="V172" s="23"/>
      <c r="W172" s="24" t="str">
        <f t="shared" si="72"/>
        <v/>
      </c>
      <c r="X172" s="25" t="str">
        <f t="shared" si="87"/>
        <v/>
      </c>
      <c r="Y172" s="25" t="str">
        <f t="shared" si="88"/>
        <v/>
      </c>
      <c r="Z172" s="27"/>
      <c r="AA172" s="27"/>
      <c r="AB172" s="25" t="str">
        <f t="shared" si="73"/>
        <v/>
      </c>
      <c r="AC172" s="24" t="str">
        <f t="shared" si="74"/>
        <v/>
      </c>
      <c r="AD172" s="25" t="str">
        <f t="shared" si="89"/>
        <v/>
      </c>
      <c r="AE172" s="25" t="str">
        <f t="shared" si="90"/>
        <v/>
      </c>
      <c r="AF172" s="23"/>
      <c r="AG172" s="24" t="str">
        <f t="shared" si="75"/>
        <v/>
      </c>
      <c r="AH172" s="25" t="str">
        <f t="shared" si="91"/>
        <v/>
      </c>
      <c r="AI172" s="25" t="str">
        <f t="shared" si="92"/>
        <v/>
      </c>
      <c r="AJ172" s="23"/>
      <c r="AK172" s="24" t="str">
        <f t="shared" si="76"/>
        <v/>
      </c>
      <c r="AL172" s="25" t="str">
        <f t="shared" si="93"/>
        <v/>
      </c>
      <c r="AM172" s="25" t="str">
        <f t="shared" si="97"/>
        <v/>
      </c>
      <c r="AN172" s="23"/>
      <c r="AO172" s="24" t="str">
        <f t="shared" si="77"/>
        <v/>
      </c>
      <c r="AP172" s="25" t="str">
        <f t="shared" si="98"/>
        <v/>
      </c>
      <c r="AQ172" s="25" t="str">
        <f t="shared" si="94"/>
        <v/>
      </c>
      <c r="AR172" s="23"/>
      <c r="AS172" s="24" t="str">
        <f t="shared" si="78"/>
        <v/>
      </c>
      <c r="AT172" s="25" t="str">
        <f t="shared" si="95"/>
        <v/>
      </c>
      <c r="AU172" s="25" t="str">
        <f t="shared" si="96"/>
        <v/>
      </c>
      <c r="AV172" s="26">
        <f t="shared" si="79"/>
        <v>0</v>
      </c>
      <c r="AW172" s="351" t="str">
        <f t="shared" si="80"/>
        <v/>
      </c>
      <c r="AX172" s="351"/>
    </row>
    <row r="173" spans="1:50">
      <c r="A173" s="21"/>
      <c r="B173" s="22"/>
      <c r="C173" s="22"/>
      <c r="D173" s="23"/>
      <c r="E173" s="24" t="str">
        <f t="shared" si="66"/>
        <v/>
      </c>
      <c r="F173" s="23"/>
      <c r="G173" s="24" t="str">
        <f t="shared" si="67"/>
        <v/>
      </c>
      <c r="H173" s="23"/>
      <c r="I173" s="24" t="str">
        <f t="shared" si="81"/>
        <v/>
      </c>
      <c r="J173" s="23"/>
      <c r="K173" s="24" t="str">
        <f t="shared" si="68"/>
        <v/>
      </c>
      <c r="L173" s="25" t="str">
        <f t="shared" si="82"/>
        <v/>
      </c>
      <c r="M173" s="25" t="str">
        <f t="shared" si="69"/>
        <v/>
      </c>
      <c r="N173" s="23"/>
      <c r="O173" s="24" t="str">
        <f t="shared" si="70"/>
        <v/>
      </c>
      <c r="P173" s="25" t="str">
        <f t="shared" si="83"/>
        <v/>
      </c>
      <c r="Q173" s="25" t="str">
        <f t="shared" si="84"/>
        <v/>
      </c>
      <c r="R173" s="23"/>
      <c r="S173" s="24" t="str">
        <f t="shared" si="71"/>
        <v/>
      </c>
      <c r="T173" s="25" t="str">
        <f t="shared" si="85"/>
        <v/>
      </c>
      <c r="U173" s="25" t="str">
        <f t="shared" si="86"/>
        <v/>
      </c>
      <c r="V173" s="23"/>
      <c r="W173" s="24" t="str">
        <f t="shared" si="72"/>
        <v/>
      </c>
      <c r="X173" s="25" t="str">
        <f t="shared" si="87"/>
        <v/>
      </c>
      <c r="Y173" s="25" t="str">
        <f t="shared" si="88"/>
        <v/>
      </c>
      <c r="Z173" s="27"/>
      <c r="AA173" s="27"/>
      <c r="AB173" s="25" t="str">
        <f t="shared" si="73"/>
        <v/>
      </c>
      <c r="AC173" s="24" t="str">
        <f t="shared" si="74"/>
        <v/>
      </c>
      <c r="AD173" s="25" t="str">
        <f t="shared" si="89"/>
        <v/>
      </c>
      <c r="AE173" s="25" t="str">
        <f t="shared" si="90"/>
        <v/>
      </c>
      <c r="AF173" s="23"/>
      <c r="AG173" s="24" t="str">
        <f t="shared" si="75"/>
        <v/>
      </c>
      <c r="AH173" s="25" t="str">
        <f t="shared" si="91"/>
        <v/>
      </c>
      <c r="AI173" s="25" t="str">
        <f t="shared" si="92"/>
        <v/>
      </c>
      <c r="AJ173" s="23"/>
      <c r="AK173" s="24" t="str">
        <f t="shared" si="76"/>
        <v/>
      </c>
      <c r="AL173" s="25" t="str">
        <f t="shared" si="93"/>
        <v/>
      </c>
      <c r="AM173" s="25" t="str">
        <f t="shared" si="97"/>
        <v/>
      </c>
      <c r="AN173" s="23"/>
      <c r="AO173" s="24" t="str">
        <f t="shared" si="77"/>
        <v/>
      </c>
      <c r="AP173" s="25" t="str">
        <f t="shared" si="98"/>
        <v/>
      </c>
      <c r="AQ173" s="25" t="str">
        <f t="shared" si="94"/>
        <v/>
      </c>
      <c r="AR173" s="23"/>
      <c r="AS173" s="24" t="str">
        <f t="shared" si="78"/>
        <v/>
      </c>
      <c r="AT173" s="25" t="str">
        <f t="shared" si="95"/>
        <v/>
      </c>
      <c r="AU173" s="25" t="str">
        <f t="shared" si="96"/>
        <v/>
      </c>
      <c r="AV173" s="26">
        <f t="shared" si="79"/>
        <v>0</v>
      </c>
      <c r="AW173" s="351" t="str">
        <f t="shared" si="80"/>
        <v/>
      </c>
      <c r="AX173" s="351"/>
    </row>
    <row r="174" spans="1:50">
      <c r="A174" s="21"/>
      <c r="B174" s="22"/>
      <c r="C174" s="22"/>
      <c r="D174" s="23"/>
      <c r="E174" s="24" t="str">
        <f t="shared" si="66"/>
        <v/>
      </c>
      <c r="F174" s="23"/>
      <c r="G174" s="24" t="str">
        <f t="shared" si="67"/>
        <v/>
      </c>
      <c r="H174" s="23"/>
      <c r="I174" s="24" t="str">
        <f t="shared" si="81"/>
        <v/>
      </c>
      <c r="J174" s="23"/>
      <c r="K174" s="24" t="str">
        <f t="shared" si="68"/>
        <v/>
      </c>
      <c r="L174" s="25" t="str">
        <f t="shared" si="82"/>
        <v/>
      </c>
      <c r="M174" s="25" t="str">
        <f t="shared" si="69"/>
        <v/>
      </c>
      <c r="N174" s="23"/>
      <c r="O174" s="24" t="str">
        <f t="shared" si="70"/>
        <v/>
      </c>
      <c r="P174" s="25" t="str">
        <f t="shared" si="83"/>
        <v/>
      </c>
      <c r="Q174" s="25" t="str">
        <f t="shared" si="84"/>
        <v/>
      </c>
      <c r="R174" s="23"/>
      <c r="S174" s="24" t="str">
        <f t="shared" si="71"/>
        <v/>
      </c>
      <c r="T174" s="25" t="str">
        <f t="shared" si="85"/>
        <v/>
      </c>
      <c r="U174" s="25" t="str">
        <f t="shared" si="86"/>
        <v/>
      </c>
      <c r="V174" s="23"/>
      <c r="W174" s="24" t="str">
        <f t="shared" si="72"/>
        <v/>
      </c>
      <c r="X174" s="25" t="str">
        <f t="shared" si="87"/>
        <v/>
      </c>
      <c r="Y174" s="25" t="str">
        <f t="shared" si="88"/>
        <v/>
      </c>
      <c r="Z174" s="27"/>
      <c r="AA174" s="27"/>
      <c r="AB174" s="25" t="str">
        <f t="shared" si="73"/>
        <v/>
      </c>
      <c r="AC174" s="24" t="str">
        <f t="shared" si="74"/>
        <v/>
      </c>
      <c r="AD174" s="25" t="str">
        <f t="shared" si="89"/>
        <v/>
      </c>
      <c r="AE174" s="25" t="str">
        <f t="shared" si="90"/>
        <v/>
      </c>
      <c r="AF174" s="23"/>
      <c r="AG174" s="24" t="str">
        <f t="shared" si="75"/>
        <v/>
      </c>
      <c r="AH174" s="25" t="str">
        <f t="shared" si="91"/>
        <v/>
      </c>
      <c r="AI174" s="25" t="str">
        <f t="shared" si="92"/>
        <v/>
      </c>
      <c r="AJ174" s="23"/>
      <c r="AK174" s="24" t="str">
        <f t="shared" si="76"/>
        <v/>
      </c>
      <c r="AL174" s="25" t="str">
        <f t="shared" si="93"/>
        <v/>
      </c>
      <c r="AM174" s="25" t="str">
        <f t="shared" si="97"/>
        <v/>
      </c>
      <c r="AN174" s="23"/>
      <c r="AO174" s="24" t="str">
        <f t="shared" si="77"/>
        <v/>
      </c>
      <c r="AP174" s="25" t="str">
        <f t="shared" si="98"/>
        <v/>
      </c>
      <c r="AQ174" s="25" t="str">
        <f t="shared" si="94"/>
        <v/>
      </c>
      <c r="AR174" s="23"/>
      <c r="AS174" s="24" t="str">
        <f t="shared" si="78"/>
        <v/>
      </c>
      <c r="AT174" s="25" t="str">
        <f t="shared" si="95"/>
        <v/>
      </c>
      <c r="AU174" s="25" t="str">
        <f t="shared" si="96"/>
        <v/>
      </c>
      <c r="AV174" s="26">
        <f t="shared" si="79"/>
        <v>0</v>
      </c>
      <c r="AW174" s="351" t="str">
        <f t="shared" si="80"/>
        <v/>
      </c>
      <c r="AX174" s="351"/>
    </row>
    <row r="175" spans="1:50">
      <c r="A175" s="21"/>
      <c r="B175" s="22"/>
      <c r="C175" s="22"/>
      <c r="D175" s="23"/>
      <c r="E175" s="24" t="str">
        <f t="shared" si="66"/>
        <v/>
      </c>
      <c r="F175" s="23"/>
      <c r="G175" s="24" t="str">
        <f t="shared" si="67"/>
        <v/>
      </c>
      <c r="H175" s="23"/>
      <c r="I175" s="24" t="str">
        <f t="shared" si="81"/>
        <v/>
      </c>
      <c r="J175" s="23"/>
      <c r="K175" s="24" t="str">
        <f t="shared" si="68"/>
        <v/>
      </c>
      <c r="L175" s="25" t="str">
        <f t="shared" si="82"/>
        <v/>
      </c>
      <c r="M175" s="25" t="str">
        <f t="shared" si="69"/>
        <v/>
      </c>
      <c r="N175" s="23"/>
      <c r="O175" s="24" t="str">
        <f t="shared" si="70"/>
        <v/>
      </c>
      <c r="P175" s="25" t="str">
        <f t="shared" si="83"/>
        <v/>
      </c>
      <c r="Q175" s="25" t="str">
        <f t="shared" si="84"/>
        <v/>
      </c>
      <c r="R175" s="23"/>
      <c r="S175" s="24" t="str">
        <f t="shared" si="71"/>
        <v/>
      </c>
      <c r="T175" s="25" t="str">
        <f t="shared" si="85"/>
        <v/>
      </c>
      <c r="U175" s="25" t="str">
        <f t="shared" si="86"/>
        <v/>
      </c>
      <c r="V175" s="23"/>
      <c r="W175" s="24" t="str">
        <f t="shared" si="72"/>
        <v/>
      </c>
      <c r="X175" s="25" t="str">
        <f t="shared" si="87"/>
        <v/>
      </c>
      <c r="Y175" s="25" t="str">
        <f t="shared" si="88"/>
        <v/>
      </c>
      <c r="Z175" s="27"/>
      <c r="AA175" s="27"/>
      <c r="AB175" s="25" t="str">
        <f t="shared" si="73"/>
        <v/>
      </c>
      <c r="AC175" s="24" t="str">
        <f t="shared" si="74"/>
        <v/>
      </c>
      <c r="AD175" s="25" t="str">
        <f t="shared" si="89"/>
        <v/>
      </c>
      <c r="AE175" s="25" t="str">
        <f t="shared" si="90"/>
        <v/>
      </c>
      <c r="AF175" s="23"/>
      <c r="AG175" s="24" t="str">
        <f t="shared" si="75"/>
        <v/>
      </c>
      <c r="AH175" s="25" t="str">
        <f t="shared" si="91"/>
        <v/>
      </c>
      <c r="AI175" s="25" t="str">
        <f t="shared" si="92"/>
        <v/>
      </c>
      <c r="AJ175" s="23"/>
      <c r="AK175" s="24" t="str">
        <f t="shared" si="76"/>
        <v/>
      </c>
      <c r="AL175" s="25" t="str">
        <f t="shared" si="93"/>
        <v/>
      </c>
      <c r="AM175" s="25" t="str">
        <f t="shared" si="97"/>
        <v/>
      </c>
      <c r="AN175" s="23"/>
      <c r="AO175" s="24" t="str">
        <f t="shared" si="77"/>
        <v/>
      </c>
      <c r="AP175" s="25" t="str">
        <f t="shared" si="98"/>
        <v/>
      </c>
      <c r="AQ175" s="25" t="str">
        <f t="shared" si="94"/>
        <v/>
      </c>
      <c r="AR175" s="23"/>
      <c r="AS175" s="24" t="str">
        <f t="shared" si="78"/>
        <v/>
      </c>
      <c r="AT175" s="25" t="str">
        <f t="shared" si="95"/>
        <v/>
      </c>
      <c r="AU175" s="25" t="str">
        <f t="shared" si="96"/>
        <v/>
      </c>
      <c r="AV175" s="26">
        <f t="shared" si="79"/>
        <v>0</v>
      </c>
      <c r="AW175" s="351" t="str">
        <f t="shared" si="80"/>
        <v/>
      </c>
      <c r="AX175" s="351"/>
    </row>
    <row r="176" spans="1:50">
      <c r="A176" s="21"/>
      <c r="B176" s="22"/>
      <c r="C176" s="22"/>
      <c r="D176" s="23"/>
      <c r="E176" s="24" t="str">
        <f t="shared" si="66"/>
        <v/>
      </c>
      <c r="F176" s="23"/>
      <c r="G176" s="24" t="str">
        <f t="shared" si="67"/>
        <v/>
      </c>
      <c r="H176" s="23"/>
      <c r="I176" s="24" t="str">
        <f t="shared" si="81"/>
        <v/>
      </c>
      <c r="J176" s="23"/>
      <c r="K176" s="24" t="str">
        <f t="shared" si="68"/>
        <v/>
      </c>
      <c r="L176" s="25" t="str">
        <f t="shared" si="82"/>
        <v/>
      </c>
      <c r="M176" s="25" t="str">
        <f t="shared" si="69"/>
        <v/>
      </c>
      <c r="N176" s="23"/>
      <c r="O176" s="24" t="str">
        <f t="shared" si="70"/>
        <v/>
      </c>
      <c r="P176" s="25" t="str">
        <f t="shared" si="83"/>
        <v/>
      </c>
      <c r="Q176" s="25" t="str">
        <f t="shared" si="84"/>
        <v/>
      </c>
      <c r="R176" s="23"/>
      <c r="S176" s="24" t="str">
        <f t="shared" si="71"/>
        <v/>
      </c>
      <c r="T176" s="25" t="str">
        <f t="shared" si="85"/>
        <v/>
      </c>
      <c r="U176" s="25" t="str">
        <f t="shared" si="86"/>
        <v/>
      </c>
      <c r="V176" s="23"/>
      <c r="W176" s="24" t="str">
        <f t="shared" si="72"/>
        <v/>
      </c>
      <c r="X176" s="25" t="str">
        <f t="shared" si="87"/>
        <v/>
      </c>
      <c r="Y176" s="25" t="str">
        <f t="shared" si="88"/>
        <v/>
      </c>
      <c r="Z176" s="27"/>
      <c r="AA176" s="27"/>
      <c r="AB176" s="25" t="str">
        <f t="shared" si="73"/>
        <v/>
      </c>
      <c r="AC176" s="24" t="str">
        <f t="shared" si="74"/>
        <v/>
      </c>
      <c r="AD176" s="25" t="str">
        <f t="shared" si="89"/>
        <v/>
      </c>
      <c r="AE176" s="25" t="str">
        <f t="shared" si="90"/>
        <v/>
      </c>
      <c r="AF176" s="23"/>
      <c r="AG176" s="24" t="str">
        <f t="shared" si="75"/>
        <v/>
      </c>
      <c r="AH176" s="25" t="str">
        <f t="shared" si="91"/>
        <v/>
      </c>
      <c r="AI176" s="25" t="str">
        <f t="shared" si="92"/>
        <v/>
      </c>
      <c r="AJ176" s="23"/>
      <c r="AK176" s="24" t="str">
        <f t="shared" si="76"/>
        <v/>
      </c>
      <c r="AL176" s="25" t="str">
        <f t="shared" si="93"/>
        <v/>
      </c>
      <c r="AM176" s="25" t="str">
        <f t="shared" si="97"/>
        <v/>
      </c>
      <c r="AN176" s="23"/>
      <c r="AO176" s="24" t="str">
        <f t="shared" si="77"/>
        <v/>
      </c>
      <c r="AP176" s="25" t="str">
        <f t="shared" si="98"/>
        <v/>
      </c>
      <c r="AQ176" s="25" t="str">
        <f t="shared" si="94"/>
        <v/>
      </c>
      <c r="AR176" s="23"/>
      <c r="AS176" s="24" t="str">
        <f t="shared" si="78"/>
        <v/>
      </c>
      <c r="AT176" s="25" t="str">
        <f t="shared" si="95"/>
        <v/>
      </c>
      <c r="AU176" s="25" t="str">
        <f t="shared" si="96"/>
        <v/>
      </c>
      <c r="AV176" s="26">
        <f t="shared" si="79"/>
        <v>0</v>
      </c>
      <c r="AW176" s="351" t="str">
        <f t="shared" si="80"/>
        <v/>
      </c>
      <c r="AX176" s="351"/>
    </row>
    <row r="177" spans="1:50">
      <c r="A177" s="21"/>
      <c r="B177" s="22"/>
      <c r="C177" s="22"/>
      <c r="D177" s="23"/>
      <c r="E177" s="24" t="str">
        <f t="shared" si="66"/>
        <v/>
      </c>
      <c r="F177" s="23"/>
      <c r="G177" s="24" t="str">
        <f t="shared" si="67"/>
        <v/>
      </c>
      <c r="H177" s="23"/>
      <c r="I177" s="24" t="str">
        <f t="shared" si="81"/>
        <v/>
      </c>
      <c r="J177" s="23"/>
      <c r="K177" s="24" t="str">
        <f t="shared" si="68"/>
        <v/>
      </c>
      <c r="L177" s="25" t="str">
        <f t="shared" si="82"/>
        <v/>
      </c>
      <c r="M177" s="25" t="str">
        <f t="shared" si="69"/>
        <v/>
      </c>
      <c r="N177" s="23"/>
      <c r="O177" s="24" t="str">
        <f t="shared" si="70"/>
        <v/>
      </c>
      <c r="P177" s="25" t="str">
        <f t="shared" si="83"/>
        <v/>
      </c>
      <c r="Q177" s="25" t="str">
        <f t="shared" si="84"/>
        <v/>
      </c>
      <c r="R177" s="23"/>
      <c r="S177" s="24" t="str">
        <f t="shared" si="71"/>
        <v/>
      </c>
      <c r="T177" s="25" t="str">
        <f t="shared" si="85"/>
        <v/>
      </c>
      <c r="U177" s="25" t="str">
        <f t="shared" si="86"/>
        <v/>
      </c>
      <c r="V177" s="23"/>
      <c r="W177" s="24" t="str">
        <f t="shared" si="72"/>
        <v/>
      </c>
      <c r="X177" s="25" t="str">
        <f t="shared" si="87"/>
        <v/>
      </c>
      <c r="Y177" s="25" t="str">
        <f t="shared" si="88"/>
        <v/>
      </c>
      <c r="Z177" s="27"/>
      <c r="AA177" s="27"/>
      <c r="AB177" s="25" t="str">
        <f t="shared" si="73"/>
        <v/>
      </c>
      <c r="AC177" s="24" t="str">
        <f t="shared" si="74"/>
        <v/>
      </c>
      <c r="AD177" s="25" t="str">
        <f t="shared" si="89"/>
        <v/>
      </c>
      <c r="AE177" s="25" t="str">
        <f t="shared" si="90"/>
        <v/>
      </c>
      <c r="AF177" s="23"/>
      <c r="AG177" s="24" t="str">
        <f t="shared" si="75"/>
        <v/>
      </c>
      <c r="AH177" s="25" t="str">
        <f t="shared" si="91"/>
        <v/>
      </c>
      <c r="AI177" s="25" t="str">
        <f t="shared" si="92"/>
        <v/>
      </c>
      <c r="AJ177" s="23"/>
      <c r="AK177" s="24" t="str">
        <f t="shared" si="76"/>
        <v/>
      </c>
      <c r="AL177" s="25" t="str">
        <f t="shared" si="93"/>
        <v/>
      </c>
      <c r="AM177" s="25" t="str">
        <f t="shared" si="97"/>
        <v/>
      </c>
      <c r="AN177" s="23"/>
      <c r="AO177" s="24" t="str">
        <f t="shared" si="77"/>
        <v/>
      </c>
      <c r="AP177" s="25" t="str">
        <f t="shared" si="98"/>
        <v/>
      </c>
      <c r="AQ177" s="25" t="str">
        <f t="shared" si="94"/>
        <v/>
      </c>
      <c r="AR177" s="23"/>
      <c r="AS177" s="24" t="str">
        <f t="shared" si="78"/>
        <v/>
      </c>
      <c r="AT177" s="25" t="str">
        <f t="shared" si="95"/>
        <v/>
      </c>
      <c r="AU177" s="25" t="str">
        <f t="shared" si="96"/>
        <v/>
      </c>
      <c r="AV177" s="26">
        <f t="shared" si="79"/>
        <v>0</v>
      </c>
      <c r="AW177" s="351" t="str">
        <f t="shared" si="80"/>
        <v/>
      </c>
      <c r="AX177" s="351"/>
    </row>
    <row r="178" spans="1:50">
      <c r="A178" s="21"/>
      <c r="B178" s="22"/>
      <c r="C178" s="22"/>
      <c r="D178" s="23"/>
      <c r="E178" s="24" t="str">
        <f t="shared" si="66"/>
        <v/>
      </c>
      <c r="F178" s="23"/>
      <c r="G178" s="24" t="str">
        <f t="shared" si="67"/>
        <v/>
      </c>
      <c r="H178" s="23"/>
      <c r="I178" s="24" t="str">
        <f t="shared" si="81"/>
        <v/>
      </c>
      <c r="J178" s="23"/>
      <c r="K178" s="24" t="str">
        <f t="shared" si="68"/>
        <v/>
      </c>
      <c r="L178" s="25" t="str">
        <f t="shared" si="82"/>
        <v/>
      </c>
      <c r="M178" s="25" t="str">
        <f t="shared" si="69"/>
        <v/>
      </c>
      <c r="N178" s="23"/>
      <c r="O178" s="24" t="str">
        <f t="shared" si="70"/>
        <v/>
      </c>
      <c r="P178" s="25" t="str">
        <f t="shared" si="83"/>
        <v/>
      </c>
      <c r="Q178" s="25" t="str">
        <f t="shared" si="84"/>
        <v/>
      </c>
      <c r="R178" s="23"/>
      <c r="S178" s="24" t="str">
        <f t="shared" si="71"/>
        <v/>
      </c>
      <c r="T178" s="25" t="str">
        <f t="shared" si="85"/>
        <v/>
      </c>
      <c r="U178" s="25" t="str">
        <f t="shared" si="86"/>
        <v/>
      </c>
      <c r="V178" s="23"/>
      <c r="W178" s="24" t="str">
        <f t="shared" si="72"/>
        <v/>
      </c>
      <c r="X178" s="25" t="str">
        <f t="shared" si="87"/>
        <v/>
      </c>
      <c r="Y178" s="25" t="str">
        <f t="shared" si="88"/>
        <v/>
      </c>
      <c r="Z178" s="27"/>
      <c r="AA178" s="27"/>
      <c r="AB178" s="25" t="str">
        <f t="shared" si="73"/>
        <v/>
      </c>
      <c r="AC178" s="24" t="str">
        <f t="shared" si="74"/>
        <v/>
      </c>
      <c r="AD178" s="25" t="str">
        <f t="shared" si="89"/>
        <v/>
      </c>
      <c r="AE178" s="25" t="str">
        <f t="shared" si="90"/>
        <v/>
      </c>
      <c r="AF178" s="23"/>
      <c r="AG178" s="24" t="str">
        <f t="shared" si="75"/>
        <v/>
      </c>
      <c r="AH178" s="25" t="str">
        <f t="shared" si="91"/>
        <v/>
      </c>
      <c r="AI178" s="25" t="str">
        <f t="shared" si="92"/>
        <v/>
      </c>
      <c r="AJ178" s="23"/>
      <c r="AK178" s="24" t="str">
        <f t="shared" si="76"/>
        <v/>
      </c>
      <c r="AL178" s="25" t="str">
        <f t="shared" si="93"/>
        <v/>
      </c>
      <c r="AM178" s="25" t="str">
        <f t="shared" si="97"/>
        <v/>
      </c>
      <c r="AN178" s="23"/>
      <c r="AO178" s="24" t="str">
        <f t="shared" si="77"/>
        <v/>
      </c>
      <c r="AP178" s="25" t="str">
        <f t="shared" si="98"/>
        <v/>
      </c>
      <c r="AQ178" s="25" t="str">
        <f t="shared" si="94"/>
        <v/>
      </c>
      <c r="AR178" s="23"/>
      <c r="AS178" s="24" t="str">
        <f t="shared" si="78"/>
        <v/>
      </c>
      <c r="AT178" s="25" t="str">
        <f t="shared" si="95"/>
        <v/>
      </c>
      <c r="AU178" s="25" t="str">
        <f t="shared" si="96"/>
        <v/>
      </c>
      <c r="AV178" s="26">
        <f t="shared" si="79"/>
        <v>0</v>
      </c>
      <c r="AW178" s="351" t="str">
        <f t="shared" si="80"/>
        <v/>
      </c>
      <c r="AX178" s="351"/>
    </row>
    <row r="179" spans="1:50">
      <c r="A179" s="21"/>
      <c r="B179" s="22"/>
      <c r="C179" s="22"/>
      <c r="D179" s="23"/>
      <c r="E179" s="24" t="str">
        <f t="shared" si="66"/>
        <v/>
      </c>
      <c r="F179" s="23"/>
      <c r="G179" s="24" t="str">
        <f t="shared" si="67"/>
        <v/>
      </c>
      <c r="H179" s="23"/>
      <c r="I179" s="24" t="str">
        <f t="shared" si="81"/>
        <v/>
      </c>
      <c r="J179" s="23"/>
      <c r="K179" s="24" t="str">
        <f t="shared" si="68"/>
        <v/>
      </c>
      <c r="L179" s="25" t="str">
        <f t="shared" si="82"/>
        <v/>
      </c>
      <c r="M179" s="25" t="str">
        <f t="shared" si="69"/>
        <v/>
      </c>
      <c r="N179" s="23"/>
      <c r="O179" s="24" t="str">
        <f t="shared" si="70"/>
        <v/>
      </c>
      <c r="P179" s="25" t="str">
        <f t="shared" si="83"/>
        <v/>
      </c>
      <c r="Q179" s="25" t="str">
        <f t="shared" si="84"/>
        <v/>
      </c>
      <c r="R179" s="23"/>
      <c r="S179" s="24" t="str">
        <f t="shared" si="71"/>
        <v/>
      </c>
      <c r="T179" s="25" t="str">
        <f t="shared" si="85"/>
        <v/>
      </c>
      <c r="U179" s="25" t="str">
        <f t="shared" si="86"/>
        <v/>
      </c>
      <c r="V179" s="23"/>
      <c r="W179" s="24" t="str">
        <f t="shared" si="72"/>
        <v/>
      </c>
      <c r="X179" s="25" t="str">
        <f t="shared" si="87"/>
        <v/>
      </c>
      <c r="Y179" s="25" t="str">
        <f t="shared" si="88"/>
        <v/>
      </c>
      <c r="Z179" s="27"/>
      <c r="AA179" s="27"/>
      <c r="AB179" s="25" t="str">
        <f t="shared" si="73"/>
        <v/>
      </c>
      <c r="AC179" s="24" t="str">
        <f t="shared" si="74"/>
        <v/>
      </c>
      <c r="AD179" s="25" t="str">
        <f t="shared" si="89"/>
        <v/>
      </c>
      <c r="AE179" s="25" t="str">
        <f t="shared" si="90"/>
        <v/>
      </c>
      <c r="AF179" s="23"/>
      <c r="AG179" s="24" t="str">
        <f t="shared" si="75"/>
        <v/>
      </c>
      <c r="AH179" s="25" t="str">
        <f t="shared" si="91"/>
        <v/>
      </c>
      <c r="AI179" s="25" t="str">
        <f t="shared" si="92"/>
        <v/>
      </c>
      <c r="AJ179" s="23"/>
      <c r="AK179" s="24" t="str">
        <f t="shared" si="76"/>
        <v/>
      </c>
      <c r="AL179" s="25" t="str">
        <f t="shared" si="93"/>
        <v/>
      </c>
      <c r="AM179" s="25" t="str">
        <f t="shared" si="97"/>
        <v/>
      </c>
      <c r="AN179" s="23"/>
      <c r="AO179" s="24" t="str">
        <f t="shared" si="77"/>
        <v/>
      </c>
      <c r="AP179" s="25" t="str">
        <f t="shared" si="98"/>
        <v/>
      </c>
      <c r="AQ179" s="25" t="str">
        <f t="shared" si="94"/>
        <v/>
      </c>
      <c r="AR179" s="23"/>
      <c r="AS179" s="24" t="str">
        <f t="shared" si="78"/>
        <v/>
      </c>
      <c r="AT179" s="25" t="str">
        <f t="shared" si="95"/>
        <v/>
      </c>
      <c r="AU179" s="25" t="str">
        <f t="shared" si="96"/>
        <v/>
      </c>
      <c r="AV179" s="26">
        <f t="shared" si="79"/>
        <v>0</v>
      </c>
      <c r="AW179" s="351" t="str">
        <f t="shared" si="80"/>
        <v/>
      </c>
      <c r="AX179" s="351"/>
    </row>
    <row r="180" spans="1:50">
      <c r="A180" s="21"/>
      <c r="B180" s="22"/>
      <c r="C180" s="22"/>
      <c r="D180" s="23"/>
      <c r="E180" s="24" t="str">
        <f t="shared" si="66"/>
        <v/>
      </c>
      <c r="F180" s="23"/>
      <c r="G180" s="24" t="str">
        <f t="shared" si="67"/>
        <v/>
      </c>
      <c r="H180" s="23"/>
      <c r="I180" s="24" t="str">
        <f t="shared" si="81"/>
        <v/>
      </c>
      <c r="J180" s="23"/>
      <c r="K180" s="24" t="str">
        <f t="shared" si="68"/>
        <v/>
      </c>
      <c r="L180" s="25" t="str">
        <f t="shared" si="82"/>
        <v/>
      </c>
      <c r="M180" s="25" t="str">
        <f t="shared" si="69"/>
        <v/>
      </c>
      <c r="N180" s="23"/>
      <c r="O180" s="24" t="str">
        <f t="shared" si="70"/>
        <v/>
      </c>
      <c r="P180" s="25" t="str">
        <f t="shared" si="83"/>
        <v/>
      </c>
      <c r="Q180" s="25" t="str">
        <f t="shared" si="84"/>
        <v/>
      </c>
      <c r="R180" s="23"/>
      <c r="S180" s="24" t="str">
        <f t="shared" si="71"/>
        <v/>
      </c>
      <c r="T180" s="25" t="str">
        <f t="shared" si="85"/>
        <v/>
      </c>
      <c r="U180" s="25" t="str">
        <f t="shared" si="86"/>
        <v/>
      </c>
      <c r="V180" s="23"/>
      <c r="W180" s="24" t="str">
        <f t="shared" si="72"/>
        <v/>
      </c>
      <c r="X180" s="25" t="str">
        <f t="shared" si="87"/>
        <v/>
      </c>
      <c r="Y180" s="25" t="str">
        <f t="shared" si="88"/>
        <v/>
      </c>
      <c r="Z180" s="27"/>
      <c r="AA180" s="27"/>
      <c r="AB180" s="25" t="str">
        <f t="shared" si="73"/>
        <v/>
      </c>
      <c r="AC180" s="24" t="str">
        <f t="shared" si="74"/>
        <v/>
      </c>
      <c r="AD180" s="25" t="str">
        <f t="shared" si="89"/>
        <v/>
      </c>
      <c r="AE180" s="25" t="str">
        <f t="shared" si="90"/>
        <v/>
      </c>
      <c r="AF180" s="23"/>
      <c r="AG180" s="24" t="str">
        <f t="shared" si="75"/>
        <v/>
      </c>
      <c r="AH180" s="25" t="str">
        <f t="shared" si="91"/>
        <v/>
      </c>
      <c r="AI180" s="25" t="str">
        <f t="shared" si="92"/>
        <v/>
      </c>
      <c r="AJ180" s="23"/>
      <c r="AK180" s="24" t="str">
        <f t="shared" si="76"/>
        <v/>
      </c>
      <c r="AL180" s="25" t="str">
        <f t="shared" si="93"/>
        <v/>
      </c>
      <c r="AM180" s="25" t="str">
        <f t="shared" si="97"/>
        <v/>
      </c>
      <c r="AN180" s="23"/>
      <c r="AO180" s="24" t="str">
        <f t="shared" si="77"/>
        <v/>
      </c>
      <c r="AP180" s="25" t="str">
        <f t="shared" si="98"/>
        <v/>
      </c>
      <c r="AQ180" s="25" t="str">
        <f t="shared" si="94"/>
        <v/>
      </c>
      <c r="AR180" s="23"/>
      <c r="AS180" s="24" t="str">
        <f t="shared" si="78"/>
        <v/>
      </c>
      <c r="AT180" s="25" t="str">
        <f t="shared" si="95"/>
        <v/>
      </c>
      <c r="AU180" s="25" t="str">
        <f t="shared" si="96"/>
        <v/>
      </c>
      <c r="AV180" s="26">
        <f t="shared" si="79"/>
        <v>0</v>
      </c>
      <c r="AW180" s="351" t="str">
        <f t="shared" si="80"/>
        <v/>
      </c>
      <c r="AX180" s="351"/>
    </row>
    <row r="181" spans="1:50">
      <c r="A181" s="21"/>
      <c r="B181" s="22"/>
      <c r="C181" s="22"/>
      <c r="D181" s="23"/>
      <c r="E181" s="24" t="str">
        <f t="shared" si="66"/>
        <v/>
      </c>
      <c r="F181" s="23"/>
      <c r="G181" s="24" t="str">
        <f t="shared" si="67"/>
        <v/>
      </c>
      <c r="H181" s="23"/>
      <c r="I181" s="24" t="str">
        <f t="shared" si="81"/>
        <v/>
      </c>
      <c r="J181" s="23"/>
      <c r="K181" s="24" t="str">
        <f t="shared" si="68"/>
        <v/>
      </c>
      <c r="L181" s="25" t="str">
        <f t="shared" si="82"/>
        <v/>
      </c>
      <c r="M181" s="25" t="str">
        <f t="shared" si="69"/>
        <v/>
      </c>
      <c r="N181" s="23"/>
      <c r="O181" s="24" t="str">
        <f t="shared" si="70"/>
        <v/>
      </c>
      <c r="P181" s="25" t="str">
        <f t="shared" si="83"/>
        <v/>
      </c>
      <c r="Q181" s="25" t="str">
        <f t="shared" si="84"/>
        <v/>
      </c>
      <c r="R181" s="23"/>
      <c r="S181" s="24" t="str">
        <f t="shared" si="71"/>
        <v/>
      </c>
      <c r="T181" s="25" t="str">
        <f t="shared" si="85"/>
        <v/>
      </c>
      <c r="U181" s="25" t="str">
        <f t="shared" si="86"/>
        <v/>
      </c>
      <c r="V181" s="23"/>
      <c r="W181" s="24" t="str">
        <f t="shared" si="72"/>
        <v/>
      </c>
      <c r="X181" s="25" t="str">
        <f t="shared" si="87"/>
        <v/>
      </c>
      <c r="Y181" s="25" t="str">
        <f t="shared" si="88"/>
        <v/>
      </c>
      <c r="Z181" s="27"/>
      <c r="AA181" s="27"/>
      <c r="AB181" s="25" t="str">
        <f t="shared" si="73"/>
        <v/>
      </c>
      <c r="AC181" s="24" t="str">
        <f t="shared" si="74"/>
        <v/>
      </c>
      <c r="AD181" s="25" t="str">
        <f t="shared" si="89"/>
        <v/>
      </c>
      <c r="AE181" s="25" t="str">
        <f t="shared" si="90"/>
        <v/>
      </c>
      <c r="AF181" s="23"/>
      <c r="AG181" s="24" t="str">
        <f t="shared" si="75"/>
        <v/>
      </c>
      <c r="AH181" s="25" t="str">
        <f t="shared" si="91"/>
        <v/>
      </c>
      <c r="AI181" s="25" t="str">
        <f t="shared" si="92"/>
        <v/>
      </c>
      <c r="AJ181" s="23"/>
      <c r="AK181" s="24" t="str">
        <f t="shared" si="76"/>
        <v/>
      </c>
      <c r="AL181" s="25" t="str">
        <f t="shared" si="93"/>
        <v/>
      </c>
      <c r="AM181" s="25" t="str">
        <f t="shared" si="97"/>
        <v/>
      </c>
      <c r="AN181" s="23"/>
      <c r="AO181" s="24" t="str">
        <f t="shared" si="77"/>
        <v/>
      </c>
      <c r="AP181" s="25" t="str">
        <f t="shared" si="98"/>
        <v/>
      </c>
      <c r="AQ181" s="25" t="str">
        <f t="shared" si="94"/>
        <v/>
      </c>
      <c r="AR181" s="23"/>
      <c r="AS181" s="24" t="str">
        <f t="shared" si="78"/>
        <v/>
      </c>
      <c r="AT181" s="25" t="str">
        <f t="shared" si="95"/>
        <v/>
      </c>
      <c r="AU181" s="25" t="str">
        <f t="shared" si="96"/>
        <v/>
      </c>
      <c r="AV181" s="26">
        <f t="shared" si="79"/>
        <v>0</v>
      </c>
      <c r="AW181" s="351" t="str">
        <f t="shared" si="80"/>
        <v/>
      </c>
      <c r="AX181" s="351"/>
    </row>
    <row r="182" spans="1:50">
      <c r="A182" s="21"/>
      <c r="B182" s="22"/>
      <c r="C182" s="22"/>
      <c r="D182" s="23"/>
      <c r="E182" s="24" t="str">
        <f t="shared" si="66"/>
        <v/>
      </c>
      <c r="F182" s="23"/>
      <c r="G182" s="24" t="str">
        <f t="shared" si="67"/>
        <v/>
      </c>
      <c r="H182" s="23"/>
      <c r="I182" s="24" t="str">
        <f t="shared" si="81"/>
        <v/>
      </c>
      <c r="J182" s="23"/>
      <c r="K182" s="24" t="str">
        <f t="shared" si="68"/>
        <v/>
      </c>
      <c r="L182" s="25" t="str">
        <f t="shared" si="82"/>
        <v/>
      </c>
      <c r="M182" s="25" t="str">
        <f t="shared" si="69"/>
        <v/>
      </c>
      <c r="N182" s="23"/>
      <c r="O182" s="24" t="str">
        <f t="shared" si="70"/>
        <v/>
      </c>
      <c r="P182" s="25" t="str">
        <f t="shared" si="83"/>
        <v/>
      </c>
      <c r="Q182" s="25" t="str">
        <f t="shared" si="84"/>
        <v/>
      </c>
      <c r="R182" s="23"/>
      <c r="S182" s="24" t="str">
        <f t="shared" si="71"/>
        <v/>
      </c>
      <c r="T182" s="25" t="str">
        <f t="shared" si="85"/>
        <v/>
      </c>
      <c r="U182" s="25" t="str">
        <f t="shared" si="86"/>
        <v/>
      </c>
      <c r="V182" s="23"/>
      <c r="W182" s="24" t="str">
        <f t="shared" si="72"/>
        <v/>
      </c>
      <c r="X182" s="25" t="str">
        <f t="shared" si="87"/>
        <v/>
      </c>
      <c r="Y182" s="25" t="str">
        <f t="shared" si="88"/>
        <v/>
      </c>
      <c r="Z182" s="27"/>
      <c r="AA182" s="27"/>
      <c r="AB182" s="25" t="str">
        <f t="shared" si="73"/>
        <v/>
      </c>
      <c r="AC182" s="24" t="str">
        <f t="shared" si="74"/>
        <v/>
      </c>
      <c r="AD182" s="25" t="str">
        <f t="shared" si="89"/>
        <v/>
      </c>
      <c r="AE182" s="25" t="str">
        <f t="shared" si="90"/>
        <v/>
      </c>
      <c r="AF182" s="23"/>
      <c r="AG182" s="24" t="str">
        <f t="shared" si="75"/>
        <v/>
      </c>
      <c r="AH182" s="25" t="str">
        <f t="shared" si="91"/>
        <v/>
      </c>
      <c r="AI182" s="25" t="str">
        <f t="shared" si="92"/>
        <v/>
      </c>
      <c r="AJ182" s="23"/>
      <c r="AK182" s="24" t="str">
        <f t="shared" si="76"/>
        <v/>
      </c>
      <c r="AL182" s="25" t="str">
        <f t="shared" si="93"/>
        <v/>
      </c>
      <c r="AM182" s="25" t="str">
        <f t="shared" si="97"/>
        <v/>
      </c>
      <c r="AN182" s="23"/>
      <c r="AO182" s="24" t="str">
        <f t="shared" si="77"/>
        <v/>
      </c>
      <c r="AP182" s="25" t="str">
        <f t="shared" si="98"/>
        <v/>
      </c>
      <c r="AQ182" s="25" t="str">
        <f t="shared" si="94"/>
        <v/>
      </c>
      <c r="AR182" s="23"/>
      <c r="AS182" s="24" t="str">
        <f t="shared" si="78"/>
        <v/>
      </c>
      <c r="AT182" s="25" t="str">
        <f t="shared" si="95"/>
        <v/>
      </c>
      <c r="AU182" s="25" t="str">
        <f t="shared" si="96"/>
        <v/>
      </c>
      <c r="AV182" s="26">
        <f t="shared" si="79"/>
        <v>0</v>
      </c>
      <c r="AW182" s="351" t="str">
        <f t="shared" si="80"/>
        <v/>
      </c>
      <c r="AX182" s="351"/>
    </row>
    <row r="183" spans="1:50">
      <c r="A183" s="21"/>
      <c r="B183" s="22"/>
      <c r="C183" s="22"/>
      <c r="D183" s="23"/>
      <c r="E183" s="24" t="str">
        <f t="shared" si="66"/>
        <v/>
      </c>
      <c r="F183" s="23"/>
      <c r="G183" s="24" t="str">
        <f t="shared" si="67"/>
        <v/>
      </c>
      <c r="H183" s="23"/>
      <c r="I183" s="24" t="str">
        <f t="shared" si="81"/>
        <v/>
      </c>
      <c r="J183" s="23"/>
      <c r="K183" s="24" t="str">
        <f t="shared" si="68"/>
        <v/>
      </c>
      <c r="L183" s="25" t="str">
        <f t="shared" si="82"/>
        <v/>
      </c>
      <c r="M183" s="25" t="str">
        <f t="shared" si="69"/>
        <v/>
      </c>
      <c r="N183" s="23"/>
      <c r="O183" s="24" t="str">
        <f t="shared" si="70"/>
        <v/>
      </c>
      <c r="P183" s="25" t="str">
        <f t="shared" si="83"/>
        <v/>
      </c>
      <c r="Q183" s="25" t="str">
        <f t="shared" si="84"/>
        <v/>
      </c>
      <c r="R183" s="23"/>
      <c r="S183" s="24" t="str">
        <f t="shared" si="71"/>
        <v/>
      </c>
      <c r="T183" s="25" t="str">
        <f t="shared" si="85"/>
        <v/>
      </c>
      <c r="U183" s="25" t="str">
        <f t="shared" si="86"/>
        <v/>
      </c>
      <c r="V183" s="23"/>
      <c r="W183" s="24" t="str">
        <f t="shared" si="72"/>
        <v/>
      </c>
      <c r="X183" s="25" t="str">
        <f t="shared" si="87"/>
        <v/>
      </c>
      <c r="Y183" s="25" t="str">
        <f t="shared" si="88"/>
        <v/>
      </c>
      <c r="Z183" s="27"/>
      <c r="AA183" s="27"/>
      <c r="AB183" s="25" t="str">
        <f t="shared" si="73"/>
        <v/>
      </c>
      <c r="AC183" s="24" t="str">
        <f t="shared" si="74"/>
        <v/>
      </c>
      <c r="AD183" s="25" t="str">
        <f t="shared" si="89"/>
        <v/>
      </c>
      <c r="AE183" s="25" t="str">
        <f t="shared" si="90"/>
        <v/>
      </c>
      <c r="AF183" s="23"/>
      <c r="AG183" s="24" t="str">
        <f t="shared" si="75"/>
        <v/>
      </c>
      <c r="AH183" s="25" t="str">
        <f t="shared" si="91"/>
        <v/>
      </c>
      <c r="AI183" s="25" t="str">
        <f t="shared" si="92"/>
        <v/>
      </c>
      <c r="AJ183" s="23"/>
      <c r="AK183" s="24" t="str">
        <f t="shared" si="76"/>
        <v/>
      </c>
      <c r="AL183" s="25" t="str">
        <f t="shared" si="93"/>
        <v/>
      </c>
      <c r="AM183" s="25" t="str">
        <f t="shared" si="97"/>
        <v/>
      </c>
      <c r="AN183" s="23"/>
      <c r="AO183" s="24" t="str">
        <f t="shared" si="77"/>
        <v/>
      </c>
      <c r="AP183" s="25" t="str">
        <f t="shared" si="98"/>
        <v/>
      </c>
      <c r="AQ183" s="25" t="str">
        <f t="shared" si="94"/>
        <v/>
      </c>
      <c r="AR183" s="23"/>
      <c r="AS183" s="24" t="str">
        <f t="shared" si="78"/>
        <v/>
      </c>
      <c r="AT183" s="25" t="str">
        <f t="shared" si="95"/>
        <v/>
      </c>
      <c r="AU183" s="25" t="str">
        <f t="shared" si="96"/>
        <v/>
      </c>
      <c r="AV183" s="26">
        <f t="shared" si="79"/>
        <v>0</v>
      </c>
      <c r="AW183" s="351" t="str">
        <f t="shared" si="80"/>
        <v/>
      </c>
      <c r="AX183" s="351"/>
    </row>
    <row r="184" spans="1:50">
      <c r="A184" s="21"/>
      <c r="B184" s="22"/>
      <c r="C184" s="22"/>
      <c r="D184" s="23"/>
      <c r="E184" s="24" t="str">
        <f t="shared" si="66"/>
        <v/>
      </c>
      <c r="F184" s="23"/>
      <c r="G184" s="24" t="str">
        <f t="shared" si="67"/>
        <v/>
      </c>
      <c r="H184" s="23"/>
      <c r="I184" s="24" t="str">
        <f t="shared" si="81"/>
        <v/>
      </c>
      <c r="J184" s="23"/>
      <c r="K184" s="24" t="str">
        <f t="shared" si="68"/>
        <v/>
      </c>
      <c r="L184" s="25" t="str">
        <f t="shared" si="82"/>
        <v/>
      </c>
      <c r="M184" s="25" t="str">
        <f t="shared" si="69"/>
        <v/>
      </c>
      <c r="N184" s="23"/>
      <c r="O184" s="24" t="str">
        <f t="shared" si="70"/>
        <v/>
      </c>
      <c r="P184" s="25" t="str">
        <f t="shared" si="83"/>
        <v/>
      </c>
      <c r="Q184" s="25" t="str">
        <f t="shared" si="84"/>
        <v/>
      </c>
      <c r="R184" s="23"/>
      <c r="S184" s="24" t="str">
        <f t="shared" si="71"/>
        <v/>
      </c>
      <c r="T184" s="25" t="str">
        <f t="shared" si="85"/>
        <v/>
      </c>
      <c r="U184" s="25" t="str">
        <f t="shared" si="86"/>
        <v/>
      </c>
      <c r="V184" s="23"/>
      <c r="W184" s="24" t="str">
        <f t="shared" si="72"/>
        <v/>
      </c>
      <c r="X184" s="25" t="str">
        <f t="shared" si="87"/>
        <v/>
      </c>
      <c r="Y184" s="25" t="str">
        <f t="shared" si="88"/>
        <v/>
      </c>
      <c r="Z184" s="27"/>
      <c r="AA184" s="27"/>
      <c r="AB184" s="25" t="str">
        <f t="shared" si="73"/>
        <v/>
      </c>
      <c r="AC184" s="24" t="str">
        <f t="shared" si="74"/>
        <v/>
      </c>
      <c r="AD184" s="25" t="str">
        <f t="shared" si="89"/>
        <v/>
      </c>
      <c r="AE184" s="25" t="str">
        <f t="shared" si="90"/>
        <v/>
      </c>
      <c r="AF184" s="23"/>
      <c r="AG184" s="24" t="str">
        <f t="shared" si="75"/>
        <v/>
      </c>
      <c r="AH184" s="25" t="str">
        <f t="shared" si="91"/>
        <v/>
      </c>
      <c r="AI184" s="25" t="str">
        <f t="shared" si="92"/>
        <v/>
      </c>
      <c r="AJ184" s="23"/>
      <c r="AK184" s="24" t="str">
        <f t="shared" si="76"/>
        <v/>
      </c>
      <c r="AL184" s="25" t="str">
        <f t="shared" si="93"/>
        <v/>
      </c>
      <c r="AM184" s="25" t="str">
        <f t="shared" si="97"/>
        <v/>
      </c>
      <c r="AN184" s="23"/>
      <c r="AO184" s="24" t="str">
        <f t="shared" si="77"/>
        <v/>
      </c>
      <c r="AP184" s="25" t="str">
        <f t="shared" si="98"/>
        <v/>
      </c>
      <c r="AQ184" s="25" t="str">
        <f t="shared" si="94"/>
        <v/>
      </c>
      <c r="AR184" s="23"/>
      <c r="AS184" s="24" t="str">
        <f t="shared" si="78"/>
        <v/>
      </c>
      <c r="AT184" s="25" t="str">
        <f t="shared" si="95"/>
        <v/>
      </c>
      <c r="AU184" s="25" t="str">
        <f t="shared" si="96"/>
        <v/>
      </c>
      <c r="AV184" s="26">
        <f t="shared" si="79"/>
        <v>0</v>
      </c>
      <c r="AW184" s="351" t="str">
        <f t="shared" si="80"/>
        <v/>
      </c>
      <c r="AX184" s="351"/>
    </row>
    <row r="185" spans="1:50">
      <c r="A185" s="21"/>
      <c r="B185" s="22"/>
      <c r="C185" s="22"/>
      <c r="D185" s="23"/>
      <c r="E185" s="24" t="str">
        <f t="shared" si="66"/>
        <v/>
      </c>
      <c r="F185" s="23"/>
      <c r="G185" s="24" t="str">
        <f t="shared" si="67"/>
        <v/>
      </c>
      <c r="H185" s="23"/>
      <c r="I185" s="24" t="str">
        <f t="shared" si="81"/>
        <v/>
      </c>
      <c r="J185" s="23"/>
      <c r="K185" s="24" t="str">
        <f t="shared" si="68"/>
        <v/>
      </c>
      <c r="L185" s="25" t="str">
        <f t="shared" si="82"/>
        <v/>
      </c>
      <c r="M185" s="25" t="str">
        <f t="shared" si="69"/>
        <v/>
      </c>
      <c r="N185" s="23"/>
      <c r="O185" s="24" t="str">
        <f t="shared" si="70"/>
        <v/>
      </c>
      <c r="P185" s="25" t="str">
        <f t="shared" si="83"/>
        <v/>
      </c>
      <c r="Q185" s="25" t="str">
        <f t="shared" si="84"/>
        <v/>
      </c>
      <c r="R185" s="23"/>
      <c r="S185" s="24" t="str">
        <f t="shared" si="71"/>
        <v/>
      </c>
      <c r="T185" s="25" t="str">
        <f t="shared" si="85"/>
        <v/>
      </c>
      <c r="U185" s="25" t="str">
        <f t="shared" si="86"/>
        <v/>
      </c>
      <c r="V185" s="23"/>
      <c r="W185" s="24" t="str">
        <f t="shared" si="72"/>
        <v/>
      </c>
      <c r="X185" s="25" t="str">
        <f t="shared" si="87"/>
        <v/>
      </c>
      <c r="Y185" s="25" t="str">
        <f t="shared" si="88"/>
        <v/>
      </c>
      <c r="Z185" s="27"/>
      <c r="AA185" s="27"/>
      <c r="AB185" s="25" t="str">
        <f t="shared" si="73"/>
        <v/>
      </c>
      <c r="AC185" s="24" t="str">
        <f t="shared" si="74"/>
        <v/>
      </c>
      <c r="AD185" s="25" t="str">
        <f t="shared" si="89"/>
        <v/>
      </c>
      <c r="AE185" s="25" t="str">
        <f t="shared" si="90"/>
        <v/>
      </c>
      <c r="AF185" s="23"/>
      <c r="AG185" s="24" t="str">
        <f t="shared" si="75"/>
        <v/>
      </c>
      <c r="AH185" s="25" t="str">
        <f t="shared" si="91"/>
        <v/>
      </c>
      <c r="AI185" s="25" t="str">
        <f t="shared" si="92"/>
        <v/>
      </c>
      <c r="AJ185" s="23"/>
      <c r="AK185" s="24" t="str">
        <f t="shared" si="76"/>
        <v/>
      </c>
      <c r="AL185" s="25" t="str">
        <f t="shared" si="93"/>
        <v/>
      </c>
      <c r="AM185" s="25" t="str">
        <f t="shared" si="97"/>
        <v/>
      </c>
      <c r="AN185" s="23"/>
      <c r="AO185" s="24" t="str">
        <f t="shared" si="77"/>
        <v/>
      </c>
      <c r="AP185" s="25" t="str">
        <f t="shared" si="98"/>
        <v/>
      </c>
      <c r="AQ185" s="25" t="str">
        <f t="shared" si="94"/>
        <v/>
      </c>
      <c r="AR185" s="23"/>
      <c r="AS185" s="24" t="str">
        <f t="shared" si="78"/>
        <v/>
      </c>
      <c r="AT185" s="25" t="str">
        <f t="shared" si="95"/>
        <v/>
      </c>
      <c r="AU185" s="25" t="str">
        <f t="shared" si="96"/>
        <v/>
      </c>
      <c r="AV185" s="26">
        <f t="shared" si="79"/>
        <v>0</v>
      </c>
      <c r="AW185" s="351" t="str">
        <f t="shared" si="80"/>
        <v/>
      </c>
      <c r="AX185" s="351"/>
    </row>
    <row r="186" spans="1:50">
      <c r="A186" s="21"/>
      <c r="B186" s="22"/>
      <c r="C186" s="22"/>
      <c r="D186" s="23"/>
      <c r="E186" s="24" t="str">
        <f t="shared" si="66"/>
        <v/>
      </c>
      <c r="F186" s="23"/>
      <c r="G186" s="24" t="str">
        <f t="shared" si="67"/>
        <v/>
      </c>
      <c r="H186" s="23"/>
      <c r="I186" s="24" t="str">
        <f t="shared" si="81"/>
        <v/>
      </c>
      <c r="J186" s="23"/>
      <c r="K186" s="24" t="str">
        <f t="shared" si="68"/>
        <v/>
      </c>
      <c r="L186" s="25" t="str">
        <f t="shared" si="82"/>
        <v/>
      </c>
      <c r="M186" s="25" t="str">
        <f t="shared" si="69"/>
        <v/>
      </c>
      <c r="N186" s="23"/>
      <c r="O186" s="24" t="str">
        <f t="shared" si="70"/>
        <v/>
      </c>
      <c r="P186" s="25" t="str">
        <f t="shared" si="83"/>
        <v/>
      </c>
      <c r="Q186" s="25" t="str">
        <f t="shared" si="84"/>
        <v/>
      </c>
      <c r="R186" s="23"/>
      <c r="S186" s="24" t="str">
        <f t="shared" si="71"/>
        <v/>
      </c>
      <c r="T186" s="25" t="str">
        <f t="shared" si="85"/>
        <v/>
      </c>
      <c r="U186" s="25" t="str">
        <f t="shared" si="86"/>
        <v/>
      </c>
      <c r="V186" s="23"/>
      <c r="W186" s="24" t="str">
        <f t="shared" si="72"/>
        <v/>
      </c>
      <c r="X186" s="25" t="str">
        <f t="shared" si="87"/>
        <v/>
      </c>
      <c r="Y186" s="25" t="str">
        <f t="shared" si="88"/>
        <v/>
      </c>
      <c r="Z186" s="27"/>
      <c r="AA186" s="27"/>
      <c r="AB186" s="25" t="str">
        <f t="shared" si="73"/>
        <v/>
      </c>
      <c r="AC186" s="24" t="str">
        <f t="shared" si="74"/>
        <v/>
      </c>
      <c r="AD186" s="25" t="str">
        <f t="shared" si="89"/>
        <v/>
      </c>
      <c r="AE186" s="25" t="str">
        <f t="shared" si="90"/>
        <v/>
      </c>
      <c r="AF186" s="23"/>
      <c r="AG186" s="24" t="str">
        <f t="shared" si="75"/>
        <v/>
      </c>
      <c r="AH186" s="25" t="str">
        <f t="shared" si="91"/>
        <v/>
      </c>
      <c r="AI186" s="25" t="str">
        <f t="shared" si="92"/>
        <v/>
      </c>
      <c r="AJ186" s="23"/>
      <c r="AK186" s="24" t="str">
        <f t="shared" si="76"/>
        <v/>
      </c>
      <c r="AL186" s="25" t="str">
        <f t="shared" si="93"/>
        <v/>
      </c>
      <c r="AM186" s="25" t="str">
        <f t="shared" si="97"/>
        <v/>
      </c>
      <c r="AN186" s="23"/>
      <c r="AO186" s="24" t="str">
        <f t="shared" si="77"/>
        <v/>
      </c>
      <c r="AP186" s="25" t="str">
        <f t="shared" si="98"/>
        <v/>
      </c>
      <c r="AQ186" s="25" t="str">
        <f t="shared" si="94"/>
        <v/>
      </c>
      <c r="AR186" s="23"/>
      <c r="AS186" s="24" t="str">
        <f t="shared" si="78"/>
        <v/>
      </c>
      <c r="AT186" s="25" t="str">
        <f t="shared" si="95"/>
        <v/>
      </c>
      <c r="AU186" s="25" t="str">
        <f t="shared" si="96"/>
        <v/>
      </c>
      <c r="AV186" s="26">
        <f t="shared" si="79"/>
        <v>0</v>
      </c>
      <c r="AW186" s="351" t="str">
        <f t="shared" si="80"/>
        <v/>
      </c>
      <c r="AX186" s="351"/>
    </row>
    <row r="187" spans="1:50">
      <c r="A187" s="21"/>
      <c r="B187" s="22"/>
      <c r="C187" s="22"/>
      <c r="D187" s="23"/>
      <c r="E187" s="24" t="str">
        <f t="shared" si="66"/>
        <v/>
      </c>
      <c r="F187" s="23"/>
      <c r="G187" s="24" t="str">
        <f t="shared" si="67"/>
        <v/>
      </c>
      <c r="H187" s="23"/>
      <c r="I187" s="24" t="str">
        <f t="shared" si="81"/>
        <v/>
      </c>
      <c r="J187" s="23"/>
      <c r="K187" s="24" t="str">
        <f t="shared" si="68"/>
        <v/>
      </c>
      <c r="L187" s="25" t="str">
        <f t="shared" si="82"/>
        <v/>
      </c>
      <c r="M187" s="25" t="str">
        <f t="shared" si="69"/>
        <v/>
      </c>
      <c r="N187" s="23"/>
      <c r="O187" s="24" t="str">
        <f t="shared" si="70"/>
        <v/>
      </c>
      <c r="P187" s="25" t="str">
        <f t="shared" si="83"/>
        <v/>
      </c>
      <c r="Q187" s="25" t="str">
        <f t="shared" si="84"/>
        <v/>
      </c>
      <c r="R187" s="23"/>
      <c r="S187" s="24" t="str">
        <f t="shared" si="71"/>
        <v/>
      </c>
      <c r="T187" s="25" t="str">
        <f t="shared" si="85"/>
        <v/>
      </c>
      <c r="U187" s="25" t="str">
        <f t="shared" si="86"/>
        <v/>
      </c>
      <c r="V187" s="23"/>
      <c r="W187" s="24" t="str">
        <f t="shared" si="72"/>
        <v/>
      </c>
      <c r="X187" s="25" t="str">
        <f t="shared" si="87"/>
        <v/>
      </c>
      <c r="Y187" s="25" t="str">
        <f t="shared" si="88"/>
        <v/>
      </c>
      <c r="Z187" s="27"/>
      <c r="AA187" s="27"/>
      <c r="AB187" s="25" t="str">
        <f t="shared" si="73"/>
        <v/>
      </c>
      <c r="AC187" s="24" t="str">
        <f t="shared" si="74"/>
        <v/>
      </c>
      <c r="AD187" s="25" t="str">
        <f t="shared" si="89"/>
        <v/>
      </c>
      <c r="AE187" s="25" t="str">
        <f t="shared" si="90"/>
        <v/>
      </c>
      <c r="AF187" s="23"/>
      <c r="AG187" s="24" t="str">
        <f t="shared" si="75"/>
        <v/>
      </c>
      <c r="AH187" s="25" t="str">
        <f t="shared" si="91"/>
        <v/>
      </c>
      <c r="AI187" s="25" t="str">
        <f t="shared" si="92"/>
        <v/>
      </c>
      <c r="AJ187" s="23"/>
      <c r="AK187" s="24" t="str">
        <f t="shared" si="76"/>
        <v/>
      </c>
      <c r="AL187" s="25" t="str">
        <f t="shared" si="93"/>
        <v/>
      </c>
      <c r="AM187" s="25" t="str">
        <f t="shared" si="97"/>
        <v/>
      </c>
      <c r="AN187" s="23"/>
      <c r="AO187" s="24" t="str">
        <f t="shared" si="77"/>
        <v/>
      </c>
      <c r="AP187" s="25" t="str">
        <f t="shared" si="98"/>
        <v/>
      </c>
      <c r="AQ187" s="25" t="str">
        <f t="shared" si="94"/>
        <v/>
      </c>
      <c r="AR187" s="23"/>
      <c r="AS187" s="24" t="str">
        <f t="shared" si="78"/>
        <v/>
      </c>
      <c r="AT187" s="25" t="str">
        <f t="shared" si="95"/>
        <v/>
      </c>
      <c r="AU187" s="25" t="str">
        <f t="shared" si="96"/>
        <v/>
      </c>
      <c r="AV187" s="26">
        <f t="shared" si="79"/>
        <v>0</v>
      </c>
      <c r="AW187" s="351" t="str">
        <f t="shared" si="80"/>
        <v/>
      </c>
      <c r="AX187" s="351"/>
    </row>
    <row r="188" spans="1:50">
      <c r="A188" s="21"/>
      <c r="B188" s="22"/>
      <c r="C188" s="22"/>
      <c r="D188" s="23"/>
      <c r="E188" s="24" t="str">
        <f t="shared" si="66"/>
        <v/>
      </c>
      <c r="F188" s="23"/>
      <c r="G188" s="24" t="str">
        <f t="shared" si="67"/>
        <v/>
      </c>
      <c r="H188" s="23"/>
      <c r="I188" s="24" t="str">
        <f t="shared" si="81"/>
        <v/>
      </c>
      <c r="J188" s="23"/>
      <c r="K188" s="24" t="str">
        <f t="shared" si="68"/>
        <v/>
      </c>
      <c r="L188" s="25" t="str">
        <f t="shared" si="82"/>
        <v/>
      </c>
      <c r="M188" s="25" t="str">
        <f t="shared" si="69"/>
        <v/>
      </c>
      <c r="N188" s="23"/>
      <c r="O188" s="24" t="str">
        <f t="shared" si="70"/>
        <v/>
      </c>
      <c r="P188" s="25" t="str">
        <f t="shared" si="83"/>
        <v/>
      </c>
      <c r="Q188" s="25" t="str">
        <f t="shared" si="84"/>
        <v/>
      </c>
      <c r="R188" s="23"/>
      <c r="S188" s="24" t="str">
        <f t="shared" si="71"/>
        <v/>
      </c>
      <c r="T188" s="25" t="str">
        <f t="shared" si="85"/>
        <v/>
      </c>
      <c r="U188" s="25" t="str">
        <f t="shared" si="86"/>
        <v/>
      </c>
      <c r="V188" s="23"/>
      <c r="W188" s="24" t="str">
        <f t="shared" si="72"/>
        <v/>
      </c>
      <c r="X188" s="25" t="str">
        <f t="shared" si="87"/>
        <v/>
      </c>
      <c r="Y188" s="25" t="str">
        <f t="shared" si="88"/>
        <v/>
      </c>
      <c r="Z188" s="27"/>
      <c r="AA188" s="27"/>
      <c r="AB188" s="25" t="str">
        <f t="shared" si="73"/>
        <v/>
      </c>
      <c r="AC188" s="24" t="str">
        <f t="shared" si="74"/>
        <v/>
      </c>
      <c r="AD188" s="25" t="str">
        <f t="shared" si="89"/>
        <v/>
      </c>
      <c r="AE188" s="25" t="str">
        <f t="shared" si="90"/>
        <v/>
      </c>
      <c r="AF188" s="23"/>
      <c r="AG188" s="24" t="str">
        <f t="shared" si="75"/>
        <v/>
      </c>
      <c r="AH188" s="25" t="str">
        <f t="shared" si="91"/>
        <v/>
      </c>
      <c r="AI188" s="25" t="str">
        <f t="shared" si="92"/>
        <v/>
      </c>
      <c r="AJ188" s="23"/>
      <c r="AK188" s="24" t="str">
        <f t="shared" si="76"/>
        <v/>
      </c>
      <c r="AL188" s="25" t="str">
        <f t="shared" si="93"/>
        <v/>
      </c>
      <c r="AM188" s="25" t="str">
        <f t="shared" si="97"/>
        <v/>
      </c>
      <c r="AN188" s="23"/>
      <c r="AO188" s="24" t="str">
        <f t="shared" si="77"/>
        <v/>
      </c>
      <c r="AP188" s="25" t="str">
        <f t="shared" si="98"/>
        <v/>
      </c>
      <c r="AQ188" s="25" t="str">
        <f t="shared" si="94"/>
        <v/>
      </c>
      <c r="AR188" s="23"/>
      <c r="AS188" s="24" t="str">
        <f t="shared" si="78"/>
        <v/>
      </c>
      <c r="AT188" s="25" t="str">
        <f t="shared" si="95"/>
        <v/>
      </c>
      <c r="AU188" s="25" t="str">
        <f t="shared" si="96"/>
        <v/>
      </c>
      <c r="AV188" s="26">
        <f t="shared" si="79"/>
        <v>0</v>
      </c>
      <c r="AW188" s="351" t="str">
        <f t="shared" si="80"/>
        <v/>
      </c>
      <c r="AX188" s="351"/>
    </row>
    <row r="189" spans="1:50">
      <c r="A189" s="21"/>
      <c r="B189" s="22"/>
      <c r="C189" s="22"/>
      <c r="D189" s="23"/>
      <c r="E189" s="24" t="str">
        <f t="shared" si="66"/>
        <v/>
      </c>
      <c r="F189" s="23"/>
      <c r="G189" s="24" t="str">
        <f t="shared" si="67"/>
        <v/>
      </c>
      <c r="H189" s="23"/>
      <c r="I189" s="24" t="str">
        <f t="shared" si="81"/>
        <v/>
      </c>
      <c r="J189" s="23"/>
      <c r="K189" s="24" t="str">
        <f t="shared" si="68"/>
        <v/>
      </c>
      <c r="L189" s="25" t="str">
        <f t="shared" si="82"/>
        <v/>
      </c>
      <c r="M189" s="25" t="str">
        <f t="shared" si="69"/>
        <v/>
      </c>
      <c r="N189" s="23"/>
      <c r="O189" s="24" t="str">
        <f t="shared" si="70"/>
        <v/>
      </c>
      <c r="P189" s="25" t="str">
        <f t="shared" si="83"/>
        <v/>
      </c>
      <c r="Q189" s="25" t="str">
        <f t="shared" si="84"/>
        <v/>
      </c>
      <c r="R189" s="23"/>
      <c r="S189" s="24" t="str">
        <f t="shared" si="71"/>
        <v/>
      </c>
      <c r="T189" s="25" t="str">
        <f t="shared" si="85"/>
        <v/>
      </c>
      <c r="U189" s="25" t="str">
        <f t="shared" si="86"/>
        <v/>
      </c>
      <c r="V189" s="23"/>
      <c r="W189" s="24" t="str">
        <f t="shared" si="72"/>
        <v/>
      </c>
      <c r="X189" s="25" t="str">
        <f t="shared" si="87"/>
        <v/>
      </c>
      <c r="Y189" s="25" t="str">
        <f t="shared" si="88"/>
        <v/>
      </c>
      <c r="Z189" s="27"/>
      <c r="AA189" s="27"/>
      <c r="AB189" s="25" t="str">
        <f t="shared" si="73"/>
        <v/>
      </c>
      <c r="AC189" s="24" t="str">
        <f t="shared" si="74"/>
        <v/>
      </c>
      <c r="AD189" s="25" t="str">
        <f t="shared" si="89"/>
        <v/>
      </c>
      <c r="AE189" s="25" t="str">
        <f t="shared" si="90"/>
        <v/>
      </c>
      <c r="AF189" s="23"/>
      <c r="AG189" s="24" t="str">
        <f t="shared" si="75"/>
        <v/>
      </c>
      <c r="AH189" s="25" t="str">
        <f t="shared" si="91"/>
        <v/>
      </c>
      <c r="AI189" s="25" t="str">
        <f t="shared" si="92"/>
        <v/>
      </c>
      <c r="AJ189" s="23"/>
      <c r="AK189" s="24" t="str">
        <f t="shared" si="76"/>
        <v/>
      </c>
      <c r="AL189" s="25" t="str">
        <f t="shared" si="93"/>
        <v/>
      </c>
      <c r="AM189" s="25" t="str">
        <f t="shared" si="97"/>
        <v/>
      </c>
      <c r="AN189" s="23"/>
      <c r="AO189" s="24" t="str">
        <f t="shared" si="77"/>
        <v/>
      </c>
      <c r="AP189" s="25" t="str">
        <f t="shared" si="98"/>
        <v/>
      </c>
      <c r="AQ189" s="25" t="str">
        <f t="shared" si="94"/>
        <v/>
      </c>
      <c r="AR189" s="23"/>
      <c r="AS189" s="24" t="str">
        <f t="shared" si="78"/>
        <v/>
      </c>
      <c r="AT189" s="25" t="str">
        <f t="shared" si="95"/>
        <v/>
      </c>
      <c r="AU189" s="25" t="str">
        <f t="shared" si="96"/>
        <v/>
      </c>
      <c r="AV189" s="26">
        <f t="shared" si="79"/>
        <v>0</v>
      </c>
      <c r="AW189" s="351" t="str">
        <f t="shared" si="80"/>
        <v/>
      </c>
      <c r="AX189" s="351"/>
    </row>
    <row r="190" spans="1:50">
      <c r="A190" s="21"/>
      <c r="B190" s="22"/>
      <c r="C190" s="22"/>
      <c r="D190" s="23"/>
      <c r="E190" s="24" t="str">
        <f t="shared" si="66"/>
        <v/>
      </c>
      <c r="F190" s="23"/>
      <c r="G190" s="24" t="str">
        <f t="shared" si="67"/>
        <v/>
      </c>
      <c r="H190" s="23"/>
      <c r="I190" s="24" t="str">
        <f t="shared" si="81"/>
        <v/>
      </c>
      <c r="J190" s="23"/>
      <c r="K190" s="24" t="str">
        <f t="shared" si="68"/>
        <v/>
      </c>
      <c r="L190" s="25" t="str">
        <f t="shared" si="82"/>
        <v/>
      </c>
      <c r="M190" s="25" t="str">
        <f t="shared" si="69"/>
        <v/>
      </c>
      <c r="N190" s="23"/>
      <c r="O190" s="24" t="str">
        <f t="shared" si="70"/>
        <v/>
      </c>
      <c r="P190" s="25" t="str">
        <f t="shared" si="83"/>
        <v/>
      </c>
      <c r="Q190" s="25" t="str">
        <f t="shared" si="84"/>
        <v/>
      </c>
      <c r="R190" s="23"/>
      <c r="S190" s="24" t="str">
        <f t="shared" si="71"/>
        <v/>
      </c>
      <c r="T190" s="25" t="str">
        <f t="shared" si="85"/>
        <v/>
      </c>
      <c r="U190" s="25" t="str">
        <f t="shared" si="86"/>
        <v/>
      </c>
      <c r="V190" s="23"/>
      <c r="W190" s="24" t="str">
        <f t="shared" si="72"/>
        <v/>
      </c>
      <c r="X190" s="25" t="str">
        <f t="shared" si="87"/>
        <v/>
      </c>
      <c r="Y190" s="25" t="str">
        <f t="shared" si="88"/>
        <v/>
      </c>
      <c r="Z190" s="27"/>
      <c r="AA190" s="27"/>
      <c r="AB190" s="25" t="str">
        <f t="shared" si="73"/>
        <v/>
      </c>
      <c r="AC190" s="24" t="str">
        <f t="shared" si="74"/>
        <v/>
      </c>
      <c r="AD190" s="25" t="str">
        <f t="shared" si="89"/>
        <v/>
      </c>
      <c r="AE190" s="25" t="str">
        <f t="shared" si="90"/>
        <v/>
      </c>
      <c r="AF190" s="23"/>
      <c r="AG190" s="24" t="str">
        <f t="shared" si="75"/>
        <v/>
      </c>
      <c r="AH190" s="25" t="str">
        <f t="shared" si="91"/>
        <v/>
      </c>
      <c r="AI190" s="25" t="str">
        <f t="shared" si="92"/>
        <v/>
      </c>
      <c r="AJ190" s="23"/>
      <c r="AK190" s="24" t="str">
        <f t="shared" si="76"/>
        <v/>
      </c>
      <c r="AL190" s="25" t="str">
        <f t="shared" si="93"/>
        <v/>
      </c>
      <c r="AM190" s="25" t="str">
        <f t="shared" si="97"/>
        <v/>
      </c>
      <c r="AN190" s="23"/>
      <c r="AO190" s="24" t="str">
        <f t="shared" si="77"/>
        <v/>
      </c>
      <c r="AP190" s="25" t="str">
        <f t="shared" si="98"/>
        <v/>
      </c>
      <c r="AQ190" s="25" t="str">
        <f t="shared" si="94"/>
        <v/>
      </c>
      <c r="AR190" s="23"/>
      <c r="AS190" s="24" t="str">
        <f t="shared" si="78"/>
        <v/>
      </c>
      <c r="AT190" s="25" t="str">
        <f t="shared" si="95"/>
        <v/>
      </c>
      <c r="AU190" s="25" t="str">
        <f t="shared" si="96"/>
        <v/>
      </c>
      <c r="AV190" s="26">
        <f t="shared" si="79"/>
        <v>0</v>
      </c>
      <c r="AW190" s="351" t="str">
        <f t="shared" si="80"/>
        <v/>
      </c>
      <c r="AX190" s="351"/>
    </row>
    <row r="191" spans="1:50">
      <c r="A191" s="21"/>
      <c r="B191" s="22"/>
      <c r="C191" s="22"/>
      <c r="D191" s="23"/>
      <c r="E191" s="24" t="str">
        <f t="shared" si="66"/>
        <v/>
      </c>
      <c r="F191" s="23"/>
      <c r="G191" s="24" t="str">
        <f t="shared" si="67"/>
        <v/>
      </c>
      <c r="H191" s="23"/>
      <c r="I191" s="24" t="str">
        <f t="shared" si="81"/>
        <v/>
      </c>
      <c r="J191" s="23"/>
      <c r="K191" s="24" t="str">
        <f t="shared" si="68"/>
        <v/>
      </c>
      <c r="L191" s="25" t="str">
        <f t="shared" si="82"/>
        <v/>
      </c>
      <c r="M191" s="25" t="str">
        <f t="shared" si="69"/>
        <v/>
      </c>
      <c r="N191" s="23"/>
      <c r="O191" s="24" t="str">
        <f t="shared" si="70"/>
        <v/>
      </c>
      <c r="P191" s="25" t="str">
        <f t="shared" si="83"/>
        <v/>
      </c>
      <c r="Q191" s="25" t="str">
        <f t="shared" si="84"/>
        <v/>
      </c>
      <c r="R191" s="23"/>
      <c r="S191" s="24" t="str">
        <f t="shared" si="71"/>
        <v/>
      </c>
      <c r="T191" s="25" t="str">
        <f t="shared" si="85"/>
        <v/>
      </c>
      <c r="U191" s="25" t="str">
        <f t="shared" si="86"/>
        <v/>
      </c>
      <c r="V191" s="23"/>
      <c r="W191" s="24" t="str">
        <f t="shared" si="72"/>
        <v/>
      </c>
      <c r="X191" s="25" t="str">
        <f t="shared" si="87"/>
        <v/>
      </c>
      <c r="Y191" s="25" t="str">
        <f t="shared" si="88"/>
        <v/>
      </c>
      <c r="Z191" s="27"/>
      <c r="AA191" s="27"/>
      <c r="AB191" s="25" t="str">
        <f t="shared" si="73"/>
        <v/>
      </c>
      <c r="AC191" s="24" t="str">
        <f t="shared" si="74"/>
        <v/>
      </c>
      <c r="AD191" s="25" t="str">
        <f t="shared" si="89"/>
        <v/>
      </c>
      <c r="AE191" s="25" t="str">
        <f t="shared" si="90"/>
        <v/>
      </c>
      <c r="AF191" s="23"/>
      <c r="AG191" s="24" t="str">
        <f t="shared" si="75"/>
        <v/>
      </c>
      <c r="AH191" s="25" t="str">
        <f t="shared" si="91"/>
        <v/>
      </c>
      <c r="AI191" s="25" t="str">
        <f t="shared" si="92"/>
        <v/>
      </c>
      <c r="AJ191" s="23"/>
      <c r="AK191" s="24" t="str">
        <f t="shared" si="76"/>
        <v/>
      </c>
      <c r="AL191" s="25" t="str">
        <f t="shared" si="93"/>
        <v/>
      </c>
      <c r="AM191" s="25" t="str">
        <f t="shared" si="97"/>
        <v/>
      </c>
      <c r="AN191" s="23"/>
      <c r="AO191" s="24" t="str">
        <f t="shared" si="77"/>
        <v/>
      </c>
      <c r="AP191" s="25" t="str">
        <f t="shared" si="98"/>
        <v/>
      </c>
      <c r="AQ191" s="25" t="str">
        <f t="shared" si="94"/>
        <v/>
      </c>
      <c r="AR191" s="23"/>
      <c r="AS191" s="24" t="str">
        <f t="shared" si="78"/>
        <v/>
      </c>
      <c r="AT191" s="25" t="str">
        <f t="shared" si="95"/>
        <v/>
      </c>
      <c r="AU191" s="25" t="str">
        <f t="shared" si="96"/>
        <v/>
      </c>
      <c r="AV191" s="26">
        <f t="shared" si="79"/>
        <v>0</v>
      </c>
      <c r="AW191" s="351" t="str">
        <f t="shared" si="80"/>
        <v/>
      </c>
      <c r="AX191" s="351"/>
    </row>
    <row r="192" spans="1:50">
      <c r="A192" s="21"/>
      <c r="B192" s="22"/>
      <c r="C192" s="22"/>
      <c r="D192" s="23"/>
      <c r="E192" s="24" t="str">
        <f t="shared" si="66"/>
        <v/>
      </c>
      <c r="F192" s="23"/>
      <c r="G192" s="24" t="str">
        <f t="shared" si="67"/>
        <v/>
      </c>
      <c r="H192" s="23"/>
      <c r="I192" s="24" t="str">
        <f t="shared" si="81"/>
        <v/>
      </c>
      <c r="J192" s="23"/>
      <c r="K192" s="24" t="str">
        <f t="shared" si="68"/>
        <v/>
      </c>
      <c r="L192" s="25" t="str">
        <f t="shared" si="82"/>
        <v/>
      </c>
      <c r="M192" s="25" t="str">
        <f t="shared" si="69"/>
        <v/>
      </c>
      <c r="N192" s="23"/>
      <c r="O192" s="24" t="str">
        <f t="shared" si="70"/>
        <v/>
      </c>
      <c r="P192" s="25" t="str">
        <f t="shared" si="83"/>
        <v/>
      </c>
      <c r="Q192" s="25" t="str">
        <f t="shared" si="84"/>
        <v/>
      </c>
      <c r="R192" s="23"/>
      <c r="S192" s="24" t="str">
        <f t="shared" si="71"/>
        <v/>
      </c>
      <c r="T192" s="25" t="str">
        <f t="shared" si="85"/>
        <v/>
      </c>
      <c r="U192" s="25" t="str">
        <f t="shared" si="86"/>
        <v/>
      </c>
      <c r="V192" s="23"/>
      <c r="W192" s="24" t="str">
        <f t="shared" si="72"/>
        <v/>
      </c>
      <c r="X192" s="25" t="str">
        <f t="shared" si="87"/>
        <v/>
      </c>
      <c r="Y192" s="25" t="str">
        <f t="shared" si="88"/>
        <v/>
      </c>
      <c r="Z192" s="27"/>
      <c r="AA192" s="27"/>
      <c r="AB192" s="25" t="str">
        <f t="shared" si="73"/>
        <v/>
      </c>
      <c r="AC192" s="24" t="str">
        <f t="shared" si="74"/>
        <v/>
      </c>
      <c r="AD192" s="25" t="str">
        <f t="shared" si="89"/>
        <v/>
      </c>
      <c r="AE192" s="25" t="str">
        <f t="shared" si="90"/>
        <v/>
      </c>
      <c r="AF192" s="23"/>
      <c r="AG192" s="24" t="str">
        <f t="shared" si="75"/>
        <v/>
      </c>
      <c r="AH192" s="25" t="str">
        <f t="shared" si="91"/>
        <v/>
      </c>
      <c r="AI192" s="25" t="str">
        <f t="shared" si="92"/>
        <v/>
      </c>
      <c r="AJ192" s="23"/>
      <c r="AK192" s="24" t="str">
        <f t="shared" si="76"/>
        <v/>
      </c>
      <c r="AL192" s="25" t="str">
        <f t="shared" si="93"/>
        <v/>
      </c>
      <c r="AM192" s="25" t="str">
        <f t="shared" si="97"/>
        <v/>
      </c>
      <c r="AN192" s="23"/>
      <c r="AO192" s="24" t="str">
        <f t="shared" si="77"/>
        <v/>
      </c>
      <c r="AP192" s="25" t="str">
        <f t="shared" si="98"/>
        <v/>
      </c>
      <c r="AQ192" s="25" t="str">
        <f t="shared" si="94"/>
        <v/>
      </c>
      <c r="AR192" s="23"/>
      <c r="AS192" s="24" t="str">
        <f t="shared" si="78"/>
        <v/>
      </c>
      <c r="AT192" s="25" t="str">
        <f t="shared" si="95"/>
        <v/>
      </c>
      <c r="AU192" s="25" t="str">
        <f t="shared" si="96"/>
        <v/>
      </c>
      <c r="AV192" s="26">
        <f t="shared" si="79"/>
        <v>0</v>
      </c>
      <c r="AW192" s="351" t="str">
        <f t="shared" si="80"/>
        <v/>
      </c>
      <c r="AX192" s="351"/>
    </row>
    <row r="193" spans="1:50">
      <c r="A193" s="21"/>
      <c r="B193" s="22"/>
      <c r="C193" s="22"/>
      <c r="D193" s="23"/>
      <c r="E193" s="24" t="str">
        <f t="shared" si="66"/>
        <v/>
      </c>
      <c r="F193" s="23"/>
      <c r="G193" s="24" t="str">
        <f t="shared" si="67"/>
        <v/>
      </c>
      <c r="H193" s="23"/>
      <c r="I193" s="24" t="str">
        <f t="shared" si="81"/>
        <v/>
      </c>
      <c r="J193" s="23"/>
      <c r="K193" s="24" t="str">
        <f t="shared" si="68"/>
        <v/>
      </c>
      <c r="L193" s="25" t="str">
        <f t="shared" si="82"/>
        <v/>
      </c>
      <c r="M193" s="25" t="str">
        <f t="shared" si="69"/>
        <v/>
      </c>
      <c r="N193" s="23"/>
      <c r="O193" s="24" t="str">
        <f t="shared" si="70"/>
        <v/>
      </c>
      <c r="P193" s="25" t="str">
        <f t="shared" si="83"/>
        <v/>
      </c>
      <c r="Q193" s="25" t="str">
        <f t="shared" si="84"/>
        <v/>
      </c>
      <c r="R193" s="23"/>
      <c r="S193" s="24" t="str">
        <f t="shared" si="71"/>
        <v/>
      </c>
      <c r="T193" s="25" t="str">
        <f t="shared" si="85"/>
        <v/>
      </c>
      <c r="U193" s="25" t="str">
        <f t="shared" si="86"/>
        <v/>
      </c>
      <c r="V193" s="23"/>
      <c r="W193" s="24" t="str">
        <f t="shared" si="72"/>
        <v/>
      </c>
      <c r="X193" s="25" t="str">
        <f t="shared" si="87"/>
        <v/>
      </c>
      <c r="Y193" s="25" t="str">
        <f t="shared" si="88"/>
        <v/>
      </c>
      <c r="Z193" s="27"/>
      <c r="AA193" s="27"/>
      <c r="AB193" s="25" t="str">
        <f t="shared" si="73"/>
        <v/>
      </c>
      <c r="AC193" s="24" t="str">
        <f t="shared" si="74"/>
        <v/>
      </c>
      <c r="AD193" s="25" t="str">
        <f t="shared" si="89"/>
        <v/>
      </c>
      <c r="AE193" s="25" t="str">
        <f t="shared" si="90"/>
        <v/>
      </c>
      <c r="AF193" s="23"/>
      <c r="AG193" s="24" t="str">
        <f t="shared" si="75"/>
        <v/>
      </c>
      <c r="AH193" s="25" t="str">
        <f t="shared" si="91"/>
        <v/>
      </c>
      <c r="AI193" s="25" t="str">
        <f t="shared" si="92"/>
        <v/>
      </c>
      <c r="AJ193" s="23"/>
      <c r="AK193" s="24" t="str">
        <f t="shared" si="76"/>
        <v/>
      </c>
      <c r="AL193" s="25" t="str">
        <f t="shared" si="93"/>
        <v/>
      </c>
      <c r="AM193" s="25" t="str">
        <f t="shared" si="97"/>
        <v/>
      </c>
      <c r="AN193" s="23"/>
      <c r="AO193" s="24" t="str">
        <f t="shared" si="77"/>
        <v/>
      </c>
      <c r="AP193" s="25" t="str">
        <f t="shared" si="98"/>
        <v/>
      </c>
      <c r="AQ193" s="25" t="str">
        <f t="shared" si="94"/>
        <v/>
      </c>
      <c r="AR193" s="23"/>
      <c r="AS193" s="24" t="str">
        <f t="shared" si="78"/>
        <v/>
      </c>
      <c r="AT193" s="25" t="str">
        <f t="shared" si="95"/>
        <v/>
      </c>
      <c r="AU193" s="25" t="str">
        <f t="shared" si="96"/>
        <v/>
      </c>
      <c r="AV193" s="26">
        <f t="shared" si="79"/>
        <v>0</v>
      </c>
      <c r="AW193" s="351" t="str">
        <f t="shared" si="80"/>
        <v/>
      </c>
      <c r="AX193" s="351"/>
    </row>
    <row r="194" spans="1:50">
      <c r="A194" s="21"/>
      <c r="B194" s="22"/>
      <c r="C194" s="22"/>
      <c r="D194" s="23"/>
      <c r="E194" s="24" t="str">
        <f t="shared" si="66"/>
        <v/>
      </c>
      <c r="F194" s="23"/>
      <c r="G194" s="24" t="str">
        <f t="shared" si="67"/>
        <v/>
      </c>
      <c r="H194" s="23"/>
      <c r="I194" s="24" t="str">
        <f t="shared" si="81"/>
        <v/>
      </c>
      <c r="J194" s="23"/>
      <c r="K194" s="24" t="str">
        <f t="shared" si="68"/>
        <v/>
      </c>
      <c r="L194" s="25" t="str">
        <f t="shared" si="82"/>
        <v/>
      </c>
      <c r="M194" s="25" t="str">
        <f t="shared" si="69"/>
        <v/>
      </c>
      <c r="N194" s="23"/>
      <c r="O194" s="24" t="str">
        <f t="shared" si="70"/>
        <v/>
      </c>
      <c r="P194" s="25" t="str">
        <f t="shared" si="83"/>
        <v/>
      </c>
      <c r="Q194" s="25" t="str">
        <f t="shared" si="84"/>
        <v/>
      </c>
      <c r="R194" s="23"/>
      <c r="S194" s="24" t="str">
        <f t="shared" si="71"/>
        <v/>
      </c>
      <c r="T194" s="25" t="str">
        <f t="shared" si="85"/>
        <v/>
      </c>
      <c r="U194" s="25" t="str">
        <f t="shared" si="86"/>
        <v/>
      </c>
      <c r="V194" s="23"/>
      <c r="W194" s="24" t="str">
        <f t="shared" si="72"/>
        <v/>
      </c>
      <c r="X194" s="25" t="str">
        <f t="shared" si="87"/>
        <v/>
      </c>
      <c r="Y194" s="25" t="str">
        <f t="shared" si="88"/>
        <v/>
      </c>
      <c r="Z194" s="27"/>
      <c r="AA194" s="27"/>
      <c r="AB194" s="25" t="str">
        <f t="shared" si="73"/>
        <v/>
      </c>
      <c r="AC194" s="24" t="str">
        <f t="shared" si="74"/>
        <v/>
      </c>
      <c r="AD194" s="25" t="str">
        <f t="shared" si="89"/>
        <v/>
      </c>
      <c r="AE194" s="25" t="str">
        <f t="shared" si="90"/>
        <v/>
      </c>
      <c r="AF194" s="23"/>
      <c r="AG194" s="24" t="str">
        <f t="shared" si="75"/>
        <v/>
      </c>
      <c r="AH194" s="25" t="str">
        <f t="shared" si="91"/>
        <v/>
      </c>
      <c r="AI194" s="25" t="str">
        <f t="shared" si="92"/>
        <v/>
      </c>
      <c r="AJ194" s="23"/>
      <c r="AK194" s="24" t="str">
        <f t="shared" si="76"/>
        <v/>
      </c>
      <c r="AL194" s="25" t="str">
        <f t="shared" si="93"/>
        <v/>
      </c>
      <c r="AM194" s="25" t="str">
        <f t="shared" si="97"/>
        <v/>
      </c>
      <c r="AN194" s="23"/>
      <c r="AO194" s="24" t="str">
        <f t="shared" si="77"/>
        <v/>
      </c>
      <c r="AP194" s="25" t="str">
        <f t="shared" si="98"/>
        <v/>
      </c>
      <c r="AQ194" s="25" t="str">
        <f t="shared" si="94"/>
        <v/>
      </c>
      <c r="AR194" s="23"/>
      <c r="AS194" s="24" t="str">
        <f t="shared" si="78"/>
        <v/>
      </c>
      <c r="AT194" s="25" t="str">
        <f t="shared" si="95"/>
        <v/>
      </c>
      <c r="AU194" s="25" t="str">
        <f t="shared" si="96"/>
        <v/>
      </c>
      <c r="AV194" s="26">
        <f t="shared" si="79"/>
        <v>0</v>
      </c>
      <c r="AW194" s="351" t="str">
        <f t="shared" si="80"/>
        <v/>
      </c>
      <c r="AX194" s="351"/>
    </row>
    <row r="195" spans="1:50">
      <c r="A195" s="21"/>
      <c r="B195" s="22"/>
      <c r="C195" s="22"/>
      <c r="D195" s="23"/>
      <c r="E195" s="24" t="str">
        <f t="shared" si="66"/>
        <v/>
      </c>
      <c r="F195" s="23"/>
      <c r="G195" s="24" t="str">
        <f t="shared" si="67"/>
        <v/>
      </c>
      <c r="H195" s="23"/>
      <c r="I195" s="24" t="str">
        <f t="shared" si="81"/>
        <v/>
      </c>
      <c r="J195" s="23"/>
      <c r="K195" s="24" t="str">
        <f t="shared" si="68"/>
        <v/>
      </c>
      <c r="L195" s="25" t="str">
        <f t="shared" si="82"/>
        <v/>
      </c>
      <c r="M195" s="25" t="str">
        <f t="shared" si="69"/>
        <v/>
      </c>
      <c r="N195" s="23"/>
      <c r="O195" s="24" t="str">
        <f t="shared" si="70"/>
        <v/>
      </c>
      <c r="P195" s="25" t="str">
        <f t="shared" si="83"/>
        <v/>
      </c>
      <c r="Q195" s="25" t="str">
        <f t="shared" si="84"/>
        <v/>
      </c>
      <c r="R195" s="23"/>
      <c r="S195" s="24" t="str">
        <f t="shared" si="71"/>
        <v/>
      </c>
      <c r="T195" s="25" t="str">
        <f t="shared" si="85"/>
        <v/>
      </c>
      <c r="U195" s="25" t="str">
        <f t="shared" si="86"/>
        <v/>
      </c>
      <c r="V195" s="23"/>
      <c r="W195" s="24" t="str">
        <f t="shared" si="72"/>
        <v/>
      </c>
      <c r="X195" s="25" t="str">
        <f t="shared" si="87"/>
        <v/>
      </c>
      <c r="Y195" s="25" t="str">
        <f t="shared" si="88"/>
        <v/>
      </c>
      <c r="Z195" s="27"/>
      <c r="AA195" s="27"/>
      <c r="AB195" s="25" t="str">
        <f t="shared" si="73"/>
        <v/>
      </c>
      <c r="AC195" s="24" t="str">
        <f t="shared" si="74"/>
        <v/>
      </c>
      <c r="AD195" s="25" t="str">
        <f t="shared" si="89"/>
        <v/>
      </c>
      <c r="AE195" s="25" t="str">
        <f t="shared" si="90"/>
        <v/>
      </c>
      <c r="AF195" s="23"/>
      <c r="AG195" s="24" t="str">
        <f t="shared" si="75"/>
        <v/>
      </c>
      <c r="AH195" s="25" t="str">
        <f t="shared" si="91"/>
        <v/>
      </c>
      <c r="AI195" s="25" t="str">
        <f t="shared" si="92"/>
        <v/>
      </c>
      <c r="AJ195" s="23"/>
      <c r="AK195" s="24" t="str">
        <f t="shared" si="76"/>
        <v/>
      </c>
      <c r="AL195" s="25" t="str">
        <f t="shared" si="93"/>
        <v/>
      </c>
      <c r="AM195" s="25" t="str">
        <f t="shared" si="97"/>
        <v/>
      </c>
      <c r="AN195" s="23"/>
      <c r="AO195" s="24" t="str">
        <f t="shared" si="77"/>
        <v/>
      </c>
      <c r="AP195" s="25" t="str">
        <f t="shared" si="98"/>
        <v/>
      </c>
      <c r="AQ195" s="25" t="str">
        <f t="shared" si="94"/>
        <v/>
      </c>
      <c r="AR195" s="23"/>
      <c r="AS195" s="24" t="str">
        <f t="shared" si="78"/>
        <v/>
      </c>
      <c r="AT195" s="25" t="str">
        <f t="shared" si="95"/>
        <v/>
      </c>
      <c r="AU195" s="25" t="str">
        <f t="shared" si="96"/>
        <v/>
      </c>
      <c r="AV195" s="26">
        <f t="shared" si="79"/>
        <v>0</v>
      </c>
      <c r="AW195" s="351" t="str">
        <f t="shared" si="80"/>
        <v/>
      </c>
      <c r="AX195" s="351"/>
    </row>
    <row r="196" spans="1:50">
      <c r="A196" s="21"/>
      <c r="B196" s="22"/>
      <c r="C196" s="22"/>
      <c r="D196" s="23"/>
      <c r="E196" s="24" t="str">
        <f t="shared" si="66"/>
        <v/>
      </c>
      <c r="F196" s="23"/>
      <c r="G196" s="24" t="str">
        <f t="shared" si="67"/>
        <v/>
      </c>
      <c r="H196" s="23"/>
      <c r="I196" s="24" t="str">
        <f t="shared" si="81"/>
        <v/>
      </c>
      <c r="J196" s="23"/>
      <c r="K196" s="24" t="str">
        <f t="shared" si="68"/>
        <v/>
      </c>
      <c r="L196" s="25" t="str">
        <f t="shared" si="82"/>
        <v/>
      </c>
      <c r="M196" s="25" t="str">
        <f t="shared" si="69"/>
        <v/>
      </c>
      <c r="N196" s="23"/>
      <c r="O196" s="24" t="str">
        <f t="shared" si="70"/>
        <v/>
      </c>
      <c r="P196" s="25" t="str">
        <f t="shared" si="83"/>
        <v/>
      </c>
      <c r="Q196" s="25" t="str">
        <f t="shared" si="84"/>
        <v/>
      </c>
      <c r="R196" s="23"/>
      <c r="S196" s="24" t="str">
        <f t="shared" si="71"/>
        <v/>
      </c>
      <c r="T196" s="25" t="str">
        <f t="shared" si="85"/>
        <v/>
      </c>
      <c r="U196" s="25" t="str">
        <f t="shared" si="86"/>
        <v/>
      </c>
      <c r="V196" s="23"/>
      <c r="W196" s="24" t="str">
        <f t="shared" si="72"/>
        <v/>
      </c>
      <c r="X196" s="25" t="str">
        <f t="shared" si="87"/>
        <v/>
      </c>
      <c r="Y196" s="25" t="str">
        <f t="shared" si="88"/>
        <v/>
      </c>
      <c r="Z196" s="27"/>
      <c r="AA196" s="27"/>
      <c r="AB196" s="25" t="str">
        <f t="shared" si="73"/>
        <v/>
      </c>
      <c r="AC196" s="24" t="str">
        <f t="shared" si="74"/>
        <v/>
      </c>
      <c r="AD196" s="25" t="str">
        <f t="shared" si="89"/>
        <v/>
      </c>
      <c r="AE196" s="25" t="str">
        <f t="shared" si="90"/>
        <v/>
      </c>
      <c r="AF196" s="23"/>
      <c r="AG196" s="24" t="str">
        <f t="shared" si="75"/>
        <v/>
      </c>
      <c r="AH196" s="25" t="str">
        <f t="shared" si="91"/>
        <v/>
      </c>
      <c r="AI196" s="25" t="str">
        <f t="shared" si="92"/>
        <v/>
      </c>
      <c r="AJ196" s="23"/>
      <c r="AK196" s="24" t="str">
        <f t="shared" si="76"/>
        <v/>
      </c>
      <c r="AL196" s="25" t="str">
        <f t="shared" si="93"/>
        <v/>
      </c>
      <c r="AM196" s="25" t="str">
        <f t="shared" si="97"/>
        <v/>
      </c>
      <c r="AN196" s="23"/>
      <c r="AO196" s="24" t="str">
        <f t="shared" si="77"/>
        <v/>
      </c>
      <c r="AP196" s="25" t="str">
        <f t="shared" si="98"/>
        <v/>
      </c>
      <c r="AQ196" s="25" t="str">
        <f t="shared" si="94"/>
        <v/>
      </c>
      <c r="AR196" s="23"/>
      <c r="AS196" s="24" t="str">
        <f t="shared" si="78"/>
        <v/>
      </c>
      <c r="AT196" s="25" t="str">
        <f t="shared" si="95"/>
        <v/>
      </c>
      <c r="AU196" s="25" t="str">
        <f t="shared" si="96"/>
        <v/>
      </c>
      <c r="AV196" s="26">
        <f t="shared" si="79"/>
        <v>0</v>
      </c>
      <c r="AW196" s="351" t="str">
        <f t="shared" si="80"/>
        <v/>
      </c>
      <c r="AX196" s="351"/>
    </row>
    <row r="197" spans="1:50">
      <c r="A197" s="21"/>
      <c r="B197" s="22"/>
      <c r="C197" s="22"/>
      <c r="D197" s="23"/>
      <c r="E197" s="24" t="str">
        <f t="shared" si="66"/>
        <v/>
      </c>
      <c r="F197" s="23"/>
      <c r="G197" s="24" t="str">
        <f t="shared" si="67"/>
        <v/>
      </c>
      <c r="H197" s="23"/>
      <c r="I197" s="24" t="str">
        <f t="shared" si="81"/>
        <v/>
      </c>
      <c r="J197" s="23"/>
      <c r="K197" s="24" t="str">
        <f t="shared" si="68"/>
        <v/>
      </c>
      <c r="L197" s="25" t="str">
        <f t="shared" si="82"/>
        <v/>
      </c>
      <c r="M197" s="25" t="str">
        <f t="shared" si="69"/>
        <v/>
      </c>
      <c r="N197" s="23"/>
      <c r="O197" s="24" t="str">
        <f t="shared" si="70"/>
        <v/>
      </c>
      <c r="P197" s="25" t="str">
        <f t="shared" si="83"/>
        <v/>
      </c>
      <c r="Q197" s="25" t="str">
        <f t="shared" si="84"/>
        <v/>
      </c>
      <c r="R197" s="23"/>
      <c r="S197" s="24" t="str">
        <f t="shared" si="71"/>
        <v/>
      </c>
      <c r="T197" s="25" t="str">
        <f t="shared" si="85"/>
        <v/>
      </c>
      <c r="U197" s="25" t="str">
        <f t="shared" si="86"/>
        <v/>
      </c>
      <c r="V197" s="23"/>
      <c r="W197" s="24" t="str">
        <f t="shared" si="72"/>
        <v/>
      </c>
      <c r="X197" s="25" t="str">
        <f t="shared" si="87"/>
        <v/>
      </c>
      <c r="Y197" s="25" t="str">
        <f t="shared" si="88"/>
        <v/>
      </c>
      <c r="Z197" s="27"/>
      <c r="AA197" s="27"/>
      <c r="AB197" s="25" t="str">
        <f t="shared" si="73"/>
        <v/>
      </c>
      <c r="AC197" s="24" t="str">
        <f t="shared" si="74"/>
        <v/>
      </c>
      <c r="AD197" s="25" t="str">
        <f t="shared" si="89"/>
        <v/>
      </c>
      <c r="AE197" s="25" t="str">
        <f t="shared" si="90"/>
        <v/>
      </c>
      <c r="AF197" s="23"/>
      <c r="AG197" s="24" t="str">
        <f t="shared" si="75"/>
        <v/>
      </c>
      <c r="AH197" s="25" t="str">
        <f t="shared" si="91"/>
        <v/>
      </c>
      <c r="AI197" s="25" t="str">
        <f t="shared" si="92"/>
        <v/>
      </c>
      <c r="AJ197" s="23"/>
      <c r="AK197" s="24" t="str">
        <f t="shared" si="76"/>
        <v/>
      </c>
      <c r="AL197" s="25" t="str">
        <f t="shared" si="93"/>
        <v/>
      </c>
      <c r="AM197" s="25" t="str">
        <f t="shared" si="97"/>
        <v/>
      </c>
      <c r="AN197" s="23"/>
      <c r="AO197" s="24" t="str">
        <f t="shared" si="77"/>
        <v/>
      </c>
      <c r="AP197" s="25" t="str">
        <f t="shared" si="98"/>
        <v/>
      </c>
      <c r="AQ197" s="25" t="str">
        <f t="shared" si="94"/>
        <v/>
      </c>
      <c r="AR197" s="23"/>
      <c r="AS197" s="24" t="str">
        <f t="shared" si="78"/>
        <v/>
      </c>
      <c r="AT197" s="25" t="str">
        <f t="shared" si="95"/>
        <v/>
      </c>
      <c r="AU197" s="25" t="str">
        <f t="shared" si="96"/>
        <v/>
      </c>
      <c r="AV197" s="26">
        <f t="shared" si="79"/>
        <v>0</v>
      </c>
      <c r="AW197" s="351" t="str">
        <f t="shared" si="80"/>
        <v/>
      </c>
      <c r="AX197" s="351"/>
    </row>
    <row r="198" spans="1:50">
      <c r="A198" s="21"/>
      <c r="B198" s="22"/>
      <c r="C198" s="22"/>
      <c r="D198" s="23"/>
      <c r="E198" s="24" t="str">
        <f t="shared" si="66"/>
        <v/>
      </c>
      <c r="F198" s="23"/>
      <c r="G198" s="24" t="str">
        <f t="shared" si="67"/>
        <v/>
      </c>
      <c r="H198" s="23"/>
      <c r="I198" s="24" t="str">
        <f t="shared" si="81"/>
        <v/>
      </c>
      <c r="J198" s="23"/>
      <c r="K198" s="24" t="str">
        <f t="shared" si="68"/>
        <v/>
      </c>
      <c r="L198" s="25" t="str">
        <f t="shared" si="82"/>
        <v/>
      </c>
      <c r="M198" s="25" t="str">
        <f t="shared" si="69"/>
        <v/>
      </c>
      <c r="N198" s="23"/>
      <c r="O198" s="24" t="str">
        <f t="shared" si="70"/>
        <v/>
      </c>
      <c r="P198" s="25" t="str">
        <f t="shared" si="83"/>
        <v/>
      </c>
      <c r="Q198" s="25" t="str">
        <f t="shared" si="84"/>
        <v/>
      </c>
      <c r="R198" s="23"/>
      <c r="S198" s="24" t="str">
        <f t="shared" si="71"/>
        <v/>
      </c>
      <c r="T198" s="25" t="str">
        <f t="shared" si="85"/>
        <v/>
      </c>
      <c r="U198" s="25" t="str">
        <f t="shared" si="86"/>
        <v/>
      </c>
      <c r="V198" s="23"/>
      <c r="W198" s="24" t="str">
        <f t="shared" si="72"/>
        <v/>
      </c>
      <c r="X198" s="25" t="str">
        <f t="shared" si="87"/>
        <v/>
      </c>
      <c r="Y198" s="25" t="str">
        <f t="shared" si="88"/>
        <v/>
      </c>
      <c r="Z198" s="27"/>
      <c r="AA198" s="27"/>
      <c r="AB198" s="25" t="str">
        <f t="shared" si="73"/>
        <v/>
      </c>
      <c r="AC198" s="24" t="str">
        <f t="shared" si="74"/>
        <v/>
      </c>
      <c r="AD198" s="25" t="str">
        <f t="shared" si="89"/>
        <v/>
      </c>
      <c r="AE198" s="25" t="str">
        <f t="shared" si="90"/>
        <v/>
      </c>
      <c r="AF198" s="23"/>
      <c r="AG198" s="24" t="str">
        <f t="shared" si="75"/>
        <v/>
      </c>
      <c r="AH198" s="25" t="str">
        <f t="shared" si="91"/>
        <v/>
      </c>
      <c r="AI198" s="25" t="str">
        <f t="shared" si="92"/>
        <v/>
      </c>
      <c r="AJ198" s="23"/>
      <c r="AK198" s="24" t="str">
        <f t="shared" si="76"/>
        <v/>
      </c>
      <c r="AL198" s="25" t="str">
        <f t="shared" si="93"/>
        <v/>
      </c>
      <c r="AM198" s="25" t="str">
        <f t="shared" si="97"/>
        <v/>
      </c>
      <c r="AN198" s="23"/>
      <c r="AO198" s="24" t="str">
        <f t="shared" si="77"/>
        <v/>
      </c>
      <c r="AP198" s="25" t="str">
        <f t="shared" si="98"/>
        <v/>
      </c>
      <c r="AQ198" s="25" t="str">
        <f t="shared" si="94"/>
        <v/>
      </c>
      <c r="AR198" s="23"/>
      <c r="AS198" s="24" t="str">
        <f t="shared" si="78"/>
        <v/>
      </c>
      <c r="AT198" s="25" t="str">
        <f t="shared" si="95"/>
        <v/>
      </c>
      <c r="AU198" s="25" t="str">
        <f t="shared" si="96"/>
        <v/>
      </c>
      <c r="AV198" s="26">
        <f t="shared" si="79"/>
        <v>0</v>
      </c>
      <c r="AW198" s="351" t="str">
        <f t="shared" si="80"/>
        <v/>
      </c>
      <c r="AX198" s="351"/>
    </row>
    <row r="199" spans="1:50">
      <c r="A199" s="21"/>
      <c r="B199" s="22"/>
      <c r="C199" s="22"/>
      <c r="D199" s="23"/>
      <c r="E199" s="24" t="str">
        <f t="shared" si="66"/>
        <v/>
      </c>
      <c r="F199" s="23"/>
      <c r="G199" s="24" t="str">
        <f t="shared" si="67"/>
        <v/>
      </c>
      <c r="H199" s="23"/>
      <c r="I199" s="24" t="str">
        <f t="shared" si="81"/>
        <v/>
      </c>
      <c r="J199" s="23"/>
      <c r="K199" s="24" t="str">
        <f t="shared" si="68"/>
        <v/>
      </c>
      <c r="L199" s="25" t="str">
        <f t="shared" si="82"/>
        <v/>
      </c>
      <c r="M199" s="25" t="str">
        <f t="shared" si="69"/>
        <v/>
      </c>
      <c r="N199" s="23"/>
      <c r="O199" s="24" t="str">
        <f t="shared" si="70"/>
        <v/>
      </c>
      <c r="P199" s="25" t="str">
        <f t="shared" si="83"/>
        <v/>
      </c>
      <c r="Q199" s="25" t="str">
        <f t="shared" si="84"/>
        <v/>
      </c>
      <c r="R199" s="23"/>
      <c r="S199" s="24" t="str">
        <f t="shared" si="71"/>
        <v/>
      </c>
      <c r="T199" s="25" t="str">
        <f t="shared" si="85"/>
        <v/>
      </c>
      <c r="U199" s="25" t="str">
        <f t="shared" si="86"/>
        <v/>
      </c>
      <c r="V199" s="23"/>
      <c r="W199" s="24" t="str">
        <f t="shared" si="72"/>
        <v/>
      </c>
      <c r="X199" s="25" t="str">
        <f t="shared" si="87"/>
        <v/>
      </c>
      <c r="Y199" s="25" t="str">
        <f t="shared" si="88"/>
        <v/>
      </c>
      <c r="Z199" s="27"/>
      <c r="AA199" s="27"/>
      <c r="AB199" s="25" t="str">
        <f t="shared" si="73"/>
        <v/>
      </c>
      <c r="AC199" s="24" t="str">
        <f t="shared" si="74"/>
        <v/>
      </c>
      <c r="AD199" s="25" t="str">
        <f t="shared" si="89"/>
        <v/>
      </c>
      <c r="AE199" s="25" t="str">
        <f t="shared" si="90"/>
        <v/>
      </c>
      <c r="AF199" s="23"/>
      <c r="AG199" s="24" t="str">
        <f t="shared" si="75"/>
        <v/>
      </c>
      <c r="AH199" s="25" t="str">
        <f t="shared" si="91"/>
        <v/>
      </c>
      <c r="AI199" s="25" t="str">
        <f t="shared" si="92"/>
        <v/>
      </c>
      <c r="AJ199" s="23"/>
      <c r="AK199" s="24" t="str">
        <f t="shared" si="76"/>
        <v/>
      </c>
      <c r="AL199" s="25" t="str">
        <f t="shared" si="93"/>
        <v/>
      </c>
      <c r="AM199" s="25" t="str">
        <f t="shared" si="97"/>
        <v/>
      </c>
      <c r="AN199" s="23"/>
      <c r="AO199" s="24" t="str">
        <f t="shared" si="77"/>
        <v/>
      </c>
      <c r="AP199" s="25" t="str">
        <f t="shared" si="98"/>
        <v/>
      </c>
      <c r="AQ199" s="25" t="str">
        <f t="shared" si="94"/>
        <v/>
      </c>
      <c r="AR199" s="23"/>
      <c r="AS199" s="24" t="str">
        <f t="shared" si="78"/>
        <v/>
      </c>
      <c r="AT199" s="25" t="str">
        <f t="shared" si="95"/>
        <v/>
      </c>
      <c r="AU199" s="25" t="str">
        <f t="shared" si="96"/>
        <v/>
      </c>
      <c r="AV199" s="26">
        <f t="shared" si="79"/>
        <v>0</v>
      </c>
      <c r="AW199" s="351" t="str">
        <f t="shared" si="80"/>
        <v/>
      </c>
      <c r="AX199" s="351"/>
    </row>
    <row r="200" spans="1:50">
      <c r="A200" s="21"/>
      <c r="B200" s="22"/>
      <c r="C200" s="22"/>
      <c r="D200" s="23"/>
      <c r="E200" s="24" t="str">
        <f t="shared" si="66"/>
        <v/>
      </c>
      <c r="F200" s="23"/>
      <c r="G200" s="24" t="str">
        <f t="shared" si="67"/>
        <v/>
      </c>
      <c r="H200" s="23"/>
      <c r="I200" s="24" t="str">
        <f t="shared" si="81"/>
        <v/>
      </c>
      <c r="J200" s="23"/>
      <c r="K200" s="24" t="str">
        <f t="shared" si="68"/>
        <v/>
      </c>
      <c r="L200" s="25" t="str">
        <f t="shared" si="82"/>
        <v/>
      </c>
      <c r="M200" s="25" t="str">
        <f t="shared" si="69"/>
        <v/>
      </c>
      <c r="N200" s="23"/>
      <c r="O200" s="24" t="str">
        <f t="shared" si="70"/>
        <v/>
      </c>
      <c r="P200" s="25" t="str">
        <f t="shared" si="83"/>
        <v/>
      </c>
      <c r="Q200" s="25" t="str">
        <f t="shared" si="84"/>
        <v/>
      </c>
      <c r="R200" s="23"/>
      <c r="S200" s="24" t="str">
        <f t="shared" si="71"/>
        <v/>
      </c>
      <c r="T200" s="25" t="str">
        <f t="shared" si="85"/>
        <v/>
      </c>
      <c r="U200" s="25" t="str">
        <f t="shared" si="86"/>
        <v/>
      </c>
      <c r="V200" s="23"/>
      <c r="W200" s="24" t="str">
        <f t="shared" si="72"/>
        <v/>
      </c>
      <c r="X200" s="25" t="str">
        <f t="shared" si="87"/>
        <v/>
      </c>
      <c r="Y200" s="25" t="str">
        <f t="shared" si="88"/>
        <v/>
      </c>
      <c r="Z200" s="27"/>
      <c r="AA200" s="27"/>
      <c r="AB200" s="25" t="str">
        <f t="shared" si="73"/>
        <v/>
      </c>
      <c r="AC200" s="24" t="str">
        <f t="shared" si="74"/>
        <v/>
      </c>
      <c r="AD200" s="25" t="str">
        <f t="shared" si="89"/>
        <v/>
      </c>
      <c r="AE200" s="25" t="str">
        <f t="shared" si="90"/>
        <v/>
      </c>
      <c r="AF200" s="23"/>
      <c r="AG200" s="24" t="str">
        <f t="shared" si="75"/>
        <v/>
      </c>
      <c r="AH200" s="25" t="str">
        <f t="shared" si="91"/>
        <v/>
      </c>
      <c r="AI200" s="25" t="str">
        <f t="shared" si="92"/>
        <v/>
      </c>
      <c r="AJ200" s="23"/>
      <c r="AK200" s="24" t="str">
        <f t="shared" si="76"/>
        <v/>
      </c>
      <c r="AL200" s="25" t="str">
        <f t="shared" si="93"/>
        <v/>
      </c>
      <c r="AM200" s="25" t="str">
        <f t="shared" si="97"/>
        <v/>
      </c>
      <c r="AN200" s="23"/>
      <c r="AO200" s="24" t="str">
        <f t="shared" si="77"/>
        <v/>
      </c>
      <c r="AP200" s="25" t="str">
        <f t="shared" si="98"/>
        <v/>
      </c>
      <c r="AQ200" s="25" t="str">
        <f t="shared" si="94"/>
        <v/>
      </c>
      <c r="AR200" s="23"/>
      <c r="AS200" s="24" t="str">
        <f t="shared" si="78"/>
        <v/>
      </c>
      <c r="AT200" s="25" t="str">
        <f t="shared" si="95"/>
        <v/>
      </c>
      <c r="AU200" s="25" t="str">
        <f t="shared" si="96"/>
        <v/>
      </c>
      <c r="AV200" s="26">
        <f t="shared" si="79"/>
        <v>0</v>
      </c>
      <c r="AW200" s="351" t="str">
        <f t="shared" si="80"/>
        <v/>
      </c>
      <c r="AX200" s="351"/>
    </row>
    <row r="201" spans="1:50">
      <c r="A201" s="21"/>
      <c r="B201" s="22"/>
      <c r="C201" s="22"/>
      <c r="D201" s="23"/>
      <c r="E201" s="24" t="str">
        <f t="shared" si="66"/>
        <v/>
      </c>
      <c r="F201" s="23"/>
      <c r="G201" s="24" t="str">
        <f t="shared" si="67"/>
        <v/>
      </c>
      <c r="H201" s="23"/>
      <c r="I201" s="24" t="str">
        <f t="shared" si="81"/>
        <v/>
      </c>
      <c r="J201" s="23"/>
      <c r="K201" s="24" t="str">
        <f t="shared" si="68"/>
        <v/>
      </c>
      <c r="L201" s="25" t="str">
        <f t="shared" si="82"/>
        <v/>
      </c>
      <c r="M201" s="25" t="str">
        <f t="shared" si="69"/>
        <v/>
      </c>
      <c r="N201" s="23"/>
      <c r="O201" s="24" t="str">
        <f t="shared" si="70"/>
        <v/>
      </c>
      <c r="P201" s="25" t="str">
        <f t="shared" si="83"/>
        <v/>
      </c>
      <c r="Q201" s="25" t="str">
        <f t="shared" si="84"/>
        <v/>
      </c>
      <c r="R201" s="23"/>
      <c r="S201" s="24" t="str">
        <f t="shared" si="71"/>
        <v/>
      </c>
      <c r="T201" s="25" t="str">
        <f t="shared" si="85"/>
        <v/>
      </c>
      <c r="U201" s="25" t="str">
        <f t="shared" si="86"/>
        <v/>
      </c>
      <c r="V201" s="23"/>
      <c r="W201" s="24" t="str">
        <f t="shared" si="72"/>
        <v/>
      </c>
      <c r="X201" s="25" t="str">
        <f t="shared" si="87"/>
        <v/>
      </c>
      <c r="Y201" s="25" t="str">
        <f t="shared" si="88"/>
        <v/>
      </c>
      <c r="Z201" s="27"/>
      <c r="AA201" s="27"/>
      <c r="AB201" s="25" t="str">
        <f t="shared" si="73"/>
        <v/>
      </c>
      <c r="AC201" s="24" t="str">
        <f t="shared" si="74"/>
        <v/>
      </c>
      <c r="AD201" s="25" t="str">
        <f t="shared" si="89"/>
        <v/>
      </c>
      <c r="AE201" s="25" t="str">
        <f t="shared" si="90"/>
        <v/>
      </c>
      <c r="AF201" s="23"/>
      <c r="AG201" s="24" t="str">
        <f t="shared" si="75"/>
        <v/>
      </c>
      <c r="AH201" s="25" t="str">
        <f t="shared" si="91"/>
        <v/>
      </c>
      <c r="AI201" s="25" t="str">
        <f t="shared" si="92"/>
        <v/>
      </c>
      <c r="AJ201" s="23"/>
      <c r="AK201" s="24" t="str">
        <f t="shared" si="76"/>
        <v/>
      </c>
      <c r="AL201" s="25" t="str">
        <f t="shared" si="93"/>
        <v/>
      </c>
      <c r="AM201" s="25" t="str">
        <f t="shared" si="97"/>
        <v/>
      </c>
      <c r="AN201" s="23"/>
      <c r="AO201" s="24" t="str">
        <f t="shared" si="77"/>
        <v/>
      </c>
      <c r="AP201" s="25" t="str">
        <f t="shared" si="98"/>
        <v/>
      </c>
      <c r="AQ201" s="25" t="str">
        <f t="shared" si="94"/>
        <v/>
      </c>
      <c r="AR201" s="23"/>
      <c r="AS201" s="24" t="str">
        <f t="shared" si="78"/>
        <v/>
      </c>
      <c r="AT201" s="25" t="str">
        <f t="shared" si="95"/>
        <v/>
      </c>
      <c r="AU201" s="25" t="str">
        <f t="shared" si="96"/>
        <v/>
      </c>
      <c r="AV201" s="26">
        <f t="shared" si="79"/>
        <v>0</v>
      </c>
      <c r="AW201" s="351" t="str">
        <f t="shared" si="80"/>
        <v/>
      </c>
      <c r="AX201" s="351"/>
    </row>
    <row r="202" spans="1:50">
      <c r="A202" s="21"/>
      <c r="B202" s="22"/>
      <c r="C202" s="22"/>
      <c r="D202" s="23"/>
      <c r="E202" s="24" t="str">
        <f t="shared" ref="E202:E265" si="99">IF((D202&lt;&gt;0),((D202-$D$5)*10/STDEVP($D$10:$D$309)+50),"")</f>
        <v/>
      </c>
      <c r="F202" s="23"/>
      <c r="G202" s="24" t="str">
        <f t="shared" ref="G202:G265" si="100">IF((F202&lt;&gt;0),((F202-$F$5)*10/STDEVP($F$10:$F$309)+50),"")</f>
        <v/>
      </c>
      <c r="H202" s="23"/>
      <c r="I202" s="24" t="str">
        <f t="shared" si="81"/>
        <v/>
      </c>
      <c r="J202" s="23"/>
      <c r="K202" s="24" t="str">
        <f t="shared" ref="K202:K265" si="101">IF((J202&lt;&gt;0),((J202-$J$5)*10/STDEVP($J$10:$J$309)+50),"")</f>
        <v/>
      </c>
      <c r="L202" s="25" t="str">
        <f t="shared" si="82"/>
        <v/>
      </c>
      <c r="M202" s="25" t="str">
        <f t="shared" ref="M202:M265" si="102">IF((J202&lt;&gt;0),VLOOKUP(J202,$L$311:$M$320,2),"")</f>
        <v/>
      </c>
      <c r="N202" s="23"/>
      <c r="O202" s="24" t="str">
        <f t="shared" ref="O202:O265" si="103">IF((N202&lt;&gt;0),((N202-$N$5)*10/STDEVP($N$10:$N$309)+50),"")</f>
        <v/>
      </c>
      <c r="P202" s="25" t="str">
        <f t="shared" si="83"/>
        <v/>
      </c>
      <c r="Q202" s="25" t="str">
        <f t="shared" si="84"/>
        <v/>
      </c>
      <c r="R202" s="23"/>
      <c r="S202" s="24" t="str">
        <f t="shared" ref="S202:S265" si="104">IF((R202&lt;&gt;0),((R202-$R$5)*10/STDEVP($R$10:$R$309)+50),"")</f>
        <v/>
      </c>
      <c r="T202" s="25" t="str">
        <f t="shared" si="85"/>
        <v/>
      </c>
      <c r="U202" s="25" t="str">
        <f t="shared" si="86"/>
        <v/>
      </c>
      <c r="V202" s="23"/>
      <c r="W202" s="24" t="str">
        <f t="shared" ref="W202:W265" si="105">IF((V202&lt;&gt;0),((V202-$V$5)*10/STDEVP($V$10:$V$309)+50),"")</f>
        <v/>
      </c>
      <c r="X202" s="25" t="str">
        <f t="shared" si="87"/>
        <v/>
      </c>
      <c r="Y202" s="25" t="str">
        <f t="shared" si="88"/>
        <v/>
      </c>
      <c r="Z202" s="27"/>
      <c r="AA202" s="27"/>
      <c r="AB202" s="25" t="str">
        <f t="shared" ref="AB202:AB265" si="106">IF((Z202&lt;&gt;0),Z202*60+AA202,"")</f>
        <v/>
      </c>
      <c r="AC202" s="24" t="str">
        <f t="shared" ref="AC202:AC265" si="107">IF((Z202&lt;&gt;0),(AB202-$AB$5)*(-1)*10/STDEVP($AB$10:$AB$309)+50,"")</f>
        <v/>
      </c>
      <c r="AD202" s="25" t="str">
        <f t="shared" si="89"/>
        <v/>
      </c>
      <c r="AE202" s="25" t="str">
        <f t="shared" si="90"/>
        <v/>
      </c>
      <c r="AF202" s="23"/>
      <c r="AG202" s="24" t="str">
        <f t="shared" ref="AG202:AG265" si="108">IF((AF202&lt;&gt;0),((AF202-$AF$5)*10/STDEVP($AF$10:$AF$309)+50),"")</f>
        <v/>
      </c>
      <c r="AH202" s="25" t="str">
        <f t="shared" si="91"/>
        <v/>
      </c>
      <c r="AI202" s="25" t="str">
        <f t="shared" si="92"/>
        <v/>
      </c>
      <c r="AJ202" s="23"/>
      <c r="AK202" s="24" t="str">
        <f t="shared" ref="AK202:AK265" si="109">IF((AJ202&lt;&gt;0),((AJ202-$AJ$5)*(-1)*10/STDEVP($AJ$10:$AJ$309)+50),"")</f>
        <v/>
      </c>
      <c r="AL202" s="25" t="str">
        <f t="shared" si="93"/>
        <v/>
      </c>
      <c r="AM202" s="25" t="str">
        <f t="shared" si="97"/>
        <v/>
      </c>
      <c r="AN202" s="23"/>
      <c r="AO202" s="24" t="str">
        <f t="shared" ref="AO202:AO265" si="110">IF((AN202&lt;&gt;0),((AN202-$AN$5)*10/STDEVP($AN$10:$AN$309)+50),"")</f>
        <v/>
      </c>
      <c r="AP202" s="25" t="str">
        <f t="shared" si="98"/>
        <v/>
      </c>
      <c r="AQ202" s="25" t="str">
        <f t="shared" si="94"/>
        <v/>
      </c>
      <c r="AR202" s="23"/>
      <c r="AS202" s="24" t="str">
        <f t="shared" ref="AS202:AS265" si="111">IF((AR202&lt;&gt;0),((AR202-$AR$5)*10/STDEVP($AR$10:$AR$309)+50),"")</f>
        <v/>
      </c>
      <c r="AT202" s="25" t="str">
        <f t="shared" si="95"/>
        <v/>
      </c>
      <c r="AU202" s="25" t="str">
        <f t="shared" si="96"/>
        <v/>
      </c>
      <c r="AV202" s="26">
        <f t="shared" ref="AV202:AV265" si="112">SUM(M202,Q202,U202,Y202,AE202,AI202,AM202,AQ202,AU202)</f>
        <v>0</v>
      </c>
      <c r="AW202" s="351" t="str">
        <f t="shared" ref="AW202:AW265" si="113">IF(AND(J202&lt;&gt;0,N202&lt;&gt;0,R202&lt;&gt;0,V202&lt;&gt;0,(OR(AB202&lt;&gt;0,AF202&lt;&gt;0)),AJ202&lt;&gt;0,AN202&lt;&gt;0,AR202&lt;&gt;0),VLOOKUP(AV202,$AV$311:$AW$315,2),"")</f>
        <v/>
      </c>
      <c r="AX202" s="351"/>
    </row>
    <row r="203" spans="1:50">
      <c r="A203" s="21"/>
      <c r="B203" s="22"/>
      <c r="C203" s="22"/>
      <c r="D203" s="23"/>
      <c r="E203" s="24" t="str">
        <f t="shared" si="99"/>
        <v/>
      </c>
      <c r="F203" s="23"/>
      <c r="G203" s="24" t="str">
        <f t="shared" si="100"/>
        <v/>
      </c>
      <c r="H203" s="23"/>
      <c r="I203" s="24" t="str">
        <f t="shared" ref="I203:I266" si="114">IF((H203&lt;&gt;0),((H203-$H$5)*10/STDEVP($H$10:$H$309)+50),"")</f>
        <v/>
      </c>
      <c r="J203" s="23"/>
      <c r="K203" s="24" t="str">
        <f t="shared" si="101"/>
        <v/>
      </c>
      <c r="L203" s="25" t="str">
        <f t="shared" ref="L203:L266" si="115">IF((J203&lt;&gt;0),RANK(J203,$J$10:$J$309),"")</f>
        <v/>
      </c>
      <c r="M203" s="25" t="str">
        <f t="shared" si="102"/>
        <v/>
      </c>
      <c r="N203" s="23"/>
      <c r="O203" s="24" t="str">
        <f t="shared" si="103"/>
        <v/>
      </c>
      <c r="P203" s="25" t="str">
        <f t="shared" ref="P203:P266" si="116">IF((N203&lt;&gt;0),RANK(N203,$N$10:$N$309),"")</f>
        <v/>
      </c>
      <c r="Q203" s="25" t="str">
        <f t="shared" ref="Q203:Q266" si="117">IF((N203&lt;&gt;0),VLOOKUP(N203,$P$311:$Q$320,2),"")</f>
        <v/>
      </c>
      <c r="R203" s="23"/>
      <c r="S203" s="24" t="str">
        <f t="shared" si="104"/>
        <v/>
      </c>
      <c r="T203" s="25" t="str">
        <f t="shared" ref="T203:T266" si="118">IF((R203&lt;&gt;0),RANK(R203,$R$10:$R$309),"")</f>
        <v/>
      </c>
      <c r="U203" s="25" t="str">
        <f t="shared" ref="U203:U266" si="119">IF((R203&lt;&gt;0),VLOOKUP(R203,$T$311:$U$320,2),"")</f>
        <v/>
      </c>
      <c r="V203" s="23"/>
      <c r="W203" s="24" t="str">
        <f t="shared" si="105"/>
        <v/>
      </c>
      <c r="X203" s="25" t="str">
        <f t="shared" ref="X203:X266" si="120">IF((V203&lt;&gt;0),RANK(V203,$V$10:$V$309),"")</f>
        <v/>
      </c>
      <c r="Y203" s="25" t="str">
        <f t="shared" ref="Y203:Y266" si="121">IF((V203&lt;&gt;0),VLOOKUP(V203,$X$311:$Y$320,2),"")</f>
        <v/>
      </c>
      <c r="Z203" s="27"/>
      <c r="AA203" s="27"/>
      <c r="AB203" s="25" t="str">
        <f t="shared" si="106"/>
        <v/>
      </c>
      <c r="AC203" s="24" t="str">
        <f t="shared" si="107"/>
        <v/>
      </c>
      <c r="AD203" s="25" t="str">
        <f t="shared" ref="AD203:AD266" si="122">IF((Z203&lt;&gt;0),RANK(AB203,$AB$10:$AB$309,1),"")</f>
        <v/>
      </c>
      <c r="AE203" s="25" t="str">
        <f t="shared" ref="AE203:AE266" si="123">IF((Z203&lt;&gt;0),VLOOKUP(AB203,$AD$311:$AE$320,2),"")</f>
        <v/>
      </c>
      <c r="AF203" s="23"/>
      <c r="AG203" s="24" t="str">
        <f t="shared" si="108"/>
        <v/>
      </c>
      <c r="AH203" s="25" t="str">
        <f t="shared" ref="AH203:AH266" si="124">IF((AF203&lt;&gt;0),RANK(AF203,$AF$10:$AF$309),"")</f>
        <v/>
      </c>
      <c r="AI203" s="25" t="str">
        <f t="shared" ref="AI203:AI266" si="125">IF((AF203&lt;&gt;0),VLOOKUP(AF203,$AH$311:$AI$320,2),"")</f>
        <v/>
      </c>
      <c r="AJ203" s="23"/>
      <c r="AK203" s="24" t="str">
        <f t="shared" si="109"/>
        <v/>
      </c>
      <c r="AL203" s="25" t="str">
        <f t="shared" ref="AL203:AL266" si="126">IF((AJ203&lt;&gt;0),RANK(AK203,$AK$10:$AK$309),"")</f>
        <v/>
      </c>
      <c r="AM203" s="25" t="str">
        <f t="shared" si="97"/>
        <v/>
      </c>
      <c r="AN203" s="23"/>
      <c r="AO203" s="24" t="str">
        <f t="shared" si="110"/>
        <v/>
      </c>
      <c r="AP203" s="25" t="str">
        <f t="shared" si="98"/>
        <v/>
      </c>
      <c r="AQ203" s="25" t="str">
        <f t="shared" ref="AQ203:AQ266" si="127">IF((AN203&lt;&gt;0),VLOOKUP(AN203,$AP$311:$AQ$320,2),"")</f>
        <v/>
      </c>
      <c r="AR203" s="23"/>
      <c r="AS203" s="24" t="str">
        <f t="shared" si="111"/>
        <v/>
      </c>
      <c r="AT203" s="25" t="str">
        <f t="shared" ref="AT203:AT266" si="128">IF((AR203&lt;&gt;0),RANK(AR203,$AR$10:$AR$309),"")</f>
        <v/>
      </c>
      <c r="AU203" s="25" t="str">
        <f t="shared" ref="AU203:AU266" si="129">IF((AR203&lt;&gt;0),VLOOKUP(AR203,$AT$311:$AU$320,2),"")</f>
        <v/>
      </c>
      <c r="AV203" s="26">
        <f t="shared" si="112"/>
        <v>0</v>
      </c>
      <c r="AW203" s="351" t="str">
        <f t="shared" si="113"/>
        <v/>
      </c>
      <c r="AX203" s="351"/>
    </row>
    <row r="204" spans="1:50">
      <c r="A204" s="21"/>
      <c r="B204" s="22"/>
      <c r="C204" s="22"/>
      <c r="D204" s="23"/>
      <c r="E204" s="24" t="str">
        <f t="shared" si="99"/>
        <v/>
      </c>
      <c r="F204" s="23"/>
      <c r="G204" s="24" t="str">
        <f t="shared" si="100"/>
        <v/>
      </c>
      <c r="H204" s="23"/>
      <c r="I204" s="24" t="str">
        <f t="shared" si="114"/>
        <v/>
      </c>
      <c r="J204" s="23"/>
      <c r="K204" s="24" t="str">
        <f t="shared" si="101"/>
        <v/>
      </c>
      <c r="L204" s="25" t="str">
        <f t="shared" si="115"/>
        <v/>
      </c>
      <c r="M204" s="25" t="str">
        <f t="shared" si="102"/>
        <v/>
      </c>
      <c r="N204" s="23"/>
      <c r="O204" s="24" t="str">
        <f t="shared" si="103"/>
        <v/>
      </c>
      <c r="P204" s="25" t="str">
        <f t="shared" si="116"/>
        <v/>
      </c>
      <c r="Q204" s="25" t="str">
        <f t="shared" si="117"/>
        <v/>
      </c>
      <c r="R204" s="23"/>
      <c r="S204" s="24" t="str">
        <f t="shared" si="104"/>
        <v/>
      </c>
      <c r="T204" s="25" t="str">
        <f t="shared" si="118"/>
        <v/>
      </c>
      <c r="U204" s="25" t="str">
        <f t="shared" si="119"/>
        <v/>
      </c>
      <c r="V204" s="23"/>
      <c r="W204" s="24" t="str">
        <f t="shared" si="105"/>
        <v/>
      </c>
      <c r="X204" s="25" t="str">
        <f t="shared" si="120"/>
        <v/>
      </c>
      <c r="Y204" s="25" t="str">
        <f t="shared" si="121"/>
        <v/>
      </c>
      <c r="Z204" s="27"/>
      <c r="AA204" s="27"/>
      <c r="AB204" s="25" t="str">
        <f t="shared" si="106"/>
        <v/>
      </c>
      <c r="AC204" s="24" t="str">
        <f t="shared" si="107"/>
        <v/>
      </c>
      <c r="AD204" s="25" t="str">
        <f t="shared" si="122"/>
        <v/>
      </c>
      <c r="AE204" s="25" t="str">
        <f t="shared" si="123"/>
        <v/>
      </c>
      <c r="AF204" s="23"/>
      <c r="AG204" s="24" t="str">
        <f t="shared" si="108"/>
        <v/>
      </c>
      <c r="AH204" s="25" t="str">
        <f t="shared" si="124"/>
        <v/>
      </c>
      <c r="AI204" s="25" t="str">
        <f t="shared" si="125"/>
        <v/>
      </c>
      <c r="AJ204" s="23"/>
      <c r="AK204" s="24" t="str">
        <f t="shared" si="109"/>
        <v/>
      </c>
      <c r="AL204" s="25" t="str">
        <f t="shared" si="126"/>
        <v/>
      </c>
      <c r="AM204" s="25" t="str">
        <f t="shared" ref="AM204:AM267" si="130">IF((AJ204&lt;&gt;0),VLOOKUP(AJ204,$AL$311:$AM$320,2),"")</f>
        <v/>
      </c>
      <c r="AN204" s="23"/>
      <c r="AO204" s="24" t="str">
        <f t="shared" si="110"/>
        <v/>
      </c>
      <c r="AP204" s="25" t="str">
        <f t="shared" ref="AP204:AP267" si="131">IF((AN204&lt;&gt;0),RANK(AN204,$AN$10:$AN$309),"")</f>
        <v/>
      </c>
      <c r="AQ204" s="25" t="str">
        <f t="shared" si="127"/>
        <v/>
      </c>
      <c r="AR204" s="23"/>
      <c r="AS204" s="24" t="str">
        <f t="shared" si="111"/>
        <v/>
      </c>
      <c r="AT204" s="25" t="str">
        <f t="shared" si="128"/>
        <v/>
      </c>
      <c r="AU204" s="25" t="str">
        <f t="shared" si="129"/>
        <v/>
      </c>
      <c r="AV204" s="26">
        <f t="shared" si="112"/>
        <v>0</v>
      </c>
      <c r="AW204" s="351" t="str">
        <f t="shared" si="113"/>
        <v/>
      </c>
      <c r="AX204" s="351"/>
    </row>
    <row r="205" spans="1:50">
      <c r="A205" s="21"/>
      <c r="B205" s="22"/>
      <c r="C205" s="22"/>
      <c r="D205" s="23"/>
      <c r="E205" s="24" t="str">
        <f t="shared" si="99"/>
        <v/>
      </c>
      <c r="F205" s="23"/>
      <c r="G205" s="24" t="str">
        <f t="shared" si="100"/>
        <v/>
      </c>
      <c r="H205" s="23"/>
      <c r="I205" s="24" t="str">
        <f t="shared" si="114"/>
        <v/>
      </c>
      <c r="J205" s="23"/>
      <c r="K205" s="24" t="str">
        <f t="shared" si="101"/>
        <v/>
      </c>
      <c r="L205" s="25" t="str">
        <f t="shared" si="115"/>
        <v/>
      </c>
      <c r="M205" s="25" t="str">
        <f t="shared" si="102"/>
        <v/>
      </c>
      <c r="N205" s="23"/>
      <c r="O205" s="24" t="str">
        <f t="shared" si="103"/>
        <v/>
      </c>
      <c r="P205" s="25" t="str">
        <f t="shared" si="116"/>
        <v/>
      </c>
      <c r="Q205" s="25" t="str">
        <f t="shared" si="117"/>
        <v/>
      </c>
      <c r="R205" s="23"/>
      <c r="S205" s="24" t="str">
        <f t="shared" si="104"/>
        <v/>
      </c>
      <c r="T205" s="25" t="str">
        <f t="shared" si="118"/>
        <v/>
      </c>
      <c r="U205" s="25" t="str">
        <f t="shared" si="119"/>
        <v/>
      </c>
      <c r="V205" s="23"/>
      <c r="W205" s="24" t="str">
        <f t="shared" si="105"/>
        <v/>
      </c>
      <c r="X205" s="25" t="str">
        <f t="shared" si="120"/>
        <v/>
      </c>
      <c r="Y205" s="25" t="str">
        <f t="shared" si="121"/>
        <v/>
      </c>
      <c r="Z205" s="27"/>
      <c r="AA205" s="27"/>
      <c r="AB205" s="25" t="str">
        <f t="shared" si="106"/>
        <v/>
      </c>
      <c r="AC205" s="24" t="str">
        <f t="shared" si="107"/>
        <v/>
      </c>
      <c r="AD205" s="25" t="str">
        <f t="shared" si="122"/>
        <v/>
      </c>
      <c r="AE205" s="25" t="str">
        <f t="shared" si="123"/>
        <v/>
      </c>
      <c r="AF205" s="23"/>
      <c r="AG205" s="24" t="str">
        <f t="shared" si="108"/>
        <v/>
      </c>
      <c r="AH205" s="25" t="str">
        <f t="shared" si="124"/>
        <v/>
      </c>
      <c r="AI205" s="25" t="str">
        <f t="shared" si="125"/>
        <v/>
      </c>
      <c r="AJ205" s="23"/>
      <c r="AK205" s="24" t="str">
        <f t="shared" si="109"/>
        <v/>
      </c>
      <c r="AL205" s="25" t="str">
        <f t="shared" si="126"/>
        <v/>
      </c>
      <c r="AM205" s="25" t="str">
        <f t="shared" si="130"/>
        <v/>
      </c>
      <c r="AN205" s="23"/>
      <c r="AO205" s="24" t="str">
        <f t="shared" si="110"/>
        <v/>
      </c>
      <c r="AP205" s="25" t="str">
        <f t="shared" si="131"/>
        <v/>
      </c>
      <c r="AQ205" s="25" t="str">
        <f t="shared" si="127"/>
        <v/>
      </c>
      <c r="AR205" s="23"/>
      <c r="AS205" s="24" t="str">
        <f t="shared" si="111"/>
        <v/>
      </c>
      <c r="AT205" s="25" t="str">
        <f t="shared" si="128"/>
        <v/>
      </c>
      <c r="AU205" s="25" t="str">
        <f t="shared" si="129"/>
        <v/>
      </c>
      <c r="AV205" s="26">
        <f t="shared" si="112"/>
        <v>0</v>
      </c>
      <c r="AW205" s="351" t="str">
        <f t="shared" si="113"/>
        <v/>
      </c>
      <c r="AX205" s="351"/>
    </row>
    <row r="206" spans="1:50">
      <c r="A206" s="21"/>
      <c r="B206" s="22"/>
      <c r="C206" s="22"/>
      <c r="D206" s="23"/>
      <c r="E206" s="24" t="str">
        <f t="shared" si="99"/>
        <v/>
      </c>
      <c r="F206" s="23"/>
      <c r="G206" s="24" t="str">
        <f t="shared" si="100"/>
        <v/>
      </c>
      <c r="H206" s="23"/>
      <c r="I206" s="24" t="str">
        <f t="shared" si="114"/>
        <v/>
      </c>
      <c r="J206" s="23"/>
      <c r="K206" s="24" t="str">
        <f t="shared" si="101"/>
        <v/>
      </c>
      <c r="L206" s="25" t="str">
        <f t="shared" si="115"/>
        <v/>
      </c>
      <c r="M206" s="25" t="str">
        <f t="shared" si="102"/>
        <v/>
      </c>
      <c r="N206" s="23"/>
      <c r="O206" s="24" t="str">
        <f t="shared" si="103"/>
        <v/>
      </c>
      <c r="P206" s="25" t="str">
        <f t="shared" si="116"/>
        <v/>
      </c>
      <c r="Q206" s="25" t="str">
        <f t="shared" si="117"/>
        <v/>
      </c>
      <c r="R206" s="23"/>
      <c r="S206" s="24" t="str">
        <f t="shared" si="104"/>
        <v/>
      </c>
      <c r="T206" s="25" t="str">
        <f t="shared" si="118"/>
        <v/>
      </c>
      <c r="U206" s="25" t="str">
        <f t="shared" si="119"/>
        <v/>
      </c>
      <c r="V206" s="23"/>
      <c r="W206" s="24" t="str">
        <f t="shared" si="105"/>
        <v/>
      </c>
      <c r="X206" s="25" t="str">
        <f t="shared" si="120"/>
        <v/>
      </c>
      <c r="Y206" s="25" t="str">
        <f t="shared" si="121"/>
        <v/>
      </c>
      <c r="Z206" s="27"/>
      <c r="AA206" s="27"/>
      <c r="AB206" s="25" t="str">
        <f t="shared" si="106"/>
        <v/>
      </c>
      <c r="AC206" s="24" t="str">
        <f t="shared" si="107"/>
        <v/>
      </c>
      <c r="AD206" s="25" t="str">
        <f t="shared" si="122"/>
        <v/>
      </c>
      <c r="AE206" s="25" t="str">
        <f t="shared" si="123"/>
        <v/>
      </c>
      <c r="AF206" s="23"/>
      <c r="AG206" s="24" t="str">
        <f t="shared" si="108"/>
        <v/>
      </c>
      <c r="AH206" s="25" t="str">
        <f t="shared" si="124"/>
        <v/>
      </c>
      <c r="AI206" s="25" t="str">
        <f t="shared" si="125"/>
        <v/>
      </c>
      <c r="AJ206" s="23"/>
      <c r="AK206" s="24" t="str">
        <f t="shared" si="109"/>
        <v/>
      </c>
      <c r="AL206" s="25" t="str">
        <f t="shared" si="126"/>
        <v/>
      </c>
      <c r="AM206" s="25" t="str">
        <f t="shared" si="130"/>
        <v/>
      </c>
      <c r="AN206" s="23"/>
      <c r="AO206" s="24" t="str">
        <f t="shared" si="110"/>
        <v/>
      </c>
      <c r="AP206" s="25" t="str">
        <f t="shared" si="131"/>
        <v/>
      </c>
      <c r="AQ206" s="25" t="str">
        <f t="shared" si="127"/>
        <v/>
      </c>
      <c r="AR206" s="23"/>
      <c r="AS206" s="24" t="str">
        <f t="shared" si="111"/>
        <v/>
      </c>
      <c r="AT206" s="25" t="str">
        <f t="shared" si="128"/>
        <v/>
      </c>
      <c r="AU206" s="25" t="str">
        <f t="shared" si="129"/>
        <v/>
      </c>
      <c r="AV206" s="26">
        <f t="shared" si="112"/>
        <v>0</v>
      </c>
      <c r="AW206" s="351" t="str">
        <f t="shared" si="113"/>
        <v/>
      </c>
      <c r="AX206" s="351"/>
    </row>
    <row r="207" spans="1:50">
      <c r="A207" s="21"/>
      <c r="B207" s="22"/>
      <c r="C207" s="22"/>
      <c r="D207" s="23"/>
      <c r="E207" s="24" t="str">
        <f t="shared" si="99"/>
        <v/>
      </c>
      <c r="F207" s="23"/>
      <c r="G207" s="24" t="str">
        <f t="shared" si="100"/>
        <v/>
      </c>
      <c r="H207" s="23"/>
      <c r="I207" s="24" t="str">
        <f t="shared" si="114"/>
        <v/>
      </c>
      <c r="J207" s="23"/>
      <c r="K207" s="24" t="str">
        <f t="shared" si="101"/>
        <v/>
      </c>
      <c r="L207" s="25" t="str">
        <f t="shared" si="115"/>
        <v/>
      </c>
      <c r="M207" s="25" t="str">
        <f t="shared" si="102"/>
        <v/>
      </c>
      <c r="N207" s="23"/>
      <c r="O207" s="24" t="str">
        <f t="shared" si="103"/>
        <v/>
      </c>
      <c r="P207" s="25" t="str">
        <f t="shared" si="116"/>
        <v/>
      </c>
      <c r="Q207" s="25" t="str">
        <f t="shared" si="117"/>
        <v/>
      </c>
      <c r="R207" s="23"/>
      <c r="S207" s="24" t="str">
        <f t="shared" si="104"/>
        <v/>
      </c>
      <c r="T207" s="25" t="str">
        <f t="shared" si="118"/>
        <v/>
      </c>
      <c r="U207" s="25" t="str">
        <f t="shared" si="119"/>
        <v/>
      </c>
      <c r="V207" s="23"/>
      <c r="W207" s="24" t="str">
        <f t="shared" si="105"/>
        <v/>
      </c>
      <c r="X207" s="25" t="str">
        <f t="shared" si="120"/>
        <v/>
      </c>
      <c r="Y207" s="25" t="str">
        <f t="shared" si="121"/>
        <v/>
      </c>
      <c r="Z207" s="27"/>
      <c r="AA207" s="27"/>
      <c r="AB207" s="25" t="str">
        <f t="shared" si="106"/>
        <v/>
      </c>
      <c r="AC207" s="24" t="str">
        <f t="shared" si="107"/>
        <v/>
      </c>
      <c r="AD207" s="25" t="str">
        <f t="shared" si="122"/>
        <v/>
      </c>
      <c r="AE207" s="25" t="str">
        <f t="shared" si="123"/>
        <v/>
      </c>
      <c r="AF207" s="23"/>
      <c r="AG207" s="24" t="str">
        <f t="shared" si="108"/>
        <v/>
      </c>
      <c r="AH207" s="25" t="str">
        <f t="shared" si="124"/>
        <v/>
      </c>
      <c r="AI207" s="25" t="str">
        <f t="shared" si="125"/>
        <v/>
      </c>
      <c r="AJ207" s="23"/>
      <c r="AK207" s="24" t="str">
        <f t="shared" si="109"/>
        <v/>
      </c>
      <c r="AL207" s="25" t="str">
        <f t="shared" si="126"/>
        <v/>
      </c>
      <c r="AM207" s="25" t="str">
        <f t="shared" si="130"/>
        <v/>
      </c>
      <c r="AN207" s="23"/>
      <c r="AO207" s="24" t="str">
        <f t="shared" si="110"/>
        <v/>
      </c>
      <c r="AP207" s="25" t="str">
        <f t="shared" si="131"/>
        <v/>
      </c>
      <c r="AQ207" s="25" t="str">
        <f t="shared" si="127"/>
        <v/>
      </c>
      <c r="AR207" s="23"/>
      <c r="AS207" s="24" t="str">
        <f t="shared" si="111"/>
        <v/>
      </c>
      <c r="AT207" s="25" t="str">
        <f t="shared" si="128"/>
        <v/>
      </c>
      <c r="AU207" s="25" t="str">
        <f t="shared" si="129"/>
        <v/>
      </c>
      <c r="AV207" s="26">
        <f t="shared" si="112"/>
        <v>0</v>
      </c>
      <c r="AW207" s="351" t="str">
        <f t="shared" si="113"/>
        <v/>
      </c>
      <c r="AX207" s="351"/>
    </row>
    <row r="208" spans="1:50">
      <c r="A208" s="21"/>
      <c r="B208" s="22"/>
      <c r="C208" s="22"/>
      <c r="D208" s="23"/>
      <c r="E208" s="24" t="str">
        <f t="shared" si="99"/>
        <v/>
      </c>
      <c r="F208" s="23"/>
      <c r="G208" s="24" t="str">
        <f t="shared" si="100"/>
        <v/>
      </c>
      <c r="H208" s="23"/>
      <c r="I208" s="24" t="str">
        <f t="shared" si="114"/>
        <v/>
      </c>
      <c r="J208" s="23"/>
      <c r="K208" s="24" t="str">
        <f t="shared" si="101"/>
        <v/>
      </c>
      <c r="L208" s="25" t="str">
        <f t="shared" si="115"/>
        <v/>
      </c>
      <c r="M208" s="25" t="str">
        <f t="shared" si="102"/>
        <v/>
      </c>
      <c r="N208" s="23"/>
      <c r="O208" s="24" t="str">
        <f t="shared" si="103"/>
        <v/>
      </c>
      <c r="P208" s="25" t="str">
        <f t="shared" si="116"/>
        <v/>
      </c>
      <c r="Q208" s="25" t="str">
        <f t="shared" si="117"/>
        <v/>
      </c>
      <c r="R208" s="23"/>
      <c r="S208" s="24" t="str">
        <f t="shared" si="104"/>
        <v/>
      </c>
      <c r="T208" s="25" t="str">
        <f t="shared" si="118"/>
        <v/>
      </c>
      <c r="U208" s="25" t="str">
        <f t="shared" si="119"/>
        <v/>
      </c>
      <c r="V208" s="23"/>
      <c r="W208" s="24" t="str">
        <f t="shared" si="105"/>
        <v/>
      </c>
      <c r="X208" s="25" t="str">
        <f t="shared" si="120"/>
        <v/>
      </c>
      <c r="Y208" s="25" t="str">
        <f t="shared" si="121"/>
        <v/>
      </c>
      <c r="Z208" s="27"/>
      <c r="AA208" s="27"/>
      <c r="AB208" s="25" t="str">
        <f t="shared" si="106"/>
        <v/>
      </c>
      <c r="AC208" s="24" t="str">
        <f t="shared" si="107"/>
        <v/>
      </c>
      <c r="AD208" s="25" t="str">
        <f t="shared" si="122"/>
        <v/>
      </c>
      <c r="AE208" s="25" t="str">
        <f t="shared" si="123"/>
        <v/>
      </c>
      <c r="AF208" s="23"/>
      <c r="AG208" s="24" t="str">
        <f t="shared" si="108"/>
        <v/>
      </c>
      <c r="AH208" s="25" t="str">
        <f t="shared" si="124"/>
        <v/>
      </c>
      <c r="AI208" s="25" t="str">
        <f t="shared" si="125"/>
        <v/>
      </c>
      <c r="AJ208" s="23"/>
      <c r="AK208" s="24" t="str">
        <f t="shared" si="109"/>
        <v/>
      </c>
      <c r="AL208" s="25" t="str">
        <f t="shared" si="126"/>
        <v/>
      </c>
      <c r="AM208" s="25" t="str">
        <f t="shared" si="130"/>
        <v/>
      </c>
      <c r="AN208" s="23"/>
      <c r="AO208" s="24" t="str">
        <f t="shared" si="110"/>
        <v/>
      </c>
      <c r="AP208" s="25" t="str">
        <f t="shared" si="131"/>
        <v/>
      </c>
      <c r="AQ208" s="25" t="str">
        <f t="shared" si="127"/>
        <v/>
      </c>
      <c r="AR208" s="23"/>
      <c r="AS208" s="24" t="str">
        <f t="shared" si="111"/>
        <v/>
      </c>
      <c r="AT208" s="25" t="str">
        <f t="shared" si="128"/>
        <v/>
      </c>
      <c r="AU208" s="25" t="str">
        <f t="shared" si="129"/>
        <v/>
      </c>
      <c r="AV208" s="26">
        <f t="shared" si="112"/>
        <v>0</v>
      </c>
      <c r="AW208" s="351" t="str">
        <f t="shared" si="113"/>
        <v/>
      </c>
      <c r="AX208" s="351"/>
    </row>
    <row r="209" spans="1:50">
      <c r="A209" s="21"/>
      <c r="B209" s="22"/>
      <c r="C209" s="22"/>
      <c r="D209" s="23"/>
      <c r="E209" s="24" t="str">
        <f t="shared" si="99"/>
        <v/>
      </c>
      <c r="F209" s="23"/>
      <c r="G209" s="24" t="str">
        <f t="shared" si="100"/>
        <v/>
      </c>
      <c r="H209" s="23"/>
      <c r="I209" s="24" t="str">
        <f t="shared" si="114"/>
        <v/>
      </c>
      <c r="J209" s="23"/>
      <c r="K209" s="24" t="str">
        <f t="shared" si="101"/>
        <v/>
      </c>
      <c r="L209" s="25" t="str">
        <f t="shared" si="115"/>
        <v/>
      </c>
      <c r="M209" s="25" t="str">
        <f t="shared" si="102"/>
        <v/>
      </c>
      <c r="N209" s="23"/>
      <c r="O209" s="24" t="str">
        <f t="shared" si="103"/>
        <v/>
      </c>
      <c r="P209" s="25" t="str">
        <f t="shared" si="116"/>
        <v/>
      </c>
      <c r="Q209" s="25" t="str">
        <f t="shared" si="117"/>
        <v/>
      </c>
      <c r="R209" s="23"/>
      <c r="S209" s="24" t="str">
        <f t="shared" si="104"/>
        <v/>
      </c>
      <c r="T209" s="25" t="str">
        <f t="shared" si="118"/>
        <v/>
      </c>
      <c r="U209" s="25" t="str">
        <f t="shared" si="119"/>
        <v/>
      </c>
      <c r="V209" s="23"/>
      <c r="W209" s="24" t="str">
        <f t="shared" si="105"/>
        <v/>
      </c>
      <c r="X209" s="25" t="str">
        <f t="shared" si="120"/>
        <v/>
      </c>
      <c r="Y209" s="25" t="str">
        <f t="shared" si="121"/>
        <v/>
      </c>
      <c r="Z209" s="27"/>
      <c r="AA209" s="27"/>
      <c r="AB209" s="25" t="str">
        <f t="shared" si="106"/>
        <v/>
      </c>
      <c r="AC209" s="24" t="str">
        <f t="shared" si="107"/>
        <v/>
      </c>
      <c r="AD209" s="25" t="str">
        <f t="shared" si="122"/>
        <v/>
      </c>
      <c r="AE209" s="25" t="str">
        <f t="shared" si="123"/>
        <v/>
      </c>
      <c r="AF209" s="23"/>
      <c r="AG209" s="24" t="str">
        <f t="shared" si="108"/>
        <v/>
      </c>
      <c r="AH209" s="25" t="str">
        <f t="shared" si="124"/>
        <v/>
      </c>
      <c r="AI209" s="25" t="str">
        <f t="shared" si="125"/>
        <v/>
      </c>
      <c r="AJ209" s="23"/>
      <c r="AK209" s="24" t="str">
        <f t="shared" si="109"/>
        <v/>
      </c>
      <c r="AL209" s="25" t="str">
        <f t="shared" si="126"/>
        <v/>
      </c>
      <c r="AM209" s="25" t="str">
        <f t="shared" si="130"/>
        <v/>
      </c>
      <c r="AN209" s="23"/>
      <c r="AO209" s="24" t="str">
        <f t="shared" si="110"/>
        <v/>
      </c>
      <c r="AP209" s="25" t="str">
        <f t="shared" si="131"/>
        <v/>
      </c>
      <c r="AQ209" s="25" t="str">
        <f t="shared" si="127"/>
        <v/>
      </c>
      <c r="AR209" s="23"/>
      <c r="AS209" s="24" t="str">
        <f t="shared" si="111"/>
        <v/>
      </c>
      <c r="AT209" s="25" t="str">
        <f t="shared" si="128"/>
        <v/>
      </c>
      <c r="AU209" s="25" t="str">
        <f t="shared" si="129"/>
        <v/>
      </c>
      <c r="AV209" s="26">
        <f t="shared" si="112"/>
        <v>0</v>
      </c>
      <c r="AW209" s="351" t="str">
        <f t="shared" si="113"/>
        <v/>
      </c>
      <c r="AX209" s="351"/>
    </row>
    <row r="210" spans="1:50">
      <c r="A210" s="21"/>
      <c r="B210" s="22"/>
      <c r="C210" s="22"/>
      <c r="D210" s="23"/>
      <c r="E210" s="24" t="str">
        <f t="shared" si="99"/>
        <v/>
      </c>
      <c r="F210" s="23"/>
      <c r="G210" s="24" t="str">
        <f t="shared" si="100"/>
        <v/>
      </c>
      <c r="H210" s="23"/>
      <c r="I210" s="24" t="str">
        <f t="shared" si="114"/>
        <v/>
      </c>
      <c r="J210" s="23"/>
      <c r="K210" s="24" t="str">
        <f t="shared" si="101"/>
        <v/>
      </c>
      <c r="L210" s="25" t="str">
        <f t="shared" si="115"/>
        <v/>
      </c>
      <c r="M210" s="25" t="str">
        <f t="shared" si="102"/>
        <v/>
      </c>
      <c r="N210" s="23"/>
      <c r="O210" s="24" t="str">
        <f t="shared" si="103"/>
        <v/>
      </c>
      <c r="P210" s="25" t="str">
        <f t="shared" si="116"/>
        <v/>
      </c>
      <c r="Q210" s="25" t="str">
        <f t="shared" si="117"/>
        <v/>
      </c>
      <c r="R210" s="23"/>
      <c r="S210" s="24" t="str">
        <f t="shared" si="104"/>
        <v/>
      </c>
      <c r="T210" s="25" t="str">
        <f t="shared" si="118"/>
        <v/>
      </c>
      <c r="U210" s="25" t="str">
        <f t="shared" si="119"/>
        <v/>
      </c>
      <c r="V210" s="23"/>
      <c r="W210" s="24" t="str">
        <f t="shared" si="105"/>
        <v/>
      </c>
      <c r="X210" s="25" t="str">
        <f t="shared" si="120"/>
        <v/>
      </c>
      <c r="Y210" s="25" t="str">
        <f t="shared" si="121"/>
        <v/>
      </c>
      <c r="Z210" s="27"/>
      <c r="AA210" s="27"/>
      <c r="AB210" s="25" t="str">
        <f t="shared" si="106"/>
        <v/>
      </c>
      <c r="AC210" s="24" t="str">
        <f t="shared" si="107"/>
        <v/>
      </c>
      <c r="AD210" s="25" t="str">
        <f t="shared" si="122"/>
        <v/>
      </c>
      <c r="AE210" s="25" t="str">
        <f t="shared" si="123"/>
        <v/>
      </c>
      <c r="AF210" s="23"/>
      <c r="AG210" s="24" t="str">
        <f t="shared" si="108"/>
        <v/>
      </c>
      <c r="AH210" s="25" t="str">
        <f t="shared" si="124"/>
        <v/>
      </c>
      <c r="AI210" s="25" t="str">
        <f t="shared" si="125"/>
        <v/>
      </c>
      <c r="AJ210" s="23"/>
      <c r="AK210" s="24" t="str">
        <f t="shared" si="109"/>
        <v/>
      </c>
      <c r="AL210" s="25" t="str">
        <f t="shared" si="126"/>
        <v/>
      </c>
      <c r="AM210" s="25" t="str">
        <f t="shared" si="130"/>
        <v/>
      </c>
      <c r="AN210" s="23"/>
      <c r="AO210" s="24" t="str">
        <f t="shared" si="110"/>
        <v/>
      </c>
      <c r="AP210" s="25" t="str">
        <f t="shared" si="131"/>
        <v/>
      </c>
      <c r="AQ210" s="25" t="str">
        <f t="shared" si="127"/>
        <v/>
      </c>
      <c r="AR210" s="23"/>
      <c r="AS210" s="24" t="str">
        <f t="shared" si="111"/>
        <v/>
      </c>
      <c r="AT210" s="25" t="str">
        <f t="shared" si="128"/>
        <v/>
      </c>
      <c r="AU210" s="25" t="str">
        <f t="shared" si="129"/>
        <v/>
      </c>
      <c r="AV210" s="26">
        <f t="shared" si="112"/>
        <v>0</v>
      </c>
      <c r="AW210" s="351" t="str">
        <f t="shared" si="113"/>
        <v/>
      </c>
      <c r="AX210" s="351"/>
    </row>
    <row r="211" spans="1:50">
      <c r="A211" s="21"/>
      <c r="B211" s="22"/>
      <c r="C211" s="22"/>
      <c r="D211" s="23"/>
      <c r="E211" s="24" t="str">
        <f t="shared" si="99"/>
        <v/>
      </c>
      <c r="F211" s="23"/>
      <c r="G211" s="24" t="str">
        <f t="shared" si="100"/>
        <v/>
      </c>
      <c r="H211" s="23"/>
      <c r="I211" s="24" t="str">
        <f t="shared" si="114"/>
        <v/>
      </c>
      <c r="J211" s="23"/>
      <c r="K211" s="24" t="str">
        <f t="shared" si="101"/>
        <v/>
      </c>
      <c r="L211" s="25" t="str">
        <f t="shared" si="115"/>
        <v/>
      </c>
      <c r="M211" s="25" t="str">
        <f t="shared" si="102"/>
        <v/>
      </c>
      <c r="N211" s="23"/>
      <c r="O211" s="24" t="str">
        <f t="shared" si="103"/>
        <v/>
      </c>
      <c r="P211" s="25" t="str">
        <f t="shared" si="116"/>
        <v/>
      </c>
      <c r="Q211" s="25" t="str">
        <f t="shared" si="117"/>
        <v/>
      </c>
      <c r="R211" s="23"/>
      <c r="S211" s="24" t="str">
        <f t="shared" si="104"/>
        <v/>
      </c>
      <c r="T211" s="25" t="str">
        <f t="shared" si="118"/>
        <v/>
      </c>
      <c r="U211" s="25" t="str">
        <f t="shared" si="119"/>
        <v/>
      </c>
      <c r="V211" s="23"/>
      <c r="W211" s="24" t="str">
        <f t="shared" si="105"/>
        <v/>
      </c>
      <c r="X211" s="25" t="str">
        <f t="shared" si="120"/>
        <v/>
      </c>
      <c r="Y211" s="25" t="str">
        <f t="shared" si="121"/>
        <v/>
      </c>
      <c r="Z211" s="27"/>
      <c r="AA211" s="27"/>
      <c r="AB211" s="25" t="str">
        <f t="shared" si="106"/>
        <v/>
      </c>
      <c r="AC211" s="24" t="str">
        <f t="shared" si="107"/>
        <v/>
      </c>
      <c r="AD211" s="25" t="str">
        <f t="shared" si="122"/>
        <v/>
      </c>
      <c r="AE211" s="25" t="str">
        <f t="shared" si="123"/>
        <v/>
      </c>
      <c r="AF211" s="23"/>
      <c r="AG211" s="24" t="str">
        <f t="shared" si="108"/>
        <v/>
      </c>
      <c r="AH211" s="25" t="str">
        <f t="shared" si="124"/>
        <v/>
      </c>
      <c r="AI211" s="25" t="str">
        <f t="shared" si="125"/>
        <v/>
      </c>
      <c r="AJ211" s="23"/>
      <c r="AK211" s="24" t="str">
        <f t="shared" si="109"/>
        <v/>
      </c>
      <c r="AL211" s="25" t="str">
        <f t="shared" si="126"/>
        <v/>
      </c>
      <c r="AM211" s="25" t="str">
        <f t="shared" si="130"/>
        <v/>
      </c>
      <c r="AN211" s="23"/>
      <c r="AO211" s="24" t="str">
        <f t="shared" si="110"/>
        <v/>
      </c>
      <c r="AP211" s="25" t="str">
        <f t="shared" si="131"/>
        <v/>
      </c>
      <c r="AQ211" s="25" t="str">
        <f t="shared" si="127"/>
        <v/>
      </c>
      <c r="AR211" s="23"/>
      <c r="AS211" s="24" t="str">
        <f t="shared" si="111"/>
        <v/>
      </c>
      <c r="AT211" s="25" t="str">
        <f t="shared" si="128"/>
        <v/>
      </c>
      <c r="AU211" s="25" t="str">
        <f t="shared" si="129"/>
        <v/>
      </c>
      <c r="AV211" s="26">
        <f t="shared" si="112"/>
        <v>0</v>
      </c>
      <c r="AW211" s="351" t="str">
        <f t="shared" si="113"/>
        <v/>
      </c>
      <c r="AX211" s="351"/>
    </row>
    <row r="212" spans="1:50">
      <c r="A212" s="21"/>
      <c r="B212" s="22"/>
      <c r="C212" s="22"/>
      <c r="D212" s="23"/>
      <c r="E212" s="24" t="str">
        <f t="shared" si="99"/>
        <v/>
      </c>
      <c r="F212" s="23"/>
      <c r="G212" s="24" t="str">
        <f t="shared" si="100"/>
        <v/>
      </c>
      <c r="H212" s="23"/>
      <c r="I212" s="24" t="str">
        <f t="shared" si="114"/>
        <v/>
      </c>
      <c r="J212" s="23"/>
      <c r="K212" s="24" t="str">
        <f t="shared" si="101"/>
        <v/>
      </c>
      <c r="L212" s="25" t="str">
        <f t="shared" si="115"/>
        <v/>
      </c>
      <c r="M212" s="25" t="str">
        <f t="shared" si="102"/>
        <v/>
      </c>
      <c r="N212" s="23"/>
      <c r="O212" s="24" t="str">
        <f t="shared" si="103"/>
        <v/>
      </c>
      <c r="P212" s="25" t="str">
        <f t="shared" si="116"/>
        <v/>
      </c>
      <c r="Q212" s="25" t="str">
        <f t="shared" si="117"/>
        <v/>
      </c>
      <c r="R212" s="23"/>
      <c r="S212" s="24" t="str">
        <f t="shared" si="104"/>
        <v/>
      </c>
      <c r="T212" s="25" t="str">
        <f t="shared" si="118"/>
        <v/>
      </c>
      <c r="U212" s="25" t="str">
        <f t="shared" si="119"/>
        <v/>
      </c>
      <c r="V212" s="23"/>
      <c r="W212" s="24" t="str">
        <f t="shared" si="105"/>
        <v/>
      </c>
      <c r="X212" s="25" t="str">
        <f t="shared" si="120"/>
        <v/>
      </c>
      <c r="Y212" s="25" t="str">
        <f t="shared" si="121"/>
        <v/>
      </c>
      <c r="Z212" s="27"/>
      <c r="AA212" s="27"/>
      <c r="AB212" s="25" t="str">
        <f t="shared" si="106"/>
        <v/>
      </c>
      <c r="AC212" s="24" t="str">
        <f t="shared" si="107"/>
        <v/>
      </c>
      <c r="AD212" s="25" t="str">
        <f t="shared" si="122"/>
        <v/>
      </c>
      <c r="AE212" s="25" t="str">
        <f t="shared" si="123"/>
        <v/>
      </c>
      <c r="AF212" s="23"/>
      <c r="AG212" s="24" t="str">
        <f t="shared" si="108"/>
        <v/>
      </c>
      <c r="AH212" s="25" t="str">
        <f t="shared" si="124"/>
        <v/>
      </c>
      <c r="AI212" s="25" t="str">
        <f t="shared" si="125"/>
        <v/>
      </c>
      <c r="AJ212" s="23"/>
      <c r="AK212" s="24" t="str">
        <f t="shared" si="109"/>
        <v/>
      </c>
      <c r="AL212" s="25" t="str">
        <f t="shared" si="126"/>
        <v/>
      </c>
      <c r="AM212" s="25" t="str">
        <f t="shared" si="130"/>
        <v/>
      </c>
      <c r="AN212" s="23"/>
      <c r="AO212" s="24" t="str">
        <f t="shared" si="110"/>
        <v/>
      </c>
      <c r="AP212" s="25" t="str">
        <f t="shared" si="131"/>
        <v/>
      </c>
      <c r="AQ212" s="25" t="str">
        <f t="shared" si="127"/>
        <v/>
      </c>
      <c r="AR212" s="23"/>
      <c r="AS212" s="24" t="str">
        <f t="shared" si="111"/>
        <v/>
      </c>
      <c r="AT212" s="25" t="str">
        <f t="shared" si="128"/>
        <v/>
      </c>
      <c r="AU212" s="25" t="str">
        <f t="shared" si="129"/>
        <v/>
      </c>
      <c r="AV212" s="26">
        <f t="shared" si="112"/>
        <v>0</v>
      </c>
      <c r="AW212" s="351" t="str">
        <f t="shared" si="113"/>
        <v/>
      </c>
      <c r="AX212" s="351"/>
    </row>
    <row r="213" spans="1:50">
      <c r="A213" s="21"/>
      <c r="B213" s="22"/>
      <c r="C213" s="22"/>
      <c r="D213" s="23"/>
      <c r="E213" s="24" t="str">
        <f t="shared" si="99"/>
        <v/>
      </c>
      <c r="F213" s="23"/>
      <c r="G213" s="24" t="str">
        <f t="shared" si="100"/>
        <v/>
      </c>
      <c r="H213" s="23"/>
      <c r="I213" s="24" t="str">
        <f t="shared" si="114"/>
        <v/>
      </c>
      <c r="J213" s="23"/>
      <c r="K213" s="24" t="str">
        <f t="shared" si="101"/>
        <v/>
      </c>
      <c r="L213" s="25" t="str">
        <f t="shared" si="115"/>
        <v/>
      </c>
      <c r="M213" s="25" t="str">
        <f t="shared" si="102"/>
        <v/>
      </c>
      <c r="N213" s="23"/>
      <c r="O213" s="24" t="str">
        <f t="shared" si="103"/>
        <v/>
      </c>
      <c r="P213" s="25" t="str">
        <f t="shared" si="116"/>
        <v/>
      </c>
      <c r="Q213" s="25" t="str">
        <f t="shared" si="117"/>
        <v/>
      </c>
      <c r="R213" s="23"/>
      <c r="S213" s="24" t="str">
        <f t="shared" si="104"/>
        <v/>
      </c>
      <c r="T213" s="25" t="str">
        <f t="shared" si="118"/>
        <v/>
      </c>
      <c r="U213" s="25" t="str">
        <f t="shared" si="119"/>
        <v/>
      </c>
      <c r="V213" s="23"/>
      <c r="W213" s="24" t="str">
        <f t="shared" si="105"/>
        <v/>
      </c>
      <c r="X213" s="25" t="str">
        <f t="shared" si="120"/>
        <v/>
      </c>
      <c r="Y213" s="25" t="str">
        <f t="shared" si="121"/>
        <v/>
      </c>
      <c r="Z213" s="27"/>
      <c r="AA213" s="27"/>
      <c r="AB213" s="25" t="str">
        <f t="shared" si="106"/>
        <v/>
      </c>
      <c r="AC213" s="24" t="str">
        <f t="shared" si="107"/>
        <v/>
      </c>
      <c r="AD213" s="25" t="str">
        <f t="shared" si="122"/>
        <v/>
      </c>
      <c r="AE213" s="25" t="str">
        <f t="shared" si="123"/>
        <v/>
      </c>
      <c r="AF213" s="23"/>
      <c r="AG213" s="24" t="str">
        <f t="shared" si="108"/>
        <v/>
      </c>
      <c r="AH213" s="25" t="str">
        <f t="shared" si="124"/>
        <v/>
      </c>
      <c r="AI213" s="25" t="str">
        <f t="shared" si="125"/>
        <v/>
      </c>
      <c r="AJ213" s="23"/>
      <c r="AK213" s="24" t="str">
        <f t="shared" si="109"/>
        <v/>
      </c>
      <c r="AL213" s="25" t="str">
        <f t="shared" si="126"/>
        <v/>
      </c>
      <c r="AM213" s="25" t="str">
        <f t="shared" si="130"/>
        <v/>
      </c>
      <c r="AN213" s="23"/>
      <c r="AO213" s="24" t="str">
        <f t="shared" si="110"/>
        <v/>
      </c>
      <c r="AP213" s="25" t="str">
        <f t="shared" si="131"/>
        <v/>
      </c>
      <c r="AQ213" s="25" t="str">
        <f t="shared" si="127"/>
        <v/>
      </c>
      <c r="AR213" s="23"/>
      <c r="AS213" s="24" t="str">
        <f t="shared" si="111"/>
        <v/>
      </c>
      <c r="AT213" s="25" t="str">
        <f t="shared" si="128"/>
        <v/>
      </c>
      <c r="AU213" s="25" t="str">
        <f t="shared" si="129"/>
        <v/>
      </c>
      <c r="AV213" s="26">
        <f t="shared" si="112"/>
        <v>0</v>
      </c>
      <c r="AW213" s="351" t="str">
        <f t="shared" si="113"/>
        <v/>
      </c>
      <c r="AX213" s="351"/>
    </row>
    <row r="214" spans="1:50">
      <c r="A214" s="21"/>
      <c r="B214" s="22"/>
      <c r="C214" s="22"/>
      <c r="D214" s="23"/>
      <c r="E214" s="24" t="str">
        <f t="shared" si="99"/>
        <v/>
      </c>
      <c r="F214" s="23"/>
      <c r="G214" s="24" t="str">
        <f t="shared" si="100"/>
        <v/>
      </c>
      <c r="H214" s="23"/>
      <c r="I214" s="24" t="str">
        <f t="shared" si="114"/>
        <v/>
      </c>
      <c r="J214" s="23"/>
      <c r="K214" s="24" t="str">
        <f t="shared" si="101"/>
        <v/>
      </c>
      <c r="L214" s="25" t="str">
        <f t="shared" si="115"/>
        <v/>
      </c>
      <c r="M214" s="25" t="str">
        <f t="shared" si="102"/>
        <v/>
      </c>
      <c r="N214" s="23"/>
      <c r="O214" s="24" t="str">
        <f t="shared" si="103"/>
        <v/>
      </c>
      <c r="P214" s="25" t="str">
        <f t="shared" si="116"/>
        <v/>
      </c>
      <c r="Q214" s="25" t="str">
        <f t="shared" si="117"/>
        <v/>
      </c>
      <c r="R214" s="23"/>
      <c r="S214" s="24" t="str">
        <f t="shared" si="104"/>
        <v/>
      </c>
      <c r="T214" s="25" t="str">
        <f t="shared" si="118"/>
        <v/>
      </c>
      <c r="U214" s="25" t="str">
        <f t="shared" si="119"/>
        <v/>
      </c>
      <c r="V214" s="23"/>
      <c r="W214" s="24" t="str">
        <f t="shared" si="105"/>
        <v/>
      </c>
      <c r="X214" s="25" t="str">
        <f t="shared" si="120"/>
        <v/>
      </c>
      <c r="Y214" s="25" t="str">
        <f t="shared" si="121"/>
        <v/>
      </c>
      <c r="Z214" s="27"/>
      <c r="AA214" s="27"/>
      <c r="AB214" s="25" t="str">
        <f t="shared" si="106"/>
        <v/>
      </c>
      <c r="AC214" s="24" t="str">
        <f t="shared" si="107"/>
        <v/>
      </c>
      <c r="AD214" s="25" t="str">
        <f t="shared" si="122"/>
        <v/>
      </c>
      <c r="AE214" s="25" t="str">
        <f t="shared" si="123"/>
        <v/>
      </c>
      <c r="AF214" s="23"/>
      <c r="AG214" s="24" t="str">
        <f t="shared" si="108"/>
        <v/>
      </c>
      <c r="AH214" s="25" t="str">
        <f t="shared" si="124"/>
        <v/>
      </c>
      <c r="AI214" s="25" t="str">
        <f t="shared" si="125"/>
        <v/>
      </c>
      <c r="AJ214" s="23"/>
      <c r="AK214" s="24" t="str">
        <f t="shared" si="109"/>
        <v/>
      </c>
      <c r="AL214" s="25" t="str">
        <f t="shared" si="126"/>
        <v/>
      </c>
      <c r="AM214" s="25" t="str">
        <f t="shared" si="130"/>
        <v/>
      </c>
      <c r="AN214" s="23"/>
      <c r="AO214" s="24" t="str">
        <f t="shared" si="110"/>
        <v/>
      </c>
      <c r="AP214" s="25" t="str">
        <f t="shared" si="131"/>
        <v/>
      </c>
      <c r="AQ214" s="25" t="str">
        <f t="shared" si="127"/>
        <v/>
      </c>
      <c r="AR214" s="23"/>
      <c r="AS214" s="24" t="str">
        <f t="shared" si="111"/>
        <v/>
      </c>
      <c r="AT214" s="25" t="str">
        <f t="shared" si="128"/>
        <v/>
      </c>
      <c r="AU214" s="25" t="str">
        <f t="shared" si="129"/>
        <v/>
      </c>
      <c r="AV214" s="26">
        <f t="shared" si="112"/>
        <v>0</v>
      </c>
      <c r="AW214" s="351" t="str">
        <f t="shared" si="113"/>
        <v/>
      </c>
      <c r="AX214" s="351"/>
    </row>
    <row r="215" spans="1:50">
      <c r="A215" s="21"/>
      <c r="B215" s="22"/>
      <c r="C215" s="22"/>
      <c r="D215" s="23"/>
      <c r="E215" s="24" t="str">
        <f t="shared" si="99"/>
        <v/>
      </c>
      <c r="F215" s="23"/>
      <c r="G215" s="24" t="str">
        <f t="shared" si="100"/>
        <v/>
      </c>
      <c r="H215" s="23"/>
      <c r="I215" s="24" t="str">
        <f t="shared" si="114"/>
        <v/>
      </c>
      <c r="J215" s="23"/>
      <c r="K215" s="24" t="str">
        <f t="shared" si="101"/>
        <v/>
      </c>
      <c r="L215" s="25" t="str">
        <f t="shared" si="115"/>
        <v/>
      </c>
      <c r="M215" s="25" t="str">
        <f t="shared" si="102"/>
        <v/>
      </c>
      <c r="N215" s="23"/>
      <c r="O215" s="24" t="str">
        <f t="shared" si="103"/>
        <v/>
      </c>
      <c r="P215" s="25" t="str">
        <f t="shared" si="116"/>
        <v/>
      </c>
      <c r="Q215" s="25" t="str">
        <f t="shared" si="117"/>
        <v/>
      </c>
      <c r="R215" s="23"/>
      <c r="S215" s="24" t="str">
        <f t="shared" si="104"/>
        <v/>
      </c>
      <c r="T215" s="25" t="str">
        <f t="shared" si="118"/>
        <v/>
      </c>
      <c r="U215" s="25" t="str">
        <f t="shared" si="119"/>
        <v/>
      </c>
      <c r="V215" s="23"/>
      <c r="W215" s="24" t="str">
        <f t="shared" si="105"/>
        <v/>
      </c>
      <c r="X215" s="25" t="str">
        <f t="shared" si="120"/>
        <v/>
      </c>
      <c r="Y215" s="25" t="str">
        <f t="shared" si="121"/>
        <v/>
      </c>
      <c r="Z215" s="27"/>
      <c r="AA215" s="27"/>
      <c r="AB215" s="25" t="str">
        <f t="shared" si="106"/>
        <v/>
      </c>
      <c r="AC215" s="24" t="str">
        <f t="shared" si="107"/>
        <v/>
      </c>
      <c r="AD215" s="25" t="str">
        <f t="shared" si="122"/>
        <v/>
      </c>
      <c r="AE215" s="25" t="str">
        <f t="shared" si="123"/>
        <v/>
      </c>
      <c r="AF215" s="23"/>
      <c r="AG215" s="24" t="str">
        <f t="shared" si="108"/>
        <v/>
      </c>
      <c r="AH215" s="25" t="str">
        <f t="shared" si="124"/>
        <v/>
      </c>
      <c r="AI215" s="25" t="str">
        <f t="shared" si="125"/>
        <v/>
      </c>
      <c r="AJ215" s="23"/>
      <c r="AK215" s="24" t="str">
        <f t="shared" si="109"/>
        <v/>
      </c>
      <c r="AL215" s="25" t="str">
        <f t="shared" si="126"/>
        <v/>
      </c>
      <c r="AM215" s="25" t="str">
        <f t="shared" si="130"/>
        <v/>
      </c>
      <c r="AN215" s="23"/>
      <c r="AO215" s="24" t="str">
        <f t="shared" si="110"/>
        <v/>
      </c>
      <c r="AP215" s="25" t="str">
        <f t="shared" si="131"/>
        <v/>
      </c>
      <c r="AQ215" s="25" t="str">
        <f t="shared" si="127"/>
        <v/>
      </c>
      <c r="AR215" s="23"/>
      <c r="AS215" s="24" t="str">
        <f t="shared" si="111"/>
        <v/>
      </c>
      <c r="AT215" s="25" t="str">
        <f t="shared" si="128"/>
        <v/>
      </c>
      <c r="AU215" s="25" t="str">
        <f t="shared" si="129"/>
        <v/>
      </c>
      <c r="AV215" s="26">
        <f t="shared" si="112"/>
        <v>0</v>
      </c>
      <c r="AW215" s="351" t="str">
        <f t="shared" si="113"/>
        <v/>
      </c>
      <c r="AX215" s="351"/>
    </row>
    <row r="216" spans="1:50">
      <c r="A216" s="21"/>
      <c r="B216" s="22"/>
      <c r="C216" s="22"/>
      <c r="D216" s="23"/>
      <c r="E216" s="24" t="str">
        <f t="shared" si="99"/>
        <v/>
      </c>
      <c r="F216" s="23"/>
      <c r="G216" s="24" t="str">
        <f t="shared" si="100"/>
        <v/>
      </c>
      <c r="H216" s="23"/>
      <c r="I216" s="24" t="str">
        <f t="shared" si="114"/>
        <v/>
      </c>
      <c r="J216" s="23"/>
      <c r="K216" s="24" t="str">
        <f t="shared" si="101"/>
        <v/>
      </c>
      <c r="L216" s="25" t="str">
        <f t="shared" si="115"/>
        <v/>
      </c>
      <c r="M216" s="25" t="str">
        <f t="shared" si="102"/>
        <v/>
      </c>
      <c r="N216" s="23"/>
      <c r="O216" s="24" t="str">
        <f t="shared" si="103"/>
        <v/>
      </c>
      <c r="P216" s="25" t="str">
        <f t="shared" si="116"/>
        <v/>
      </c>
      <c r="Q216" s="25" t="str">
        <f t="shared" si="117"/>
        <v/>
      </c>
      <c r="R216" s="23"/>
      <c r="S216" s="24" t="str">
        <f t="shared" si="104"/>
        <v/>
      </c>
      <c r="T216" s="25" t="str">
        <f t="shared" si="118"/>
        <v/>
      </c>
      <c r="U216" s="25" t="str">
        <f t="shared" si="119"/>
        <v/>
      </c>
      <c r="V216" s="23"/>
      <c r="W216" s="24" t="str">
        <f t="shared" si="105"/>
        <v/>
      </c>
      <c r="X216" s="25" t="str">
        <f t="shared" si="120"/>
        <v/>
      </c>
      <c r="Y216" s="25" t="str">
        <f t="shared" si="121"/>
        <v/>
      </c>
      <c r="Z216" s="27"/>
      <c r="AA216" s="27"/>
      <c r="AB216" s="25" t="str">
        <f t="shared" si="106"/>
        <v/>
      </c>
      <c r="AC216" s="24" t="str">
        <f t="shared" si="107"/>
        <v/>
      </c>
      <c r="AD216" s="25" t="str">
        <f t="shared" si="122"/>
        <v/>
      </c>
      <c r="AE216" s="25" t="str">
        <f t="shared" si="123"/>
        <v/>
      </c>
      <c r="AF216" s="23"/>
      <c r="AG216" s="24" t="str">
        <f t="shared" si="108"/>
        <v/>
      </c>
      <c r="AH216" s="25" t="str">
        <f t="shared" si="124"/>
        <v/>
      </c>
      <c r="AI216" s="25" t="str">
        <f t="shared" si="125"/>
        <v/>
      </c>
      <c r="AJ216" s="23"/>
      <c r="AK216" s="24" t="str">
        <f t="shared" si="109"/>
        <v/>
      </c>
      <c r="AL216" s="25" t="str">
        <f t="shared" si="126"/>
        <v/>
      </c>
      <c r="AM216" s="25" t="str">
        <f t="shared" si="130"/>
        <v/>
      </c>
      <c r="AN216" s="23"/>
      <c r="AO216" s="24" t="str">
        <f t="shared" si="110"/>
        <v/>
      </c>
      <c r="AP216" s="25" t="str">
        <f t="shared" si="131"/>
        <v/>
      </c>
      <c r="AQ216" s="25" t="str">
        <f t="shared" si="127"/>
        <v/>
      </c>
      <c r="AR216" s="23"/>
      <c r="AS216" s="24" t="str">
        <f t="shared" si="111"/>
        <v/>
      </c>
      <c r="AT216" s="25" t="str">
        <f t="shared" si="128"/>
        <v/>
      </c>
      <c r="AU216" s="25" t="str">
        <f t="shared" si="129"/>
        <v/>
      </c>
      <c r="AV216" s="26">
        <f t="shared" si="112"/>
        <v>0</v>
      </c>
      <c r="AW216" s="351" t="str">
        <f t="shared" si="113"/>
        <v/>
      </c>
      <c r="AX216" s="351"/>
    </row>
    <row r="217" spans="1:50">
      <c r="A217" s="21"/>
      <c r="B217" s="22"/>
      <c r="C217" s="22"/>
      <c r="D217" s="23"/>
      <c r="E217" s="24" t="str">
        <f t="shared" si="99"/>
        <v/>
      </c>
      <c r="F217" s="23"/>
      <c r="G217" s="24" t="str">
        <f t="shared" si="100"/>
        <v/>
      </c>
      <c r="H217" s="23"/>
      <c r="I217" s="24" t="str">
        <f t="shared" si="114"/>
        <v/>
      </c>
      <c r="J217" s="23"/>
      <c r="K217" s="24" t="str">
        <f t="shared" si="101"/>
        <v/>
      </c>
      <c r="L217" s="25" t="str">
        <f t="shared" si="115"/>
        <v/>
      </c>
      <c r="M217" s="25" t="str">
        <f t="shared" si="102"/>
        <v/>
      </c>
      <c r="N217" s="23"/>
      <c r="O217" s="24" t="str">
        <f t="shared" si="103"/>
        <v/>
      </c>
      <c r="P217" s="25" t="str">
        <f t="shared" si="116"/>
        <v/>
      </c>
      <c r="Q217" s="25" t="str">
        <f t="shared" si="117"/>
        <v/>
      </c>
      <c r="R217" s="23"/>
      <c r="S217" s="24" t="str">
        <f t="shared" si="104"/>
        <v/>
      </c>
      <c r="T217" s="25" t="str">
        <f t="shared" si="118"/>
        <v/>
      </c>
      <c r="U217" s="25" t="str">
        <f t="shared" si="119"/>
        <v/>
      </c>
      <c r="V217" s="23"/>
      <c r="W217" s="24" t="str">
        <f t="shared" si="105"/>
        <v/>
      </c>
      <c r="X217" s="25" t="str">
        <f t="shared" si="120"/>
        <v/>
      </c>
      <c r="Y217" s="25" t="str">
        <f t="shared" si="121"/>
        <v/>
      </c>
      <c r="Z217" s="27"/>
      <c r="AA217" s="27"/>
      <c r="AB217" s="25" t="str">
        <f t="shared" si="106"/>
        <v/>
      </c>
      <c r="AC217" s="24" t="str">
        <f t="shared" si="107"/>
        <v/>
      </c>
      <c r="AD217" s="25" t="str">
        <f t="shared" si="122"/>
        <v/>
      </c>
      <c r="AE217" s="25" t="str">
        <f t="shared" si="123"/>
        <v/>
      </c>
      <c r="AF217" s="23"/>
      <c r="AG217" s="24" t="str">
        <f t="shared" si="108"/>
        <v/>
      </c>
      <c r="AH217" s="25" t="str">
        <f t="shared" si="124"/>
        <v/>
      </c>
      <c r="AI217" s="25" t="str">
        <f t="shared" si="125"/>
        <v/>
      </c>
      <c r="AJ217" s="23"/>
      <c r="AK217" s="24" t="str">
        <f t="shared" si="109"/>
        <v/>
      </c>
      <c r="AL217" s="25" t="str">
        <f t="shared" si="126"/>
        <v/>
      </c>
      <c r="AM217" s="25" t="str">
        <f t="shared" si="130"/>
        <v/>
      </c>
      <c r="AN217" s="23"/>
      <c r="AO217" s="24" t="str">
        <f t="shared" si="110"/>
        <v/>
      </c>
      <c r="AP217" s="25" t="str">
        <f t="shared" si="131"/>
        <v/>
      </c>
      <c r="AQ217" s="25" t="str">
        <f t="shared" si="127"/>
        <v/>
      </c>
      <c r="AR217" s="23"/>
      <c r="AS217" s="24" t="str">
        <f t="shared" si="111"/>
        <v/>
      </c>
      <c r="AT217" s="25" t="str">
        <f t="shared" si="128"/>
        <v/>
      </c>
      <c r="AU217" s="25" t="str">
        <f t="shared" si="129"/>
        <v/>
      </c>
      <c r="AV217" s="26">
        <f t="shared" si="112"/>
        <v>0</v>
      </c>
      <c r="AW217" s="351" t="str">
        <f t="shared" si="113"/>
        <v/>
      </c>
      <c r="AX217" s="351"/>
    </row>
    <row r="218" spans="1:50">
      <c r="A218" s="21"/>
      <c r="B218" s="22"/>
      <c r="C218" s="22"/>
      <c r="D218" s="23"/>
      <c r="E218" s="24" t="str">
        <f t="shared" si="99"/>
        <v/>
      </c>
      <c r="F218" s="23"/>
      <c r="G218" s="24" t="str">
        <f t="shared" si="100"/>
        <v/>
      </c>
      <c r="H218" s="23"/>
      <c r="I218" s="24" t="str">
        <f t="shared" si="114"/>
        <v/>
      </c>
      <c r="J218" s="23"/>
      <c r="K218" s="24" t="str">
        <f t="shared" si="101"/>
        <v/>
      </c>
      <c r="L218" s="25" t="str">
        <f t="shared" si="115"/>
        <v/>
      </c>
      <c r="M218" s="25" t="str">
        <f t="shared" si="102"/>
        <v/>
      </c>
      <c r="N218" s="23"/>
      <c r="O218" s="24" t="str">
        <f t="shared" si="103"/>
        <v/>
      </c>
      <c r="P218" s="25" t="str">
        <f t="shared" si="116"/>
        <v/>
      </c>
      <c r="Q218" s="25" t="str">
        <f t="shared" si="117"/>
        <v/>
      </c>
      <c r="R218" s="23"/>
      <c r="S218" s="24" t="str">
        <f t="shared" si="104"/>
        <v/>
      </c>
      <c r="T218" s="25" t="str">
        <f t="shared" si="118"/>
        <v/>
      </c>
      <c r="U218" s="25" t="str">
        <f t="shared" si="119"/>
        <v/>
      </c>
      <c r="V218" s="23"/>
      <c r="W218" s="24" t="str">
        <f t="shared" si="105"/>
        <v/>
      </c>
      <c r="X218" s="25" t="str">
        <f t="shared" si="120"/>
        <v/>
      </c>
      <c r="Y218" s="25" t="str">
        <f t="shared" si="121"/>
        <v/>
      </c>
      <c r="Z218" s="27"/>
      <c r="AA218" s="27"/>
      <c r="AB218" s="25" t="str">
        <f t="shared" si="106"/>
        <v/>
      </c>
      <c r="AC218" s="24" t="str">
        <f t="shared" si="107"/>
        <v/>
      </c>
      <c r="AD218" s="25" t="str">
        <f t="shared" si="122"/>
        <v/>
      </c>
      <c r="AE218" s="25" t="str">
        <f t="shared" si="123"/>
        <v/>
      </c>
      <c r="AF218" s="23"/>
      <c r="AG218" s="24" t="str">
        <f t="shared" si="108"/>
        <v/>
      </c>
      <c r="AH218" s="25" t="str">
        <f t="shared" si="124"/>
        <v/>
      </c>
      <c r="AI218" s="25" t="str">
        <f t="shared" si="125"/>
        <v/>
      </c>
      <c r="AJ218" s="23"/>
      <c r="AK218" s="24" t="str">
        <f t="shared" si="109"/>
        <v/>
      </c>
      <c r="AL218" s="25" t="str">
        <f t="shared" si="126"/>
        <v/>
      </c>
      <c r="AM218" s="25" t="str">
        <f t="shared" si="130"/>
        <v/>
      </c>
      <c r="AN218" s="23"/>
      <c r="AO218" s="24" t="str">
        <f t="shared" si="110"/>
        <v/>
      </c>
      <c r="AP218" s="25" t="str">
        <f t="shared" si="131"/>
        <v/>
      </c>
      <c r="AQ218" s="25" t="str">
        <f t="shared" si="127"/>
        <v/>
      </c>
      <c r="AR218" s="23"/>
      <c r="AS218" s="24" t="str">
        <f t="shared" si="111"/>
        <v/>
      </c>
      <c r="AT218" s="25" t="str">
        <f t="shared" si="128"/>
        <v/>
      </c>
      <c r="AU218" s="25" t="str">
        <f t="shared" si="129"/>
        <v/>
      </c>
      <c r="AV218" s="26">
        <f t="shared" si="112"/>
        <v>0</v>
      </c>
      <c r="AW218" s="351" t="str">
        <f t="shared" si="113"/>
        <v/>
      </c>
      <c r="AX218" s="351"/>
    </row>
    <row r="219" spans="1:50">
      <c r="A219" s="21"/>
      <c r="B219" s="22"/>
      <c r="C219" s="22"/>
      <c r="D219" s="23"/>
      <c r="E219" s="24" t="str">
        <f t="shared" si="99"/>
        <v/>
      </c>
      <c r="F219" s="23"/>
      <c r="G219" s="24" t="str">
        <f t="shared" si="100"/>
        <v/>
      </c>
      <c r="H219" s="23"/>
      <c r="I219" s="24" t="str">
        <f t="shared" si="114"/>
        <v/>
      </c>
      <c r="J219" s="23"/>
      <c r="K219" s="24" t="str">
        <f t="shared" si="101"/>
        <v/>
      </c>
      <c r="L219" s="25" t="str">
        <f t="shared" si="115"/>
        <v/>
      </c>
      <c r="M219" s="25" t="str">
        <f t="shared" si="102"/>
        <v/>
      </c>
      <c r="N219" s="23"/>
      <c r="O219" s="24" t="str">
        <f t="shared" si="103"/>
        <v/>
      </c>
      <c r="P219" s="25" t="str">
        <f t="shared" si="116"/>
        <v/>
      </c>
      <c r="Q219" s="25" t="str">
        <f t="shared" si="117"/>
        <v/>
      </c>
      <c r="R219" s="23"/>
      <c r="S219" s="24" t="str">
        <f t="shared" si="104"/>
        <v/>
      </c>
      <c r="T219" s="25" t="str">
        <f t="shared" si="118"/>
        <v/>
      </c>
      <c r="U219" s="25" t="str">
        <f t="shared" si="119"/>
        <v/>
      </c>
      <c r="V219" s="23"/>
      <c r="W219" s="24" t="str">
        <f t="shared" si="105"/>
        <v/>
      </c>
      <c r="X219" s="25" t="str">
        <f t="shared" si="120"/>
        <v/>
      </c>
      <c r="Y219" s="25" t="str">
        <f t="shared" si="121"/>
        <v/>
      </c>
      <c r="Z219" s="27"/>
      <c r="AA219" s="27"/>
      <c r="AB219" s="25" t="str">
        <f t="shared" si="106"/>
        <v/>
      </c>
      <c r="AC219" s="24" t="str">
        <f t="shared" si="107"/>
        <v/>
      </c>
      <c r="AD219" s="25" t="str">
        <f t="shared" si="122"/>
        <v/>
      </c>
      <c r="AE219" s="25" t="str">
        <f t="shared" si="123"/>
        <v/>
      </c>
      <c r="AF219" s="23"/>
      <c r="AG219" s="24" t="str">
        <f t="shared" si="108"/>
        <v/>
      </c>
      <c r="AH219" s="25" t="str">
        <f t="shared" si="124"/>
        <v/>
      </c>
      <c r="AI219" s="25" t="str">
        <f t="shared" si="125"/>
        <v/>
      </c>
      <c r="AJ219" s="23"/>
      <c r="AK219" s="24" t="str">
        <f t="shared" si="109"/>
        <v/>
      </c>
      <c r="AL219" s="25" t="str">
        <f t="shared" si="126"/>
        <v/>
      </c>
      <c r="AM219" s="25" t="str">
        <f t="shared" si="130"/>
        <v/>
      </c>
      <c r="AN219" s="23"/>
      <c r="AO219" s="24" t="str">
        <f t="shared" si="110"/>
        <v/>
      </c>
      <c r="AP219" s="25" t="str">
        <f t="shared" si="131"/>
        <v/>
      </c>
      <c r="AQ219" s="25" t="str">
        <f t="shared" si="127"/>
        <v/>
      </c>
      <c r="AR219" s="23"/>
      <c r="AS219" s="24" t="str">
        <f t="shared" si="111"/>
        <v/>
      </c>
      <c r="AT219" s="25" t="str">
        <f t="shared" si="128"/>
        <v/>
      </c>
      <c r="AU219" s="25" t="str">
        <f t="shared" si="129"/>
        <v/>
      </c>
      <c r="AV219" s="26">
        <f t="shared" si="112"/>
        <v>0</v>
      </c>
      <c r="AW219" s="351" t="str">
        <f t="shared" si="113"/>
        <v/>
      </c>
      <c r="AX219" s="351"/>
    </row>
    <row r="220" spans="1:50">
      <c r="A220" s="21"/>
      <c r="B220" s="22"/>
      <c r="C220" s="22"/>
      <c r="D220" s="23"/>
      <c r="E220" s="24" t="str">
        <f t="shared" si="99"/>
        <v/>
      </c>
      <c r="F220" s="23"/>
      <c r="G220" s="24" t="str">
        <f t="shared" si="100"/>
        <v/>
      </c>
      <c r="H220" s="23"/>
      <c r="I220" s="24" t="str">
        <f t="shared" si="114"/>
        <v/>
      </c>
      <c r="J220" s="23"/>
      <c r="K220" s="24" t="str">
        <f t="shared" si="101"/>
        <v/>
      </c>
      <c r="L220" s="25" t="str">
        <f t="shared" si="115"/>
        <v/>
      </c>
      <c r="M220" s="25" t="str">
        <f t="shared" si="102"/>
        <v/>
      </c>
      <c r="N220" s="23"/>
      <c r="O220" s="24" t="str">
        <f t="shared" si="103"/>
        <v/>
      </c>
      <c r="P220" s="25" t="str">
        <f t="shared" si="116"/>
        <v/>
      </c>
      <c r="Q220" s="25" t="str">
        <f t="shared" si="117"/>
        <v/>
      </c>
      <c r="R220" s="23"/>
      <c r="S220" s="24" t="str">
        <f t="shared" si="104"/>
        <v/>
      </c>
      <c r="T220" s="25" t="str">
        <f t="shared" si="118"/>
        <v/>
      </c>
      <c r="U220" s="25" t="str">
        <f t="shared" si="119"/>
        <v/>
      </c>
      <c r="V220" s="23"/>
      <c r="W220" s="24" t="str">
        <f t="shared" si="105"/>
        <v/>
      </c>
      <c r="X220" s="25" t="str">
        <f t="shared" si="120"/>
        <v/>
      </c>
      <c r="Y220" s="25" t="str">
        <f t="shared" si="121"/>
        <v/>
      </c>
      <c r="Z220" s="27"/>
      <c r="AA220" s="27"/>
      <c r="AB220" s="25" t="str">
        <f t="shared" si="106"/>
        <v/>
      </c>
      <c r="AC220" s="24" t="str">
        <f t="shared" si="107"/>
        <v/>
      </c>
      <c r="AD220" s="25" t="str">
        <f t="shared" si="122"/>
        <v/>
      </c>
      <c r="AE220" s="25" t="str">
        <f t="shared" si="123"/>
        <v/>
      </c>
      <c r="AF220" s="23"/>
      <c r="AG220" s="24" t="str">
        <f t="shared" si="108"/>
        <v/>
      </c>
      <c r="AH220" s="25" t="str">
        <f t="shared" si="124"/>
        <v/>
      </c>
      <c r="AI220" s="25" t="str">
        <f t="shared" si="125"/>
        <v/>
      </c>
      <c r="AJ220" s="23"/>
      <c r="AK220" s="24" t="str">
        <f t="shared" si="109"/>
        <v/>
      </c>
      <c r="AL220" s="25" t="str">
        <f t="shared" si="126"/>
        <v/>
      </c>
      <c r="AM220" s="25" t="str">
        <f t="shared" si="130"/>
        <v/>
      </c>
      <c r="AN220" s="23"/>
      <c r="AO220" s="24" t="str">
        <f t="shared" si="110"/>
        <v/>
      </c>
      <c r="AP220" s="25" t="str">
        <f t="shared" si="131"/>
        <v/>
      </c>
      <c r="AQ220" s="25" t="str">
        <f t="shared" si="127"/>
        <v/>
      </c>
      <c r="AR220" s="23"/>
      <c r="AS220" s="24" t="str">
        <f t="shared" si="111"/>
        <v/>
      </c>
      <c r="AT220" s="25" t="str">
        <f t="shared" si="128"/>
        <v/>
      </c>
      <c r="AU220" s="25" t="str">
        <f t="shared" si="129"/>
        <v/>
      </c>
      <c r="AV220" s="26">
        <f t="shared" si="112"/>
        <v>0</v>
      </c>
      <c r="AW220" s="351" t="str">
        <f t="shared" si="113"/>
        <v/>
      </c>
      <c r="AX220" s="351"/>
    </row>
    <row r="221" spans="1:50">
      <c r="A221" s="21"/>
      <c r="B221" s="22"/>
      <c r="C221" s="22"/>
      <c r="D221" s="23"/>
      <c r="E221" s="24" t="str">
        <f t="shared" si="99"/>
        <v/>
      </c>
      <c r="F221" s="23"/>
      <c r="G221" s="24" t="str">
        <f t="shared" si="100"/>
        <v/>
      </c>
      <c r="H221" s="23"/>
      <c r="I221" s="24" t="str">
        <f t="shared" si="114"/>
        <v/>
      </c>
      <c r="J221" s="23"/>
      <c r="K221" s="24" t="str">
        <f t="shared" si="101"/>
        <v/>
      </c>
      <c r="L221" s="25" t="str">
        <f t="shared" si="115"/>
        <v/>
      </c>
      <c r="M221" s="25" t="str">
        <f t="shared" si="102"/>
        <v/>
      </c>
      <c r="N221" s="23"/>
      <c r="O221" s="24" t="str">
        <f t="shared" si="103"/>
        <v/>
      </c>
      <c r="P221" s="25" t="str">
        <f t="shared" si="116"/>
        <v/>
      </c>
      <c r="Q221" s="25" t="str">
        <f t="shared" si="117"/>
        <v/>
      </c>
      <c r="R221" s="23"/>
      <c r="S221" s="24" t="str">
        <f t="shared" si="104"/>
        <v/>
      </c>
      <c r="T221" s="25" t="str">
        <f t="shared" si="118"/>
        <v/>
      </c>
      <c r="U221" s="25" t="str">
        <f t="shared" si="119"/>
        <v/>
      </c>
      <c r="V221" s="23"/>
      <c r="W221" s="24" t="str">
        <f t="shared" si="105"/>
        <v/>
      </c>
      <c r="X221" s="25" t="str">
        <f t="shared" si="120"/>
        <v/>
      </c>
      <c r="Y221" s="25" t="str">
        <f t="shared" si="121"/>
        <v/>
      </c>
      <c r="Z221" s="27"/>
      <c r="AA221" s="27"/>
      <c r="AB221" s="25" t="str">
        <f t="shared" si="106"/>
        <v/>
      </c>
      <c r="AC221" s="24" t="str">
        <f t="shared" si="107"/>
        <v/>
      </c>
      <c r="AD221" s="25" t="str">
        <f t="shared" si="122"/>
        <v/>
      </c>
      <c r="AE221" s="25" t="str">
        <f t="shared" si="123"/>
        <v/>
      </c>
      <c r="AF221" s="23"/>
      <c r="AG221" s="24" t="str">
        <f t="shared" si="108"/>
        <v/>
      </c>
      <c r="AH221" s="25" t="str">
        <f t="shared" si="124"/>
        <v/>
      </c>
      <c r="AI221" s="25" t="str">
        <f t="shared" si="125"/>
        <v/>
      </c>
      <c r="AJ221" s="23"/>
      <c r="AK221" s="24" t="str">
        <f t="shared" si="109"/>
        <v/>
      </c>
      <c r="AL221" s="25" t="str">
        <f t="shared" si="126"/>
        <v/>
      </c>
      <c r="AM221" s="25" t="str">
        <f t="shared" si="130"/>
        <v/>
      </c>
      <c r="AN221" s="23"/>
      <c r="AO221" s="24" t="str">
        <f t="shared" si="110"/>
        <v/>
      </c>
      <c r="AP221" s="25" t="str">
        <f t="shared" si="131"/>
        <v/>
      </c>
      <c r="AQ221" s="25" t="str">
        <f t="shared" si="127"/>
        <v/>
      </c>
      <c r="AR221" s="23"/>
      <c r="AS221" s="24" t="str">
        <f t="shared" si="111"/>
        <v/>
      </c>
      <c r="AT221" s="25" t="str">
        <f t="shared" si="128"/>
        <v/>
      </c>
      <c r="AU221" s="25" t="str">
        <f t="shared" si="129"/>
        <v/>
      </c>
      <c r="AV221" s="26">
        <f t="shared" si="112"/>
        <v>0</v>
      </c>
      <c r="AW221" s="351" t="str">
        <f t="shared" si="113"/>
        <v/>
      </c>
      <c r="AX221" s="351"/>
    </row>
    <row r="222" spans="1:50">
      <c r="A222" s="21"/>
      <c r="B222" s="22"/>
      <c r="C222" s="22"/>
      <c r="D222" s="23"/>
      <c r="E222" s="24" t="str">
        <f t="shared" si="99"/>
        <v/>
      </c>
      <c r="F222" s="23"/>
      <c r="G222" s="24" t="str">
        <f t="shared" si="100"/>
        <v/>
      </c>
      <c r="H222" s="23"/>
      <c r="I222" s="24" t="str">
        <f t="shared" si="114"/>
        <v/>
      </c>
      <c r="J222" s="23"/>
      <c r="K222" s="24" t="str">
        <f t="shared" si="101"/>
        <v/>
      </c>
      <c r="L222" s="25" t="str">
        <f t="shared" si="115"/>
        <v/>
      </c>
      <c r="M222" s="25" t="str">
        <f t="shared" si="102"/>
        <v/>
      </c>
      <c r="N222" s="23"/>
      <c r="O222" s="24" t="str">
        <f t="shared" si="103"/>
        <v/>
      </c>
      <c r="P222" s="25" t="str">
        <f t="shared" si="116"/>
        <v/>
      </c>
      <c r="Q222" s="25" t="str">
        <f t="shared" si="117"/>
        <v/>
      </c>
      <c r="R222" s="23"/>
      <c r="S222" s="24" t="str">
        <f t="shared" si="104"/>
        <v/>
      </c>
      <c r="T222" s="25" t="str">
        <f t="shared" si="118"/>
        <v/>
      </c>
      <c r="U222" s="25" t="str">
        <f t="shared" si="119"/>
        <v/>
      </c>
      <c r="V222" s="23"/>
      <c r="W222" s="24" t="str">
        <f t="shared" si="105"/>
        <v/>
      </c>
      <c r="X222" s="25" t="str">
        <f t="shared" si="120"/>
        <v/>
      </c>
      <c r="Y222" s="25" t="str">
        <f t="shared" si="121"/>
        <v/>
      </c>
      <c r="Z222" s="27"/>
      <c r="AA222" s="27"/>
      <c r="AB222" s="25" t="str">
        <f t="shared" si="106"/>
        <v/>
      </c>
      <c r="AC222" s="24" t="str">
        <f t="shared" si="107"/>
        <v/>
      </c>
      <c r="AD222" s="25" t="str">
        <f t="shared" si="122"/>
        <v/>
      </c>
      <c r="AE222" s="25" t="str">
        <f t="shared" si="123"/>
        <v/>
      </c>
      <c r="AF222" s="23"/>
      <c r="AG222" s="24" t="str">
        <f t="shared" si="108"/>
        <v/>
      </c>
      <c r="AH222" s="25" t="str">
        <f t="shared" si="124"/>
        <v/>
      </c>
      <c r="AI222" s="25" t="str">
        <f t="shared" si="125"/>
        <v/>
      </c>
      <c r="AJ222" s="23"/>
      <c r="AK222" s="24" t="str">
        <f t="shared" si="109"/>
        <v/>
      </c>
      <c r="AL222" s="25" t="str">
        <f t="shared" si="126"/>
        <v/>
      </c>
      <c r="AM222" s="25" t="str">
        <f t="shared" si="130"/>
        <v/>
      </c>
      <c r="AN222" s="23"/>
      <c r="AO222" s="24" t="str">
        <f t="shared" si="110"/>
        <v/>
      </c>
      <c r="AP222" s="25" t="str">
        <f t="shared" si="131"/>
        <v/>
      </c>
      <c r="AQ222" s="25" t="str">
        <f t="shared" si="127"/>
        <v/>
      </c>
      <c r="AR222" s="23"/>
      <c r="AS222" s="24" t="str">
        <f t="shared" si="111"/>
        <v/>
      </c>
      <c r="AT222" s="25" t="str">
        <f t="shared" si="128"/>
        <v/>
      </c>
      <c r="AU222" s="25" t="str">
        <f t="shared" si="129"/>
        <v/>
      </c>
      <c r="AV222" s="26">
        <f t="shared" si="112"/>
        <v>0</v>
      </c>
      <c r="AW222" s="351" t="str">
        <f t="shared" si="113"/>
        <v/>
      </c>
      <c r="AX222" s="351"/>
    </row>
    <row r="223" spans="1:50">
      <c r="A223" s="21"/>
      <c r="B223" s="22"/>
      <c r="C223" s="22"/>
      <c r="D223" s="23"/>
      <c r="E223" s="24" t="str">
        <f t="shared" si="99"/>
        <v/>
      </c>
      <c r="F223" s="23"/>
      <c r="G223" s="24" t="str">
        <f t="shared" si="100"/>
        <v/>
      </c>
      <c r="H223" s="23"/>
      <c r="I223" s="24" t="str">
        <f t="shared" si="114"/>
        <v/>
      </c>
      <c r="J223" s="23"/>
      <c r="K223" s="24" t="str">
        <f t="shared" si="101"/>
        <v/>
      </c>
      <c r="L223" s="25" t="str">
        <f t="shared" si="115"/>
        <v/>
      </c>
      <c r="M223" s="25" t="str">
        <f t="shared" si="102"/>
        <v/>
      </c>
      <c r="N223" s="23"/>
      <c r="O223" s="24" t="str">
        <f t="shared" si="103"/>
        <v/>
      </c>
      <c r="P223" s="25" t="str">
        <f t="shared" si="116"/>
        <v/>
      </c>
      <c r="Q223" s="25" t="str">
        <f t="shared" si="117"/>
        <v/>
      </c>
      <c r="R223" s="23"/>
      <c r="S223" s="24" t="str">
        <f t="shared" si="104"/>
        <v/>
      </c>
      <c r="T223" s="25" t="str">
        <f t="shared" si="118"/>
        <v/>
      </c>
      <c r="U223" s="25" t="str">
        <f t="shared" si="119"/>
        <v/>
      </c>
      <c r="V223" s="23"/>
      <c r="W223" s="24" t="str">
        <f t="shared" si="105"/>
        <v/>
      </c>
      <c r="X223" s="25" t="str">
        <f t="shared" si="120"/>
        <v/>
      </c>
      <c r="Y223" s="25" t="str">
        <f t="shared" si="121"/>
        <v/>
      </c>
      <c r="Z223" s="27"/>
      <c r="AA223" s="27"/>
      <c r="AB223" s="25" t="str">
        <f t="shared" si="106"/>
        <v/>
      </c>
      <c r="AC223" s="24" t="str">
        <f t="shared" si="107"/>
        <v/>
      </c>
      <c r="AD223" s="25" t="str">
        <f t="shared" si="122"/>
        <v/>
      </c>
      <c r="AE223" s="25" t="str">
        <f t="shared" si="123"/>
        <v/>
      </c>
      <c r="AF223" s="23"/>
      <c r="AG223" s="24" t="str">
        <f t="shared" si="108"/>
        <v/>
      </c>
      <c r="AH223" s="25" t="str">
        <f t="shared" si="124"/>
        <v/>
      </c>
      <c r="AI223" s="25" t="str">
        <f t="shared" si="125"/>
        <v/>
      </c>
      <c r="AJ223" s="23"/>
      <c r="AK223" s="24" t="str">
        <f t="shared" si="109"/>
        <v/>
      </c>
      <c r="AL223" s="25" t="str">
        <f t="shared" si="126"/>
        <v/>
      </c>
      <c r="AM223" s="25" t="str">
        <f t="shared" si="130"/>
        <v/>
      </c>
      <c r="AN223" s="23"/>
      <c r="AO223" s="24" t="str">
        <f t="shared" si="110"/>
        <v/>
      </c>
      <c r="AP223" s="25" t="str">
        <f t="shared" si="131"/>
        <v/>
      </c>
      <c r="AQ223" s="25" t="str">
        <f t="shared" si="127"/>
        <v/>
      </c>
      <c r="AR223" s="23"/>
      <c r="AS223" s="24" t="str">
        <f t="shared" si="111"/>
        <v/>
      </c>
      <c r="AT223" s="25" t="str">
        <f t="shared" si="128"/>
        <v/>
      </c>
      <c r="AU223" s="25" t="str">
        <f t="shared" si="129"/>
        <v/>
      </c>
      <c r="AV223" s="26">
        <f t="shared" si="112"/>
        <v>0</v>
      </c>
      <c r="AW223" s="351" t="str">
        <f t="shared" si="113"/>
        <v/>
      </c>
      <c r="AX223" s="351"/>
    </row>
    <row r="224" spans="1:50">
      <c r="A224" s="21"/>
      <c r="B224" s="22"/>
      <c r="C224" s="22"/>
      <c r="D224" s="23"/>
      <c r="E224" s="24" t="str">
        <f t="shared" si="99"/>
        <v/>
      </c>
      <c r="F224" s="23"/>
      <c r="G224" s="24" t="str">
        <f t="shared" si="100"/>
        <v/>
      </c>
      <c r="H224" s="23"/>
      <c r="I224" s="24" t="str">
        <f t="shared" si="114"/>
        <v/>
      </c>
      <c r="J224" s="23"/>
      <c r="K224" s="24" t="str">
        <f t="shared" si="101"/>
        <v/>
      </c>
      <c r="L224" s="25" t="str">
        <f t="shared" si="115"/>
        <v/>
      </c>
      <c r="M224" s="25" t="str">
        <f t="shared" si="102"/>
        <v/>
      </c>
      <c r="N224" s="23"/>
      <c r="O224" s="24" t="str">
        <f t="shared" si="103"/>
        <v/>
      </c>
      <c r="P224" s="25" t="str">
        <f t="shared" si="116"/>
        <v/>
      </c>
      <c r="Q224" s="25" t="str">
        <f t="shared" si="117"/>
        <v/>
      </c>
      <c r="R224" s="23"/>
      <c r="S224" s="24" t="str">
        <f t="shared" si="104"/>
        <v/>
      </c>
      <c r="T224" s="25" t="str">
        <f t="shared" si="118"/>
        <v/>
      </c>
      <c r="U224" s="25" t="str">
        <f t="shared" si="119"/>
        <v/>
      </c>
      <c r="V224" s="23"/>
      <c r="W224" s="24" t="str">
        <f t="shared" si="105"/>
        <v/>
      </c>
      <c r="X224" s="25" t="str">
        <f t="shared" si="120"/>
        <v/>
      </c>
      <c r="Y224" s="25" t="str">
        <f t="shared" si="121"/>
        <v/>
      </c>
      <c r="Z224" s="27"/>
      <c r="AA224" s="27"/>
      <c r="AB224" s="25" t="str">
        <f t="shared" si="106"/>
        <v/>
      </c>
      <c r="AC224" s="24" t="str">
        <f t="shared" si="107"/>
        <v/>
      </c>
      <c r="AD224" s="25" t="str">
        <f t="shared" si="122"/>
        <v/>
      </c>
      <c r="AE224" s="25" t="str">
        <f t="shared" si="123"/>
        <v/>
      </c>
      <c r="AF224" s="23"/>
      <c r="AG224" s="24" t="str">
        <f t="shared" si="108"/>
        <v/>
      </c>
      <c r="AH224" s="25" t="str">
        <f t="shared" si="124"/>
        <v/>
      </c>
      <c r="AI224" s="25" t="str">
        <f t="shared" si="125"/>
        <v/>
      </c>
      <c r="AJ224" s="23"/>
      <c r="AK224" s="24" t="str">
        <f t="shared" si="109"/>
        <v/>
      </c>
      <c r="AL224" s="25" t="str">
        <f t="shared" si="126"/>
        <v/>
      </c>
      <c r="AM224" s="25" t="str">
        <f t="shared" si="130"/>
        <v/>
      </c>
      <c r="AN224" s="23"/>
      <c r="AO224" s="24" t="str">
        <f t="shared" si="110"/>
        <v/>
      </c>
      <c r="AP224" s="25" t="str">
        <f t="shared" si="131"/>
        <v/>
      </c>
      <c r="AQ224" s="25" t="str">
        <f t="shared" si="127"/>
        <v/>
      </c>
      <c r="AR224" s="23"/>
      <c r="AS224" s="24" t="str">
        <f t="shared" si="111"/>
        <v/>
      </c>
      <c r="AT224" s="25" t="str">
        <f t="shared" si="128"/>
        <v/>
      </c>
      <c r="AU224" s="25" t="str">
        <f t="shared" si="129"/>
        <v/>
      </c>
      <c r="AV224" s="26">
        <f t="shared" si="112"/>
        <v>0</v>
      </c>
      <c r="AW224" s="351" t="str">
        <f t="shared" si="113"/>
        <v/>
      </c>
      <c r="AX224" s="351"/>
    </row>
    <row r="225" spans="1:50">
      <c r="A225" s="21"/>
      <c r="B225" s="22"/>
      <c r="C225" s="22"/>
      <c r="D225" s="23"/>
      <c r="E225" s="24" t="str">
        <f t="shared" si="99"/>
        <v/>
      </c>
      <c r="F225" s="23"/>
      <c r="G225" s="24" t="str">
        <f t="shared" si="100"/>
        <v/>
      </c>
      <c r="H225" s="23"/>
      <c r="I225" s="24" t="str">
        <f t="shared" si="114"/>
        <v/>
      </c>
      <c r="J225" s="23"/>
      <c r="K225" s="24" t="str">
        <f t="shared" si="101"/>
        <v/>
      </c>
      <c r="L225" s="25" t="str">
        <f t="shared" si="115"/>
        <v/>
      </c>
      <c r="M225" s="25" t="str">
        <f t="shared" si="102"/>
        <v/>
      </c>
      <c r="N225" s="23"/>
      <c r="O225" s="24" t="str">
        <f t="shared" si="103"/>
        <v/>
      </c>
      <c r="P225" s="25" t="str">
        <f t="shared" si="116"/>
        <v/>
      </c>
      <c r="Q225" s="25" t="str">
        <f t="shared" si="117"/>
        <v/>
      </c>
      <c r="R225" s="23"/>
      <c r="S225" s="24" t="str">
        <f t="shared" si="104"/>
        <v/>
      </c>
      <c r="T225" s="25" t="str">
        <f t="shared" si="118"/>
        <v/>
      </c>
      <c r="U225" s="25" t="str">
        <f t="shared" si="119"/>
        <v/>
      </c>
      <c r="V225" s="23"/>
      <c r="W225" s="24" t="str">
        <f t="shared" si="105"/>
        <v/>
      </c>
      <c r="X225" s="25" t="str">
        <f t="shared" si="120"/>
        <v/>
      </c>
      <c r="Y225" s="25" t="str">
        <f t="shared" si="121"/>
        <v/>
      </c>
      <c r="Z225" s="27"/>
      <c r="AA225" s="27"/>
      <c r="AB225" s="25" t="str">
        <f t="shared" si="106"/>
        <v/>
      </c>
      <c r="AC225" s="24" t="str">
        <f t="shared" si="107"/>
        <v/>
      </c>
      <c r="AD225" s="25" t="str">
        <f t="shared" si="122"/>
        <v/>
      </c>
      <c r="AE225" s="25" t="str">
        <f t="shared" si="123"/>
        <v/>
      </c>
      <c r="AF225" s="23"/>
      <c r="AG225" s="24" t="str">
        <f t="shared" si="108"/>
        <v/>
      </c>
      <c r="AH225" s="25" t="str">
        <f t="shared" si="124"/>
        <v/>
      </c>
      <c r="AI225" s="25" t="str">
        <f t="shared" si="125"/>
        <v/>
      </c>
      <c r="AJ225" s="23"/>
      <c r="AK225" s="24" t="str">
        <f t="shared" si="109"/>
        <v/>
      </c>
      <c r="AL225" s="25" t="str">
        <f t="shared" si="126"/>
        <v/>
      </c>
      <c r="AM225" s="25" t="str">
        <f t="shared" si="130"/>
        <v/>
      </c>
      <c r="AN225" s="23"/>
      <c r="AO225" s="24" t="str">
        <f t="shared" si="110"/>
        <v/>
      </c>
      <c r="AP225" s="25" t="str">
        <f t="shared" si="131"/>
        <v/>
      </c>
      <c r="AQ225" s="25" t="str">
        <f t="shared" si="127"/>
        <v/>
      </c>
      <c r="AR225" s="23"/>
      <c r="AS225" s="24" t="str">
        <f t="shared" si="111"/>
        <v/>
      </c>
      <c r="AT225" s="25" t="str">
        <f t="shared" si="128"/>
        <v/>
      </c>
      <c r="AU225" s="25" t="str">
        <f t="shared" si="129"/>
        <v/>
      </c>
      <c r="AV225" s="26">
        <f t="shared" si="112"/>
        <v>0</v>
      </c>
      <c r="AW225" s="351" t="str">
        <f t="shared" si="113"/>
        <v/>
      </c>
      <c r="AX225" s="351"/>
    </row>
    <row r="226" spans="1:50">
      <c r="A226" s="21"/>
      <c r="B226" s="22"/>
      <c r="C226" s="22"/>
      <c r="D226" s="23"/>
      <c r="E226" s="24" t="str">
        <f t="shared" si="99"/>
        <v/>
      </c>
      <c r="F226" s="23"/>
      <c r="G226" s="24" t="str">
        <f t="shared" si="100"/>
        <v/>
      </c>
      <c r="H226" s="23"/>
      <c r="I226" s="24" t="str">
        <f t="shared" si="114"/>
        <v/>
      </c>
      <c r="J226" s="23"/>
      <c r="K226" s="24" t="str">
        <f t="shared" si="101"/>
        <v/>
      </c>
      <c r="L226" s="25" t="str">
        <f t="shared" si="115"/>
        <v/>
      </c>
      <c r="M226" s="25" t="str">
        <f t="shared" si="102"/>
        <v/>
      </c>
      <c r="N226" s="23"/>
      <c r="O226" s="24" t="str">
        <f t="shared" si="103"/>
        <v/>
      </c>
      <c r="P226" s="25" t="str">
        <f t="shared" si="116"/>
        <v/>
      </c>
      <c r="Q226" s="25" t="str">
        <f t="shared" si="117"/>
        <v/>
      </c>
      <c r="R226" s="23"/>
      <c r="S226" s="24" t="str">
        <f t="shared" si="104"/>
        <v/>
      </c>
      <c r="T226" s="25" t="str">
        <f t="shared" si="118"/>
        <v/>
      </c>
      <c r="U226" s="25" t="str">
        <f t="shared" si="119"/>
        <v/>
      </c>
      <c r="V226" s="23"/>
      <c r="W226" s="24" t="str">
        <f t="shared" si="105"/>
        <v/>
      </c>
      <c r="X226" s="25" t="str">
        <f t="shared" si="120"/>
        <v/>
      </c>
      <c r="Y226" s="25" t="str">
        <f t="shared" si="121"/>
        <v/>
      </c>
      <c r="Z226" s="27"/>
      <c r="AA226" s="27"/>
      <c r="AB226" s="25" t="str">
        <f t="shared" si="106"/>
        <v/>
      </c>
      <c r="AC226" s="24" t="str">
        <f t="shared" si="107"/>
        <v/>
      </c>
      <c r="AD226" s="25" t="str">
        <f t="shared" si="122"/>
        <v/>
      </c>
      <c r="AE226" s="25" t="str">
        <f t="shared" si="123"/>
        <v/>
      </c>
      <c r="AF226" s="23"/>
      <c r="AG226" s="24" t="str">
        <f t="shared" si="108"/>
        <v/>
      </c>
      <c r="AH226" s="25" t="str">
        <f t="shared" si="124"/>
        <v/>
      </c>
      <c r="AI226" s="25" t="str">
        <f t="shared" si="125"/>
        <v/>
      </c>
      <c r="AJ226" s="23"/>
      <c r="AK226" s="24" t="str">
        <f t="shared" si="109"/>
        <v/>
      </c>
      <c r="AL226" s="25" t="str">
        <f t="shared" si="126"/>
        <v/>
      </c>
      <c r="AM226" s="25" t="str">
        <f t="shared" si="130"/>
        <v/>
      </c>
      <c r="AN226" s="23"/>
      <c r="AO226" s="24" t="str">
        <f t="shared" si="110"/>
        <v/>
      </c>
      <c r="AP226" s="25" t="str">
        <f t="shared" si="131"/>
        <v/>
      </c>
      <c r="AQ226" s="25" t="str">
        <f t="shared" si="127"/>
        <v/>
      </c>
      <c r="AR226" s="23"/>
      <c r="AS226" s="24" t="str">
        <f t="shared" si="111"/>
        <v/>
      </c>
      <c r="AT226" s="25" t="str">
        <f t="shared" si="128"/>
        <v/>
      </c>
      <c r="AU226" s="25" t="str">
        <f t="shared" si="129"/>
        <v/>
      </c>
      <c r="AV226" s="26">
        <f t="shared" si="112"/>
        <v>0</v>
      </c>
      <c r="AW226" s="351" t="str">
        <f t="shared" si="113"/>
        <v/>
      </c>
      <c r="AX226" s="351"/>
    </row>
    <row r="227" spans="1:50">
      <c r="A227" s="21"/>
      <c r="B227" s="22"/>
      <c r="C227" s="22"/>
      <c r="D227" s="23"/>
      <c r="E227" s="24" t="str">
        <f t="shared" si="99"/>
        <v/>
      </c>
      <c r="F227" s="23"/>
      <c r="G227" s="24" t="str">
        <f t="shared" si="100"/>
        <v/>
      </c>
      <c r="H227" s="23"/>
      <c r="I227" s="24" t="str">
        <f t="shared" si="114"/>
        <v/>
      </c>
      <c r="J227" s="23"/>
      <c r="K227" s="24" t="str">
        <f t="shared" si="101"/>
        <v/>
      </c>
      <c r="L227" s="25" t="str">
        <f t="shared" si="115"/>
        <v/>
      </c>
      <c r="M227" s="25" t="str">
        <f t="shared" si="102"/>
        <v/>
      </c>
      <c r="N227" s="23"/>
      <c r="O227" s="24" t="str">
        <f t="shared" si="103"/>
        <v/>
      </c>
      <c r="P227" s="25" t="str">
        <f t="shared" si="116"/>
        <v/>
      </c>
      <c r="Q227" s="25" t="str">
        <f t="shared" si="117"/>
        <v/>
      </c>
      <c r="R227" s="23"/>
      <c r="S227" s="24" t="str">
        <f t="shared" si="104"/>
        <v/>
      </c>
      <c r="T227" s="25" t="str">
        <f t="shared" si="118"/>
        <v/>
      </c>
      <c r="U227" s="25" t="str">
        <f t="shared" si="119"/>
        <v/>
      </c>
      <c r="V227" s="23"/>
      <c r="W227" s="24" t="str">
        <f t="shared" si="105"/>
        <v/>
      </c>
      <c r="X227" s="25" t="str">
        <f t="shared" si="120"/>
        <v/>
      </c>
      <c r="Y227" s="25" t="str">
        <f t="shared" si="121"/>
        <v/>
      </c>
      <c r="Z227" s="27"/>
      <c r="AA227" s="27"/>
      <c r="AB227" s="25" t="str">
        <f t="shared" si="106"/>
        <v/>
      </c>
      <c r="AC227" s="24" t="str">
        <f t="shared" si="107"/>
        <v/>
      </c>
      <c r="AD227" s="25" t="str">
        <f t="shared" si="122"/>
        <v/>
      </c>
      <c r="AE227" s="25" t="str">
        <f t="shared" si="123"/>
        <v/>
      </c>
      <c r="AF227" s="23"/>
      <c r="AG227" s="24" t="str">
        <f t="shared" si="108"/>
        <v/>
      </c>
      <c r="AH227" s="25" t="str">
        <f t="shared" si="124"/>
        <v/>
      </c>
      <c r="AI227" s="25" t="str">
        <f t="shared" si="125"/>
        <v/>
      </c>
      <c r="AJ227" s="23"/>
      <c r="AK227" s="24" t="str">
        <f t="shared" si="109"/>
        <v/>
      </c>
      <c r="AL227" s="25" t="str">
        <f t="shared" si="126"/>
        <v/>
      </c>
      <c r="AM227" s="25" t="str">
        <f t="shared" si="130"/>
        <v/>
      </c>
      <c r="AN227" s="23"/>
      <c r="AO227" s="24" t="str">
        <f t="shared" si="110"/>
        <v/>
      </c>
      <c r="AP227" s="25" t="str">
        <f t="shared" si="131"/>
        <v/>
      </c>
      <c r="AQ227" s="25" t="str">
        <f t="shared" si="127"/>
        <v/>
      </c>
      <c r="AR227" s="23"/>
      <c r="AS227" s="24" t="str">
        <f t="shared" si="111"/>
        <v/>
      </c>
      <c r="AT227" s="25" t="str">
        <f t="shared" si="128"/>
        <v/>
      </c>
      <c r="AU227" s="25" t="str">
        <f t="shared" si="129"/>
        <v/>
      </c>
      <c r="AV227" s="26">
        <f t="shared" si="112"/>
        <v>0</v>
      </c>
      <c r="AW227" s="351" t="str">
        <f t="shared" si="113"/>
        <v/>
      </c>
      <c r="AX227" s="351"/>
    </row>
    <row r="228" spans="1:50">
      <c r="A228" s="21"/>
      <c r="B228" s="22"/>
      <c r="C228" s="22"/>
      <c r="D228" s="23"/>
      <c r="E228" s="24" t="str">
        <f t="shared" si="99"/>
        <v/>
      </c>
      <c r="F228" s="23"/>
      <c r="G228" s="24" t="str">
        <f t="shared" si="100"/>
        <v/>
      </c>
      <c r="H228" s="23"/>
      <c r="I228" s="24" t="str">
        <f t="shared" si="114"/>
        <v/>
      </c>
      <c r="J228" s="23"/>
      <c r="K228" s="24" t="str">
        <f t="shared" si="101"/>
        <v/>
      </c>
      <c r="L228" s="25" t="str">
        <f t="shared" si="115"/>
        <v/>
      </c>
      <c r="M228" s="25" t="str">
        <f t="shared" si="102"/>
        <v/>
      </c>
      <c r="N228" s="23"/>
      <c r="O228" s="24" t="str">
        <f t="shared" si="103"/>
        <v/>
      </c>
      <c r="P228" s="25" t="str">
        <f t="shared" si="116"/>
        <v/>
      </c>
      <c r="Q228" s="25" t="str">
        <f t="shared" si="117"/>
        <v/>
      </c>
      <c r="R228" s="23"/>
      <c r="S228" s="24" t="str">
        <f t="shared" si="104"/>
        <v/>
      </c>
      <c r="T228" s="25" t="str">
        <f t="shared" si="118"/>
        <v/>
      </c>
      <c r="U228" s="25" t="str">
        <f t="shared" si="119"/>
        <v/>
      </c>
      <c r="V228" s="23"/>
      <c r="W228" s="24" t="str">
        <f t="shared" si="105"/>
        <v/>
      </c>
      <c r="X228" s="25" t="str">
        <f t="shared" si="120"/>
        <v/>
      </c>
      <c r="Y228" s="25" t="str">
        <f t="shared" si="121"/>
        <v/>
      </c>
      <c r="Z228" s="27"/>
      <c r="AA228" s="27"/>
      <c r="AB228" s="25" t="str">
        <f t="shared" si="106"/>
        <v/>
      </c>
      <c r="AC228" s="24" t="str">
        <f t="shared" si="107"/>
        <v/>
      </c>
      <c r="AD228" s="25" t="str">
        <f t="shared" si="122"/>
        <v/>
      </c>
      <c r="AE228" s="25" t="str">
        <f t="shared" si="123"/>
        <v/>
      </c>
      <c r="AF228" s="23"/>
      <c r="AG228" s="24" t="str">
        <f t="shared" si="108"/>
        <v/>
      </c>
      <c r="AH228" s="25" t="str">
        <f t="shared" si="124"/>
        <v/>
      </c>
      <c r="AI228" s="25" t="str">
        <f t="shared" si="125"/>
        <v/>
      </c>
      <c r="AJ228" s="23"/>
      <c r="AK228" s="24" t="str">
        <f t="shared" si="109"/>
        <v/>
      </c>
      <c r="AL228" s="25" t="str">
        <f t="shared" si="126"/>
        <v/>
      </c>
      <c r="AM228" s="25" t="str">
        <f t="shared" si="130"/>
        <v/>
      </c>
      <c r="AN228" s="23"/>
      <c r="AO228" s="24" t="str">
        <f t="shared" si="110"/>
        <v/>
      </c>
      <c r="AP228" s="25" t="str">
        <f t="shared" si="131"/>
        <v/>
      </c>
      <c r="AQ228" s="25" t="str">
        <f t="shared" si="127"/>
        <v/>
      </c>
      <c r="AR228" s="23"/>
      <c r="AS228" s="24" t="str">
        <f t="shared" si="111"/>
        <v/>
      </c>
      <c r="AT228" s="25" t="str">
        <f t="shared" si="128"/>
        <v/>
      </c>
      <c r="AU228" s="25" t="str">
        <f t="shared" si="129"/>
        <v/>
      </c>
      <c r="AV228" s="26">
        <f t="shared" si="112"/>
        <v>0</v>
      </c>
      <c r="AW228" s="351" t="str">
        <f t="shared" si="113"/>
        <v/>
      </c>
      <c r="AX228" s="351"/>
    </row>
    <row r="229" spans="1:50">
      <c r="A229" s="21"/>
      <c r="B229" s="22"/>
      <c r="C229" s="22"/>
      <c r="D229" s="23"/>
      <c r="E229" s="24" t="str">
        <f t="shared" si="99"/>
        <v/>
      </c>
      <c r="F229" s="23"/>
      <c r="G229" s="24" t="str">
        <f t="shared" si="100"/>
        <v/>
      </c>
      <c r="H229" s="23"/>
      <c r="I229" s="24" t="str">
        <f t="shared" si="114"/>
        <v/>
      </c>
      <c r="J229" s="23"/>
      <c r="K229" s="24" t="str">
        <f t="shared" si="101"/>
        <v/>
      </c>
      <c r="L229" s="25" t="str">
        <f t="shared" si="115"/>
        <v/>
      </c>
      <c r="M229" s="25" t="str">
        <f t="shared" si="102"/>
        <v/>
      </c>
      <c r="N229" s="23"/>
      <c r="O229" s="24" t="str">
        <f t="shared" si="103"/>
        <v/>
      </c>
      <c r="P229" s="25" t="str">
        <f t="shared" si="116"/>
        <v/>
      </c>
      <c r="Q229" s="25" t="str">
        <f t="shared" si="117"/>
        <v/>
      </c>
      <c r="R229" s="23"/>
      <c r="S229" s="24" t="str">
        <f t="shared" si="104"/>
        <v/>
      </c>
      <c r="T229" s="25" t="str">
        <f t="shared" si="118"/>
        <v/>
      </c>
      <c r="U229" s="25" t="str">
        <f t="shared" si="119"/>
        <v/>
      </c>
      <c r="V229" s="23"/>
      <c r="W229" s="24" t="str">
        <f t="shared" si="105"/>
        <v/>
      </c>
      <c r="X229" s="25" t="str">
        <f t="shared" si="120"/>
        <v/>
      </c>
      <c r="Y229" s="25" t="str">
        <f t="shared" si="121"/>
        <v/>
      </c>
      <c r="Z229" s="27"/>
      <c r="AA229" s="27"/>
      <c r="AB229" s="25" t="str">
        <f t="shared" si="106"/>
        <v/>
      </c>
      <c r="AC229" s="24" t="str">
        <f t="shared" si="107"/>
        <v/>
      </c>
      <c r="AD229" s="25" t="str">
        <f t="shared" si="122"/>
        <v/>
      </c>
      <c r="AE229" s="25" t="str">
        <f t="shared" si="123"/>
        <v/>
      </c>
      <c r="AF229" s="23"/>
      <c r="AG229" s="24" t="str">
        <f t="shared" si="108"/>
        <v/>
      </c>
      <c r="AH229" s="25" t="str">
        <f t="shared" si="124"/>
        <v/>
      </c>
      <c r="AI229" s="25" t="str">
        <f t="shared" si="125"/>
        <v/>
      </c>
      <c r="AJ229" s="23"/>
      <c r="AK229" s="24" t="str">
        <f t="shared" si="109"/>
        <v/>
      </c>
      <c r="AL229" s="25" t="str">
        <f t="shared" si="126"/>
        <v/>
      </c>
      <c r="AM229" s="25" t="str">
        <f t="shared" si="130"/>
        <v/>
      </c>
      <c r="AN229" s="23"/>
      <c r="AO229" s="24" t="str">
        <f t="shared" si="110"/>
        <v/>
      </c>
      <c r="AP229" s="25" t="str">
        <f t="shared" si="131"/>
        <v/>
      </c>
      <c r="AQ229" s="25" t="str">
        <f t="shared" si="127"/>
        <v/>
      </c>
      <c r="AR229" s="23"/>
      <c r="AS229" s="24" t="str">
        <f t="shared" si="111"/>
        <v/>
      </c>
      <c r="AT229" s="25" t="str">
        <f t="shared" si="128"/>
        <v/>
      </c>
      <c r="AU229" s="25" t="str">
        <f t="shared" si="129"/>
        <v/>
      </c>
      <c r="AV229" s="26">
        <f t="shared" si="112"/>
        <v>0</v>
      </c>
      <c r="AW229" s="351" t="str">
        <f t="shared" si="113"/>
        <v/>
      </c>
      <c r="AX229" s="351"/>
    </row>
    <row r="230" spans="1:50">
      <c r="A230" s="21"/>
      <c r="B230" s="22"/>
      <c r="C230" s="22"/>
      <c r="D230" s="23"/>
      <c r="E230" s="24" t="str">
        <f t="shared" si="99"/>
        <v/>
      </c>
      <c r="F230" s="23"/>
      <c r="G230" s="24" t="str">
        <f t="shared" si="100"/>
        <v/>
      </c>
      <c r="H230" s="23"/>
      <c r="I230" s="24" t="str">
        <f t="shared" si="114"/>
        <v/>
      </c>
      <c r="J230" s="23"/>
      <c r="K230" s="24" t="str">
        <f t="shared" si="101"/>
        <v/>
      </c>
      <c r="L230" s="25" t="str">
        <f t="shared" si="115"/>
        <v/>
      </c>
      <c r="M230" s="25" t="str">
        <f t="shared" si="102"/>
        <v/>
      </c>
      <c r="N230" s="23"/>
      <c r="O230" s="24" t="str">
        <f t="shared" si="103"/>
        <v/>
      </c>
      <c r="P230" s="25" t="str">
        <f t="shared" si="116"/>
        <v/>
      </c>
      <c r="Q230" s="25" t="str">
        <f t="shared" si="117"/>
        <v/>
      </c>
      <c r="R230" s="23"/>
      <c r="S230" s="24" t="str">
        <f t="shared" si="104"/>
        <v/>
      </c>
      <c r="T230" s="25" t="str">
        <f t="shared" si="118"/>
        <v/>
      </c>
      <c r="U230" s="25" t="str">
        <f t="shared" si="119"/>
        <v/>
      </c>
      <c r="V230" s="23"/>
      <c r="W230" s="24" t="str">
        <f t="shared" si="105"/>
        <v/>
      </c>
      <c r="X230" s="25" t="str">
        <f t="shared" si="120"/>
        <v/>
      </c>
      <c r="Y230" s="25" t="str">
        <f t="shared" si="121"/>
        <v/>
      </c>
      <c r="Z230" s="27"/>
      <c r="AA230" s="27"/>
      <c r="AB230" s="25" t="str">
        <f t="shared" si="106"/>
        <v/>
      </c>
      <c r="AC230" s="24" t="str">
        <f t="shared" si="107"/>
        <v/>
      </c>
      <c r="AD230" s="25" t="str">
        <f t="shared" si="122"/>
        <v/>
      </c>
      <c r="AE230" s="25" t="str">
        <f t="shared" si="123"/>
        <v/>
      </c>
      <c r="AF230" s="23"/>
      <c r="AG230" s="24" t="str">
        <f t="shared" si="108"/>
        <v/>
      </c>
      <c r="AH230" s="25" t="str">
        <f t="shared" si="124"/>
        <v/>
      </c>
      <c r="AI230" s="25" t="str">
        <f t="shared" si="125"/>
        <v/>
      </c>
      <c r="AJ230" s="23"/>
      <c r="AK230" s="24" t="str">
        <f t="shared" si="109"/>
        <v/>
      </c>
      <c r="AL230" s="25" t="str">
        <f t="shared" si="126"/>
        <v/>
      </c>
      <c r="AM230" s="25" t="str">
        <f t="shared" si="130"/>
        <v/>
      </c>
      <c r="AN230" s="23"/>
      <c r="AO230" s="24" t="str">
        <f t="shared" si="110"/>
        <v/>
      </c>
      <c r="AP230" s="25" t="str">
        <f t="shared" si="131"/>
        <v/>
      </c>
      <c r="AQ230" s="25" t="str">
        <f t="shared" si="127"/>
        <v/>
      </c>
      <c r="AR230" s="23"/>
      <c r="AS230" s="24" t="str">
        <f t="shared" si="111"/>
        <v/>
      </c>
      <c r="AT230" s="25" t="str">
        <f t="shared" si="128"/>
        <v/>
      </c>
      <c r="AU230" s="25" t="str">
        <f t="shared" si="129"/>
        <v/>
      </c>
      <c r="AV230" s="26">
        <f t="shared" si="112"/>
        <v>0</v>
      </c>
      <c r="AW230" s="351" t="str">
        <f t="shared" si="113"/>
        <v/>
      </c>
      <c r="AX230" s="351"/>
    </row>
    <row r="231" spans="1:50">
      <c r="A231" s="21"/>
      <c r="B231" s="22"/>
      <c r="C231" s="22"/>
      <c r="D231" s="23"/>
      <c r="E231" s="24" t="str">
        <f t="shared" si="99"/>
        <v/>
      </c>
      <c r="F231" s="23"/>
      <c r="G231" s="24" t="str">
        <f t="shared" si="100"/>
        <v/>
      </c>
      <c r="H231" s="23"/>
      <c r="I231" s="24" t="str">
        <f t="shared" si="114"/>
        <v/>
      </c>
      <c r="J231" s="23"/>
      <c r="K231" s="24" t="str">
        <f t="shared" si="101"/>
        <v/>
      </c>
      <c r="L231" s="25" t="str">
        <f t="shared" si="115"/>
        <v/>
      </c>
      <c r="M231" s="25" t="str">
        <f t="shared" si="102"/>
        <v/>
      </c>
      <c r="N231" s="23"/>
      <c r="O231" s="24" t="str">
        <f t="shared" si="103"/>
        <v/>
      </c>
      <c r="P231" s="25" t="str">
        <f t="shared" si="116"/>
        <v/>
      </c>
      <c r="Q231" s="25" t="str">
        <f t="shared" si="117"/>
        <v/>
      </c>
      <c r="R231" s="23"/>
      <c r="S231" s="24" t="str">
        <f t="shared" si="104"/>
        <v/>
      </c>
      <c r="T231" s="25" t="str">
        <f t="shared" si="118"/>
        <v/>
      </c>
      <c r="U231" s="25" t="str">
        <f t="shared" si="119"/>
        <v/>
      </c>
      <c r="V231" s="23"/>
      <c r="W231" s="24" t="str">
        <f t="shared" si="105"/>
        <v/>
      </c>
      <c r="X231" s="25" t="str">
        <f t="shared" si="120"/>
        <v/>
      </c>
      <c r="Y231" s="25" t="str">
        <f t="shared" si="121"/>
        <v/>
      </c>
      <c r="Z231" s="27"/>
      <c r="AA231" s="27"/>
      <c r="AB231" s="25" t="str">
        <f t="shared" si="106"/>
        <v/>
      </c>
      <c r="AC231" s="24" t="str">
        <f t="shared" si="107"/>
        <v/>
      </c>
      <c r="AD231" s="25" t="str">
        <f t="shared" si="122"/>
        <v/>
      </c>
      <c r="AE231" s="25" t="str">
        <f t="shared" si="123"/>
        <v/>
      </c>
      <c r="AF231" s="23"/>
      <c r="AG231" s="24" t="str">
        <f t="shared" si="108"/>
        <v/>
      </c>
      <c r="AH231" s="25" t="str">
        <f t="shared" si="124"/>
        <v/>
      </c>
      <c r="AI231" s="25" t="str">
        <f t="shared" si="125"/>
        <v/>
      </c>
      <c r="AJ231" s="23"/>
      <c r="AK231" s="24" t="str">
        <f t="shared" si="109"/>
        <v/>
      </c>
      <c r="AL231" s="25" t="str">
        <f t="shared" si="126"/>
        <v/>
      </c>
      <c r="AM231" s="25" t="str">
        <f t="shared" si="130"/>
        <v/>
      </c>
      <c r="AN231" s="23"/>
      <c r="AO231" s="24" t="str">
        <f t="shared" si="110"/>
        <v/>
      </c>
      <c r="AP231" s="25" t="str">
        <f t="shared" si="131"/>
        <v/>
      </c>
      <c r="AQ231" s="25" t="str">
        <f t="shared" si="127"/>
        <v/>
      </c>
      <c r="AR231" s="23"/>
      <c r="AS231" s="24" t="str">
        <f t="shared" si="111"/>
        <v/>
      </c>
      <c r="AT231" s="25" t="str">
        <f t="shared" si="128"/>
        <v/>
      </c>
      <c r="AU231" s="25" t="str">
        <f t="shared" si="129"/>
        <v/>
      </c>
      <c r="AV231" s="26">
        <f t="shared" si="112"/>
        <v>0</v>
      </c>
      <c r="AW231" s="351" t="str">
        <f t="shared" si="113"/>
        <v/>
      </c>
      <c r="AX231" s="351"/>
    </row>
    <row r="232" spans="1:50">
      <c r="A232" s="21"/>
      <c r="B232" s="22"/>
      <c r="C232" s="22"/>
      <c r="D232" s="23"/>
      <c r="E232" s="24" t="str">
        <f t="shared" si="99"/>
        <v/>
      </c>
      <c r="F232" s="23"/>
      <c r="G232" s="24" t="str">
        <f t="shared" si="100"/>
        <v/>
      </c>
      <c r="H232" s="23"/>
      <c r="I232" s="24" t="str">
        <f t="shared" si="114"/>
        <v/>
      </c>
      <c r="J232" s="23"/>
      <c r="K232" s="24" t="str">
        <f t="shared" si="101"/>
        <v/>
      </c>
      <c r="L232" s="25" t="str">
        <f t="shared" si="115"/>
        <v/>
      </c>
      <c r="M232" s="25" t="str">
        <f t="shared" si="102"/>
        <v/>
      </c>
      <c r="N232" s="23"/>
      <c r="O232" s="24" t="str">
        <f t="shared" si="103"/>
        <v/>
      </c>
      <c r="P232" s="25" t="str">
        <f t="shared" si="116"/>
        <v/>
      </c>
      <c r="Q232" s="25" t="str">
        <f t="shared" si="117"/>
        <v/>
      </c>
      <c r="R232" s="23"/>
      <c r="S232" s="24" t="str">
        <f t="shared" si="104"/>
        <v/>
      </c>
      <c r="T232" s="25" t="str">
        <f t="shared" si="118"/>
        <v/>
      </c>
      <c r="U232" s="25" t="str">
        <f t="shared" si="119"/>
        <v/>
      </c>
      <c r="V232" s="23"/>
      <c r="W232" s="24" t="str">
        <f t="shared" si="105"/>
        <v/>
      </c>
      <c r="X232" s="25" t="str">
        <f t="shared" si="120"/>
        <v/>
      </c>
      <c r="Y232" s="25" t="str">
        <f t="shared" si="121"/>
        <v/>
      </c>
      <c r="Z232" s="27"/>
      <c r="AA232" s="27"/>
      <c r="AB232" s="25" t="str">
        <f t="shared" si="106"/>
        <v/>
      </c>
      <c r="AC232" s="24" t="str">
        <f t="shared" si="107"/>
        <v/>
      </c>
      <c r="AD232" s="25" t="str">
        <f t="shared" si="122"/>
        <v/>
      </c>
      <c r="AE232" s="25" t="str">
        <f t="shared" si="123"/>
        <v/>
      </c>
      <c r="AF232" s="23"/>
      <c r="AG232" s="24" t="str">
        <f t="shared" si="108"/>
        <v/>
      </c>
      <c r="AH232" s="25" t="str">
        <f t="shared" si="124"/>
        <v/>
      </c>
      <c r="AI232" s="25" t="str">
        <f t="shared" si="125"/>
        <v/>
      </c>
      <c r="AJ232" s="23"/>
      <c r="AK232" s="24" t="str">
        <f t="shared" si="109"/>
        <v/>
      </c>
      <c r="AL232" s="25" t="str">
        <f t="shared" si="126"/>
        <v/>
      </c>
      <c r="AM232" s="25" t="str">
        <f t="shared" si="130"/>
        <v/>
      </c>
      <c r="AN232" s="23"/>
      <c r="AO232" s="24" t="str">
        <f t="shared" si="110"/>
        <v/>
      </c>
      <c r="AP232" s="25" t="str">
        <f t="shared" si="131"/>
        <v/>
      </c>
      <c r="AQ232" s="25" t="str">
        <f t="shared" si="127"/>
        <v/>
      </c>
      <c r="AR232" s="23"/>
      <c r="AS232" s="24" t="str">
        <f t="shared" si="111"/>
        <v/>
      </c>
      <c r="AT232" s="25" t="str">
        <f t="shared" si="128"/>
        <v/>
      </c>
      <c r="AU232" s="25" t="str">
        <f t="shared" si="129"/>
        <v/>
      </c>
      <c r="AV232" s="26">
        <f t="shared" si="112"/>
        <v>0</v>
      </c>
      <c r="AW232" s="351" t="str">
        <f t="shared" si="113"/>
        <v/>
      </c>
      <c r="AX232" s="351"/>
    </row>
    <row r="233" spans="1:50">
      <c r="A233" s="21"/>
      <c r="B233" s="22"/>
      <c r="C233" s="22"/>
      <c r="D233" s="23"/>
      <c r="E233" s="24" t="str">
        <f t="shared" si="99"/>
        <v/>
      </c>
      <c r="F233" s="23"/>
      <c r="G233" s="24" t="str">
        <f t="shared" si="100"/>
        <v/>
      </c>
      <c r="H233" s="23"/>
      <c r="I233" s="24" t="str">
        <f t="shared" si="114"/>
        <v/>
      </c>
      <c r="J233" s="23"/>
      <c r="K233" s="24" t="str">
        <f t="shared" si="101"/>
        <v/>
      </c>
      <c r="L233" s="25" t="str">
        <f t="shared" si="115"/>
        <v/>
      </c>
      <c r="M233" s="25" t="str">
        <f t="shared" si="102"/>
        <v/>
      </c>
      <c r="N233" s="23"/>
      <c r="O233" s="24" t="str">
        <f t="shared" si="103"/>
        <v/>
      </c>
      <c r="P233" s="25" t="str">
        <f t="shared" si="116"/>
        <v/>
      </c>
      <c r="Q233" s="25" t="str">
        <f t="shared" si="117"/>
        <v/>
      </c>
      <c r="R233" s="23"/>
      <c r="S233" s="24" t="str">
        <f t="shared" si="104"/>
        <v/>
      </c>
      <c r="T233" s="25" t="str">
        <f t="shared" si="118"/>
        <v/>
      </c>
      <c r="U233" s="25" t="str">
        <f t="shared" si="119"/>
        <v/>
      </c>
      <c r="V233" s="23"/>
      <c r="W233" s="24" t="str">
        <f t="shared" si="105"/>
        <v/>
      </c>
      <c r="X233" s="25" t="str">
        <f t="shared" si="120"/>
        <v/>
      </c>
      <c r="Y233" s="25" t="str">
        <f t="shared" si="121"/>
        <v/>
      </c>
      <c r="Z233" s="27"/>
      <c r="AA233" s="27"/>
      <c r="AB233" s="25" t="str">
        <f t="shared" si="106"/>
        <v/>
      </c>
      <c r="AC233" s="24" t="str">
        <f t="shared" si="107"/>
        <v/>
      </c>
      <c r="AD233" s="25" t="str">
        <f t="shared" si="122"/>
        <v/>
      </c>
      <c r="AE233" s="25" t="str">
        <f t="shared" si="123"/>
        <v/>
      </c>
      <c r="AF233" s="23"/>
      <c r="AG233" s="24" t="str">
        <f t="shared" si="108"/>
        <v/>
      </c>
      <c r="AH233" s="25" t="str">
        <f t="shared" si="124"/>
        <v/>
      </c>
      <c r="AI233" s="25" t="str">
        <f t="shared" si="125"/>
        <v/>
      </c>
      <c r="AJ233" s="23"/>
      <c r="AK233" s="24" t="str">
        <f t="shared" si="109"/>
        <v/>
      </c>
      <c r="AL233" s="25" t="str">
        <f t="shared" si="126"/>
        <v/>
      </c>
      <c r="AM233" s="25" t="str">
        <f t="shared" si="130"/>
        <v/>
      </c>
      <c r="AN233" s="23"/>
      <c r="AO233" s="24" t="str">
        <f t="shared" si="110"/>
        <v/>
      </c>
      <c r="AP233" s="25" t="str">
        <f t="shared" si="131"/>
        <v/>
      </c>
      <c r="AQ233" s="25" t="str">
        <f t="shared" si="127"/>
        <v/>
      </c>
      <c r="AR233" s="23"/>
      <c r="AS233" s="24" t="str">
        <f t="shared" si="111"/>
        <v/>
      </c>
      <c r="AT233" s="25" t="str">
        <f t="shared" si="128"/>
        <v/>
      </c>
      <c r="AU233" s="25" t="str">
        <f t="shared" si="129"/>
        <v/>
      </c>
      <c r="AV233" s="26">
        <f t="shared" si="112"/>
        <v>0</v>
      </c>
      <c r="AW233" s="351" t="str">
        <f t="shared" si="113"/>
        <v/>
      </c>
      <c r="AX233" s="351"/>
    </row>
    <row r="234" spans="1:50">
      <c r="A234" s="21"/>
      <c r="B234" s="22"/>
      <c r="C234" s="22"/>
      <c r="D234" s="23"/>
      <c r="E234" s="24" t="str">
        <f t="shared" si="99"/>
        <v/>
      </c>
      <c r="F234" s="23"/>
      <c r="G234" s="24" t="str">
        <f t="shared" si="100"/>
        <v/>
      </c>
      <c r="H234" s="23"/>
      <c r="I234" s="24" t="str">
        <f t="shared" si="114"/>
        <v/>
      </c>
      <c r="J234" s="23"/>
      <c r="K234" s="24" t="str">
        <f t="shared" si="101"/>
        <v/>
      </c>
      <c r="L234" s="25" t="str">
        <f t="shared" si="115"/>
        <v/>
      </c>
      <c r="M234" s="25" t="str">
        <f t="shared" si="102"/>
        <v/>
      </c>
      <c r="N234" s="23"/>
      <c r="O234" s="24" t="str">
        <f t="shared" si="103"/>
        <v/>
      </c>
      <c r="P234" s="25" t="str">
        <f t="shared" si="116"/>
        <v/>
      </c>
      <c r="Q234" s="25" t="str">
        <f t="shared" si="117"/>
        <v/>
      </c>
      <c r="R234" s="23"/>
      <c r="S234" s="24" t="str">
        <f t="shared" si="104"/>
        <v/>
      </c>
      <c r="T234" s="25" t="str">
        <f t="shared" si="118"/>
        <v/>
      </c>
      <c r="U234" s="25" t="str">
        <f t="shared" si="119"/>
        <v/>
      </c>
      <c r="V234" s="23"/>
      <c r="W234" s="24" t="str">
        <f t="shared" si="105"/>
        <v/>
      </c>
      <c r="X234" s="25" t="str">
        <f t="shared" si="120"/>
        <v/>
      </c>
      <c r="Y234" s="25" t="str">
        <f t="shared" si="121"/>
        <v/>
      </c>
      <c r="Z234" s="27"/>
      <c r="AA234" s="27"/>
      <c r="AB234" s="25" t="str">
        <f t="shared" si="106"/>
        <v/>
      </c>
      <c r="AC234" s="24" t="str">
        <f t="shared" si="107"/>
        <v/>
      </c>
      <c r="AD234" s="25" t="str">
        <f t="shared" si="122"/>
        <v/>
      </c>
      <c r="AE234" s="25" t="str">
        <f t="shared" si="123"/>
        <v/>
      </c>
      <c r="AF234" s="23"/>
      <c r="AG234" s="24" t="str">
        <f t="shared" si="108"/>
        <v/>
      </c>
      <c r="AH234" s="25" t="str">
        <f t="shared" si="124"/>
        <v/>
      </c>
      <c r="AI234" s="25" t="str">
        <f t="shared" si="125"/>
        <v/>
      </c>
      <c r="AJ234" s="23"/>
      <c r="AK234" s="24" t="str">
        <f t="shared" si="109"/>
        <v/>
      </c>
      <c r="AL234" s="25" t="str">
        <f t="shared" si="126"/>
        <v/>
      </c>
      <c r="AM234" s="25" t="str">
        <f t="shared" si="130"/>
        <v/>
      </c>
      <c r="AN234" s="23"/>
      <c r="AO234" s="24" t="str">
        <f t="shared" si="110"/>
        <v/>
      </c>
      <c r="AP234" s="25" t="str">
        <f t="shared" si="131"/>
        <v/>
      </c>
      <c r="AQ234" s="25" t="str">
        <f t="shared" si="127"/>
        <v/>
      </c>
      <c r="AR234" s="23"/>
      <c r="AS234" s="24" t="str">
        <f t="shared" si="111"/>
        <v/>
      </c>
      <c r="AT234" s="25" t="str">
        <f t="shared" si="128"/>
        <v/>
      </c>
      <c r="AU234" s="25" t="str">
        <f t="shared" si="129"/>
        <v/>
      </c>
      <c r="AV234" s="26">
        <f t="shared" si="112"/>
        <v>0</v>
      </c>
      <c r="AW234" s="351" t="str">
        <f t="shared" si="113"/>
        <v/>
      </c>
      <c r="AX234" s="351"/>
    </row>
    <row r="235" spans="1:50">
      <c r="A235" s="21"/>
      <c r="B235" s="22"/>
      <c r="C235" s="22"/>
      <c r="D235" s="23"/>
      <c r="E235" s="24" t="str">
        <f t="shared" si="99"/>
        <v/>
      </c>
      <c r="F235" s="23"/>
      <c r="G235" s="24" t="str">
        <f t="shared" si="100"/>
        <v/>
      </c>
      <c r="H235" s="23"/>
      <c r="I235" s="24" t="str">
        <f t="shared" si="114"/>
        <v/>
      </c>
      <c r="J235" s="23"/>
      <c r="K235" s="24" t="str">
        <f t="shared" si="101"/>
        <v/>
      </c>
      <c r="L235" s="25" t="str">
        <f t="shared" si="115"/>
        <v/>
      </c>
      <c r="M235" s="25" t="str">
        <f t="shared" si="102"/>
        <v/>
      </c>
      <c r="N235" s="23"/>
      <c r="O235" s="24" t="str">
        <f t="shared" si="103"/>
        <v/>
      </c>
      <c r="P235" s="25" t="str">
        <f t="shared" si="116"/>
        <v/>
      </c>
      <c r="Q235" s="25" t="str">
        <f t="shared" si="117"/>
        <v/>
      </c>
      <c r="R235" s="23"/>
      <c r="S235" s="24" t="str">
        <f t="shared" si="104"/>
        <v/>
      </c>
      <c r="T235" s="25" t="str">
        <f t="shared" si="118"/>
        <v/>
      </c>
      <c r="U235" s="25" t="str">
        <f t="shared" si="119"/>
        <v/>
      </c>
      <c r="V235" s="23"/>
      <c r="W235" s="24" t="str">
        <f t="shared" si="105"/>
        <v/>
      </c>
      <c r="X235" s="25" t="str">
        <f t="shared" si="120"/>
        <v/>
      </c>
      <c r="Y235" s="25" t="str">
        <f t="shared" si="121"/>
        <v/>
      </c>
      <c r="Z235" s="27"/>
      <c r="AA235" s="27"/>
      <c r="AB235" s="25" t="str">
        <f t="shared" si="106"/>
        <v/>
      </c>
      <c r="AC235" s="24" t="str">
        <f t="shared" si="107"/>
        <v/>
      </c>
      <c r="AD235" s="25" t="str">
        <f t="shared" si="122"/>
        <v/>
      </c>
      <c r="AE235" s="25" t="str">
        <f t="shared" si="123"/>
        <v/>
      </c>
      <c r="AF235" s="23"/>
      <c r="AG235" s="24" t="str">
        <f t="shared" si="108"/>
        <v/>
      </c>
      <c r="AH235" s="25" t="str">
        <f t="shared" si="124"/>
        <v/>
      </c>
      <c r="AI235" s="25" t="str">
        <f t="shared" si="125"/>
        <v/>
      </c>
      <c r="AJ235" s="23"/>
      <c r="AK235" s="24" t="str">
        <f t="shared" si="109"/>
        <v/>
      </c>
      <c r="AL235" s="25" t="str">
        <f t="shared" si="126"/>
        <v/>
      </c>
      <c r="AM235" s="25" t="str">
        <f t="shared" si="130"/>
        <v/>
      </c>
      <c r="AN235" s="23"/>
      <c r="AO235" s="24" t="str">
        <f t="shared" si="110"/>
        <v/>
      </c>
      <c r="AP235" s="25" t="str">
        <f t="shared" si="131"/>
        <v/>
      </c>
      <c r="AQ235" s="25" t="str">
        <f t="shared" si="127"/>
        <v/>
      </c>
      <c r="AR235" s="23"/>
      <c r="AS235" s="24" t="str">
        <f t="shared" si="111"/>
        <v/>
      </c>
      <c r="AT235" s="25" t="str">
        <f t="shared" si="128"/>
        <v/>
      </c>
      <c r="AU235" s="25" t="str">
        <f t="shared" si="129"/>
        <v/>
      </c>
      <c r="AV235" s="26">
        <f t="shared" si="112"/>
        <v>0</v>
      </c>
      <c r="AW235" s="351" t="str">
        <f t="shared" si="113"/>
        <v/>
      </c>
      <c r="AX235" s="351"/>
    </row>
    <row r="236" spans="1:50">
      <c r="A236" s="21"/>
      <c r="B236" s="22"/>
      <c r="C236" s="22"/>
      <c r="D236" s="23"/>
      <c r="E236" s="24" t="str">
        <f t="shared" si="99"/>
        <v/>
      </c>
      <c r="F236" s="23"/>
      <c r="G236" s="24" t="str">
        <f t="shared" si="100"/>
        <v/>
      </c>
      <c r="H236" s="23"/>
      <c r="I236" s="24" t="str">
        <f t="shared" si="114"/>
        <v/>
      </c>
      <c r="J236" s="23"/>
      <c r="K236" s="24" t="str">
        <f t="shared" si="101"/>
        <v/>
      </c>
      <c r="L236" s="25" t="str">
        <f t="shared" si="115"/>
        <v/>
      </c>
      <c r="M236" s="25" t="str">
        <f t="shared" si="102"/>
        <v/>
      </c>
      <c r="N236" s="23"/>
      <c r="O236" s="24" t="str">
        <f t="shared" si="103"/>
        <v/>
      </c>
      <c r="P236" s="25" t="str">
        <f t="shared" si="116"/>
        <v/>
      </c>
      <c r="Q236" s="25" t="str">
        <f t="shared" si="117"/>
        <v/>
      </c>
      <c r="R236" s="23"/>
      <c r="S236" s="24" t="str">
        <f t="shared" si="104"/>
        <v/>
      </c>
      <c r="T236" s="25" t="str">
        <f t="shared" si="118"/>
        <v/>
      </c>
      <c r="U236" s="25" t="str">
        <f t="shared" si="119"/>
        <v/>
      </c>
      <c r="V236" s="23"/>
      <c r="W236" s="24" t="str">
        <f t="shared" si="105"/>
        <v/>
      </c>
      <c r="X236" s="25" t="str">
        <f t="shared" si="120"/>
        <v/>
      </c>
      <c r="Y236" s="25" t="str">
        <f t="shared" si="121"/>
        <v/>
      </c>
      <c r="Z236" s="27"/>
      <c r="AA236" s="27"/>
      <c r="AB236" s="25" t="str">
        <f t="shared" si="106"/>
        <v/>
      </c>
      <c r="AC236" s="24" t="str">
        <f t="shared" si="107"/>
        <v/>
      </c>
      <c r="AD236" s="25" t="str">
        <f t="shared" si="122"/>
        <v/>
      </c>
      <c r="AE236" s="25" t="str">
        <f t="shared" si="123"/>
        <v/>
      </c>
      <c r="AF236" s="23"/>
      <c r="AG236" s="24" t="str">
        <f t="shared" si="108"/>
        <v/>
      </c>
      <c r="AH236" s="25" t="str">
        <f t="shared" si="124"/>
        <v/>
      </c>
      <c r="AI236" s="25" t="str">
        <f t="shared" si="125"/>
        <v/>
      </c>
      <c r="AJ236" s="23"/>
      <c r="AK236" s="24" t="str">
        <f t="shared" si="109"/>
        <v/>
      </c>
      <c r="AL236" s="25" t="str">
        <f t="shared" si="126"/>
        <v/>
      </c>
      <c r="AM236" s="25" t="str">
        <f t="shared" si="130"/>
        <v/>
      </c>
      <c r="AN236" s="23"/>
      <c r="AO236" s="24" t="str">
        <f t="shared" si="110"/>
        <v/>
      </c>
      <c r="AP236" s="25" t="str">
        <f t="shared" si="131"/>
        <v/>
      </c>
      <c r="AQ236" s="25" t="str">
        <f t="shared" si="127"/>
        <v/>
      </c>
      <c r="AR236" s="23"/>
      <c r="AS236" s="24" t="str">
        <f t="shared" si="111"/>
        <v/>
      </c>
      <c r="AT236" s="25" t="str">
        <f t="shared" si="128"/>
        <v/>
      </c>
      <c r="AU236" s="25" t="str">
        <f t="shared" si="129"/>
        <v/>
      </c>
      <c r="AV236" s="26">
        <f t="shared" si="112"/>
        <v>0</v>
      </c>
      <c r="AW236" s="351" t="str">
        <f t="shared" si="113"/>
        <v/>
      </c>
      <c r="AX236" s="351"/>
    </row>
    <row r="237" spans="1:50">
      <c r="A237" s="21"/>
      <c r="B237" s="22"/>
      <c r="C237" s="22"/>
      <c r="D237" s="23"/>
      <c r="E237" s="24" t="str">
        <f t="shared" si="99"/>
        <v/>
      </c>
      <c r="F237" s="23"/>
      <c r="G237" s="24" t="str">
        <f t="shared" si="100"/>
        <v/>
      </c>
      <c r="H237" s="23"/>
      <c r="I237" s="24" t="str">
        <f t="shared" si="114"/>
        <v/>
      </c>
      <c r="J237" s="23"/>
      <c r="K237" s="24" t="str">
        <f t="shared" si="101"/>
        <v/>
      </c>
      <c r="L237" s="25" t="str">
        <f t="shared" si="115"/>
        <v/>
      </c>
      <c r="M237" s="25" t="str">
        <f t="shared" si="102"/>
        <v/>
      </c>
      <c r="N237" s="23"/>
      <c r="O237" s="24" t="str">
        <f t="shared" si="103"/>
        <v/>
      </c>
      <c r="P237" s="25" t="str">
        <f t="shared" si="116"/>
        <v/>
      </c>
      <c r="Q237" s="25" t="str">
        <f t="shared" si="117"/>
        <v/>
      </c>
      <c r="R237" s="23"/>
      <c r="S237" s="24" t="str">
        <f t="shared" si="104"/>
        <v/>
      </c>
      <c r="T237" s="25" t="str">
        <f t="shared" si="118"/>
        <v/>
      </c>
      <c r="U237" s="25" t="str">
        <f t="shared" si="119"/>
        <v/>
      </c>
      <c r="V237" s="23"/>
      <c r="W237" s="24" t="str">
        <f t="shared" si="105"/>
        <v/>
      </c>
      <c r="X237" s="25" t="str">
        <f t="shared" si="120"/>
        <v/>
      </c>
      <c r="Y237" s="25" t="str">
        <f t="shared" si="121"/>
        <v/>
      </c>
      <c r="Z237" s="27"/>
      <c r="AA237" s="27"/>
      <c r="AB237" s="25" t="str">
        <f t="shared" si="106"/>
        <v/>
      </c>
      <c r="AC237" s="24" t="str">
        <f t="shared" si="107"/>
        <v/>
      </c>
      <c r="AD237" s="25" t="str">
        <f t="shared" si="122"/>
        <v/>
      </c>
      <c r="AE237" s="25" t="str">
        <f t="shared" si="123"/>
        <v/>
      </c>
      <c r="AF237" s="23"/>
      <c r="AG237" s="24" t="str">
        <f t="shared" si="108"/>
        <v/>
      </c>
      <c r="AH237" s="25" t="str">
        <f t="shared" si="124"/>
        <v/>
      </c>
      <c r="AI237" s="25" t="str">
        <f t="shared" si="125"/>
        <v/>
      </c>
      <c r="AJ237" s="23"/>
      <c r="AK237" s="24" t="str">
        <f t="shared" si="109"/>
        <v/>
      </c>
      <c r="AL237" s="25" t="str">
        <f t="shared" si="126"/>
        <v/>
      </c>
      <c r="AM237" s="25" t="str">
        <f t="shared" si="130"/>
        <v/>
      </c>
      <c r="AN237" s="23"/>
      <c r="AO237" s="24" t="str">
        <f t="shared" si="110"/>
        <v/>
      </c>
      <c r="AP237" s="25" t="str">
        <f t="shared" si="131"/>
        <v/>
      </c>
      <c r="AQ237" s="25" t="str">
        <f t="shared" si="127"/>
        <v/>
      </c>
      <c r="AR237" s="23"/>
      <c r="AS237" s="24" t="str">
        <f t="shared" si="111"/>
        <v/>
      </c>
      <c r="AT237" s="25" t="str">
        <f t="shared" si="128"/>
        <v/>
      </c>
      <c r="AU237" s="25" t="str">
        <f t="shared" si="129"/>
        <v/>
      </c>
      <c r="AV237" s="26">
        <f t="shared" si="112"/>
        <v>0</v>
      </c>
      <c r="AW237" s="351" t="str">
        <f t="shared" si="113"/>
        <v/>
      </c>
      <c r="AX237" s="351"/>
    </row>
    <row r="238" spans="1:50">
      <c r="A238" s="21"/>
      <c r="B238" s="22"/>
      <c r="C238" s="22"/>
      <c r="D238" s="23"/>
      <c r="E238" s="24" t="str">
        <f t="shared" si="99"/>
        <v/>
      </c>
      <c r="F238" s="23"/>
      <c r="G238" s="24" t="str">
        <f t="shared" si="100"/>
        <v/>
      </c>
      <c r="H238" s="23"/>
      <c r="I238" s="24" t="str">
        <f t="shared" si="114"/>
        <v/>
      </c>
      <c r="J238" s="23"/>
      <c r="K238" s="24" t="str">
        <f t="shared" si="101"/>
        <v/>
      </c>
      <c r="L238" s="25" t="str">
        <f t="shared" si="115"/>
        <v/>
      </c>
      <c r="M238" s="25" t="str">
        <f t="shared" si="102"/>
        <v/>
      </c>
      <c r="N238" s="23"/>
      <c r="O238" s="24" t="str">
        <f t="shared" si="103"/>
        <v/>
      </c>
      <c r="P238" s="25" t="str">
        <f t="shared" si="116"/>
        <v/>
      </c>
      <c r="Q238" s="25" t="str">
        <f t="shared" si="117"/>
        <v/>
      </c>
      <c r="R238" s="23"/>
      <c r="S238" s="24" t="str">
        <f t="shared" si="104"/>
        <v/>
      </c>
      <c r="T238" s="25" t="str">
        <f t="shared" si="118"/>
        <v/>
      </c>
      <c r="U238" s="25" t="str">
        <f t="shared" si="119"/>
        <v/>
      </c>
      <c r="V238" s="23"/>
      <c r="W238" s="24" t="str">
        <f t="shared" si="105"/>
        <v/>
      </c>
      <c r="X238" s="25" t="str">
        <f t="shared" si="120"/>
        <v/>
      </c>
      <c r="Y238" s="25" t="str">
        <f t="shared" si="121"/>
        <v/>
      </c>
      <c r="Z238" s="27"/>
      <c r="AA238" s="27"/>
      <c r="AB238" s="25" t="str">
        <f t="shared" si="106"/>
        <v/>
      </c>
      <c r="AC238" s="24" t="str">
        <f t="shared" si="107"/>
        <v/>
      </c>
      <c r="AD238" s="25" t="str">
        <f t="shared" si="122"/>
        <v/>
      </c>
      <c r="AE238" s="25" t="str">
        <f t="shared" si="123"/>
        <v/>
      </c>
      <c r="AF238" s="23"/>
      <c r="AG238" s="24" t="str">
        <f t="shared" si="108"/>
        <v/>
      </c>
      <c r="AH238" s="25" t="str">
        <f t="shared" si="124"/>
        <v/>
      </c>
      <c r="AI238" s="25" t="str">
        <f t="shared" si="125"/>
        <v/>
      </c>
      <c r="AJ238" s="23"/>
      <c r="AK238" s="24" t="str">
        <f t="shared" si="109"/>
        <v/>
      </c>
      <c r="AL238" s="25" t="str">
        <f t="shared" si="126"/>
        <v/>
      </c>
      <c r="AM238" s="25" t="str">
        <f t="shared" si="130"/>
        <v/>
      </c>
      <c r="AN238" s="23"/>
      <c r="AO238" s="24" t="str">
        <f t="shared" si="110"/>
        <v/>
      </c>
      <c r="AP238" s="25" t="str">
        <f t="shared" si="131"/>
        <v/>
      </c>
      <c r="AQ238" s="25" t="str">
        <f t="shared" si="127"/>
        <v/>
      </c>
      <c r="AR238" s="23"/>
      <c r="AS238" s="24" t="str">
        <f t="shared" si="111"/>
        <v/>
      </c>
      <c r="AT238" s="25" t="str">
        <f t="shared" si="128"/>
        <v/>
      </c>
      <c r="AU238" s="25" t="str">
        <f t="shared" si="129"/>
        <v/>
      </c>
      <c r="AV238" s="26">
        <f t="shared" si="112"/>
        <v>0</v>
      </c>
      <c r="AW238" s="351" t="str">
        <f t="shared" si="113"/>
        <v/>
      </c>
      <c r="AX238" s="351"/>
    </row>
    <row r="239" spans="1:50">
      <c r="A239" s="21"/>
      <c r="B239" s="22"/>
      <c r="C239" s="22"/>
      <c r="D239" s="23"/>
      <c r="E239" s="24" t="str">
        <f t="shared" si="99"/>
        <v/>
      </c>
      <c r="F239" s="23"/>
      <c r="G239" s="24" t="str">
        <f t="shared" si="100"/>
        <v/>
      </c>
      <c r="H239" s="23"/>
      <c r="I239" s="24" t="str">
        <f t="shared" si="114"/>
        <v/>
      </c>
      <c r="J239" s="23"/>
      <c r="K239" s="24" t="str">
        <f t="shared" si="101"/>
        <v/>
      </c>
      <c r="L239" s="25" t="str">
        <f t="shared" si="115"/>
        <v/>
      </c>
      <c r="M239" s="25" t="str">
        <f t="shared" si="102"/>
        <v/>
      </c>
      <c r="N239" s="23"/>
      <c r="O239" s="24" t="str">
        <f t="shared" si="103"/>
        <v/>
      </c>
      <c r="P239" s="25" t="str">
        <f t="shared" si="116"/>
        <v/>
      </c>
      <c r="Q239" s="25" t="str">
        <f t="shared" si="117"/>
        <v/>
      </c>
      <c r="R239" s="23"/>
      <c r="S239" s="24" t="str">
        <f t="shared" si="104"/>
        <v/>
      </c>
      <c r="T239" s="25" t="str">
        <f t="shared" si="118"/>
        <v/>
      </c>
      <c r="U239" s="25" t="str">
        <f t="shared" si="119"/>
        <v/>
      </c>
      <c r="V239" s="23"/>
      <c r="W239" s="24" t="str">
        <f t="shared" si="105"/>
        <v/>
      </c>
      <c r="X239" s="25" t="str">
        <f t="shared" si="120"/>
        <v/>
      </c>
      <c r="Y239" s="25" t="str">
        <f t="shared" si="121"/>
        <v/>
      </c>
      <c r="Z239" s="27"/>
      <c r="AA239" s="27"/>
      <c r="AB239" s="25" t="str">
        <f t="shared" si="106"/>
        <v/>
      </c>
      <c r="AC239" s="24" t="str">
        <f t="shared" si="107"/>
        <v/>
      </c>
      <c r="AD239" s="25" t="str">
        <f t="shared" si="122"/>
        <v/>
      </c>
      <c r="AE239" s="25" t="str">
        <f t="shared" si="123"/>
        <v/>
      </c>
      <c r="AF239" s="23"/>
      <c r="AG239" s="24" t="str">
        <f t="shared" si="108"/>
        <v/>
      </c>
      <c r="AH239" s="25" t="str">
        <f t="shared" si="124"/>
        <v/>
      </c>
      <c r="AI239" s="25" t="str">
        <f t="shared" si="125"/>
        <v/>
      </c>
      <c r="AJ239" s="23"/>
      <c r="AK239" s="24" t="str">
        <f t="shared" si="109"/>
        <v/>
      </c>
      <c r="AL239" s="25" t="str">
        <f t="shared" si="126"/>
        <v/>
      </c>
      <c r="AM239" s="25" t="str">
        <f t="shared" si="130"/>
        <v/>
      </c>
      <c r="AN239" s="23"/>
      <c r="AO239" s="24" t="str">
        <f t="shared" si="110"/>
        <v/>
      </c>
      <c r="AP239" s="25" t="str">
        <f t="shared" si="131"/>
        <v/>
      </c>
      <c r="AQ239" s="25" t="str">
        <f t="shared" si="127"/>
        <v/>
      </c>
      <c r="AR239" s="23"/>
      <c r="AS239" s="24" t="str">
        <f t="shared" si="111"/>
        <v/>
      </c>
      <c r="AT239" s="25" t="str">
        <f t="shared" si="128"/>
        <v/>
      </c>
      <c r="AU239" s="25" t="str">
        <f t="shared" si="129"/>
        <v/>
      </c>
      <c r="AV239" s="26">
        <f t="shared" si="112"/>
        <v>0</v>
      </c>
      <c r="AW239" s="351" t="str">
        <f t="shared" si="113"/>
        <v/>
      </c>
      <c r="AX239" s="351"/>
    </row>
    <row r="240" spans="1:50">
      <c r="A240" s="21"/>
      <c r="B240" s="22"/>
      <c r="C240" s="22"/>
      <c r="D240" s="23"/>
      <c r="E240" s="24" t="str">
        <f t="shared" si="99"/>
        <v/>
      </c>
      <c r="F240" s="23"/>
      <c r="G240" s="24" t="str">
        <f t="shared" si="100"/>
        <v/>
      </c>
      <c r="H240" s="23"/>
      <c r="I240" s="24" t="str">
        <f t="shared" si="114"/>
        <v/>
      </c>
      <c r="J240" s="23"/>
      <c r="K240" s="24" t="str">
        <f t="shared" si="101"/>
        <v/>
      </c>
      <c r="L240" s="25" t="str">
        <f t="shared" si="115"/>
        <v/>
      </c>
      <c r="M240" s="25" t="str">
        <f t="shared" si="102"/>
        <v/>
      </c>
      <c r="N240" s="23"/>
      <c r="O240" s="24" t="str">
        <f t="shared" si="103"/>
        <v/>
      </c>
      <c r="P240" s="25" t="str">
        <f t="shared" si="116"/>
        <v/>
      </c>
      <c r="Q240" s="25" t="str">
        <f t="shared" si="117"/>
        <v/>
      </c>
      <c r="R240" s="23"/>
      <c r="S240" s="24" t="str">
        <f t="shared" si="104"/>
        <v/>
      </c>
      <c r="T240" s="25" t="str">
        <f t="shared" si="118"/>
        <v/>
      </c>
      <c r="U240" s="25" t="str">
        <f t="shared" si="119"/>
        <v/>
      </c>
      <c r="V240" s="23"/>
      <c r="W240" s="24" t="str">
        <f t="shared" si="105"/>
        <v/>
      </c>
      <c r="X240" s="25" t="str">
        <f t="shared" si="120"/>
        <v/>
      </c>
      <c r="Y240" s="25" t="str">
        <f t="shared" si="121"/>
        <v/>
      </c>
      <c r="Z240" s="27"/>
      <c r="AA240" s="27"/>
      <c r="AB240" s="25" t="str">
        <f t="shared" si="106"/>
        <v/>
      </c>
      <c r="AC240" s="24" t="str">
        <f t="shared" si="107"/>
        <v/>
      </c>
      <c r="AD240" s="25" t="str">
        <f t="shared" si="122"/>
        <v/>
      </c>
      <c r="AE240" s="25" t="str">
        <f t="shared" si="123"/>
        <v/>
      </c>
      <c r="AF240" s="23"/>
      <c r="AG240" s="24" t="str">
        <f t="shared" si="108"/>
        <v/>
      </c>
      <c r="AH240" s="25" t="str">
        <f t="shared" si="124"/>
        <v/>
      </c>
      <c r="AI240" s="25" t="str">
        <f t="shared" si="125"/>
        <v/>
      </c>
      <c r="AJ240" s="23"/>
      <c r="AK240" s="24" t="str">
        <f t="shared" si="109"/>
        <v/>
      </c>
      <c r="AL240" s="25" t="str">
        <f t="shared" si="126"/>
        <v/>
      </c>
      <c r="AM240" s="25" t="str">
        <f t="shared" si="130"/>
        <v/>
      </c>
      <c r="AN240" s="23"/>
      <c r="AO240" s="24" t="str">
        <f t="shared" si="110"/>
        <v/>
      </c>
      <c r="AP240" s="25" t="str">
        <f t="shared" si="131"/>
        <v/>
      </c>
      <c r="AQ240" s="25" t="str">
        <f t="shared" si="127"/>
        <v/>
      </c>
      <c r="AR240" s="23"/>
      <c r="AS240" s="24" t="str">
        <f t="shared" si="111"/>
        <v/>
      </c>
      <c r="AT240" s="25" t="str">
        <f t="shared" si="128"/>
        <v/>
      </c>
      <c r="AU240" s="25" t="str">
        <f t="shared" si="129"/>
        <v/>
      </c>
      <c r="AV240" s="26">
        <f t="shared" si="112"/>
        <v>0</v>
      </c>
      <c r="AW240" s="351" t="str">
        <f t="shared" si="113"/>
        <v/>
      </c>
      <c r="AX240" s="351"/>
    </row>
    <row r="241" spans="1:50">
      <c r="A241" s="21"/>
      <c r="B241" s="22"/>
      <c r="C241" s="22"/>
      <c r="D241" s="23"/>
      <c r="E241" s="24" t="str">
        <f t="shared" si="99"/>
        <v/>
      </c>
      <c r="F241" s="23"/>
      <c r="G241" s="24" t="str">
        <f t="shared" si="100"/>
        <v/>
      </c>
      <c r="H241" s="23"/>
      <c r="I241" s="24" t="str">
        <f t="shared" si="114"/>
        <v/>
      </c>
      <c r="J241" s="23"/>
      <c r="K241" s="24" t="str">
        <f t="shared" si="101"/>
        <v/>
      </c>
      <c r="L241" s="25" t="str">
        <f t="shared" si="115"/>
        <v/>
      </c>
      <c r="M241" s="25" t="str">
        <f t="shared" si="102"/>
        <v/>
      </c>
      <c r="N241" s="23"/>
      <c r="O241" s="24" t="str">
        <f t="shared" si="103"/>
        <v/>
      </c>
      <c r="P241" s="25" t="str">
        <f t="shared" si="116"/>
        <v/>
      </c>
      <c r="Q241" s="25" t="str">
        <f t="shared" si="117"/>
        <v/>
      </c>
      <c r="R241" s="23"/>
      <c r="S241" s="24" t="str">
        <f t="shared" si="104"/>
        <v/>
      </c>
      <c r="T241" s="25" t="str">
        <f t="shared" si="118"/>
        <v/>
      </c>
      <c r="U241" s="25" t="str">
        <f t="shared" si="119"/>
        <v/>
      </c>
      <c r="V241" s="23"/>
      <c r="W241" s="24" t="str">
        <f t="shared" si="105"/>
        <v/>
      </c>
      <c r="X241" s="25" t="str">
        <f t="shared" si="120"/>
        <v/>
      </c>
      <c r="Y241" s="25" t="str">
        <f t="shared" si="121"/>
        <v/>
      </c>
      <c r="Z241" s="27"/>
      <c r="AA241" s="27"/>
      <c r="AB241" s="25" t="str">
        <f t="shared" si="106"/>
        <v/>
      </c>
      <c r="AC241" s="24" t="str">
        <f t="shared" si="107"/>
        <v/>
      </c>
      <c r="AD241" s="25" t="str">
        <f t="shared" si="122"/>
        <v/>
      </c>
      <c r="AE241" s="25" t="str">
        <f t="shared" si="123"/>
        <v/>
      </c>
      <c r="AF241" s="23"/>
      <c r="AG241" s="24" t="str">
        <f t="shared" si="108"/>
        <v/>
      </c>
      <c r="AH241" s="25" t="str">
        <f t="shared" si="124"/>
        <v/>
      </c>
      <c r="AI241" s="25" t="str">
        <f t="shared" si="125"/>
        <v/>
      </c>
      <c r="AJ241" s="23"/>
      <c r="AK241" s="24" t="str">
        <f t="shared" si="109"/>
        <v/>
      </c>
      <c r="AL241" s="25" t="str">
        <f t="shared" si="126"/>
        <v/>
      </c>
      <c r="AM241" s="25" t="str">
        <f t="shared" si="130"/>
        <v/>
      </c>
      <c r="AN241" s="23"/>
      <c r="AO241" s="24" t="str">
        <f t="shared" si="110"/>
        <v/>
      </c>
      <c r="AP241" s="25" t="str">
        <f t="shared" si="131"/>
        <v/>
      </c>
      <c r="AQ241" s="25" t="str">
        <f t="shared" si="127"/>
        <v/>
      </c>
      <c r="AR241" s="23"/>
      <c r="AS241" s="24" t="str">
        <f t="shared" si="111"/>
        <v/>
      </c>
      <c r="AT241" s="25" t="str">
        <f t="shared" si="128"/>
        <v/>
      </c>
      <c r="AU241" s="25" t="str">
        <f t="shared" si="129"/>
        <v/>
      </c>
      <c r="AV241" s="26">
        <f t="shared" si="112"/>
        <v>0</v>
      </c>
      <c r="AW241" s="351" t="str">
        <f t="shared" si="113"/>
        <v/>
      </c>
      <c r="AX241" s="351"/>
    </row>
    <row r="242" spans="1:50">
      <c r="A242" s="21"/>
      <c r="B242" s="22"/>
      <c r="C242" s="22"/>
      <c r="D242" s="23"/>
      <c r="E242" s="24" t="str">
        <f t="shared" si="99"/>
        <v/>
      </c>
      <c r="F242" s="23"/>
      <c r="G242" s="24" t="str">
        <f t="shared" si="100"/>
        <v/>
      </c>
      <c r="H242" s="23"/>
      <c r="I242" s="24" t="str">
        <f t="shared" si="114"/>
        <v/>
      </c>
      <c r="J242" s="23"/>
      <c r="K242" s="24" t="str">
        <f t="shared" si="101"/>
        <v/>
      </c>
      <c r="L242" s="25" t="str">
        <f t="shared" si="115"/>
        <v/>
      </c>
      <c r="M242" s="25" t="str">
        <f t="shared" si="102"/>
        <v/>
      </c>
      <c r="N242" s="23"/>
      <c r="O242" s="24" t="str">
        <f t="shared" si="103"/>
        <v/>
      </c>
      <c r="P242" s="25" t="str">
        <f t="shared" si="116"/>
        <v/>
      </c>
      <c r="Q242" s="25" t="str">
        <f t="shared" si="117"/>
        <v/>
      </c>
      <c r="R242" s="23"/>
      <c r="S242" s="24" t="str">
        <f t="shared" si="104"/>
        <v/>
      </c>
      <c r="T242" s="25" t="str">
        <f t="shared" si="118"/>
        <v/>
      </c>
      <c r="U242" s="25" t="str">
        <f t="shared" si="119"/>
        <v/>
      </c>
      <c r="V242" s="23"/>
      <c r="W242" s="24" t="str">
        <f t="shared" si="105"/>
        <v/>
      </c>
      <c r="X242" s="25" t="str">
        <f t="shared" si="120"/>
        <v/>
      </c>
      <c r="Y242" s="25" t="str">
        <f t="shared" si="121"/>
        <v/>
      </c>
      <c r="Z242" s="27"/>
      <c r="AA242" s="27"/>
      <c r="AB242" s="25" t="str">
        <f t="shared" si="106"/>
        <v/>
      </c>
      <c r="AC242" s="24" t="str">
        <f t="shared" si="107"/>
        <v/>
      </c>
      <c r="AD242" s="25" t="str">
        <f t="shared" si="122"/>
        <v/>
      </c>
      <c r="AE242" s="25" t="str">
        <f t="shared" si="123"/>
        <v/>
      </c>
      <c r="AF242" s="23"/>
      <c r="AG242" s="24" t="str">
        <f t="shared" si="108"/>
        <v/>
      </c>
      <c r="AH242" s="25" t="str">
        <f t="shared" si="124"/>
        <v/>
      </c>
      <c r="AI242" s="25" t="str">
        <f t="shared" si="125"/>
        <v/>
      </c>
      <c r="AJ242" s="23"/>
      <c r="AK242" s="24" t="str">
        <f t="shared" si="109"/>
        <v/>
      </c>
      <c r="AL242" s="25" t="str">
        <f t="shared" si="126"/>
        <v/>
      </c>
      <c r="AM242" s="25" t="str">
        <f t="shared" si="130"/>
        <v/>
      </c>
      <c r="AN242" s="23"/>
      <c r="AO242" s="24" t="str">
        <f t="shared" si="110"/>
        <v/>
      </c>
      <c r="AP242" s="25" t="str">
        <f t="shared" si="131"/>
        <v/>
      </c>
      <c r="AQ242" s="25" t="str">
        <f t="shared" si="127"/>
        <v/>
      </c>
      <c r="AR242" s="23"/>
      <c r="AS242" s="24" t="str">
        <f t="shared" si="111"/>
        <v/>
      </c>
      <c r="AT242" s="25" t="str">
        <f t="shared" si="128"/>
        <v/>
      </c>
      <c r="AU242" s="25" t="str">
        <f t="shared" si="129"/>
        <v/>
      </c>
      <c r="AV242" s="26">
        <f t="shared" si="112"/>
        <v>0</v>
      </c>
      <c r="AW242" s="351" t="str">
        <f t="shared" si="113"/>
        <v/>
      </c>
      <c r="AX242" s="351"/>
    </row>
    <row r="243" spans="1:50">
      <c r="A243" s="21"/>
      <c r="B243" s="22"/>
      <c r="C243" s="22"/>
      <c r="D243" s="23"/>
      <c r="E243" s="24" t="str">
        <f t="shared" si="99"/>
        <v/>
      </c>
      <c r="F243" s="23"/>
      <c r="G243" s="24" t="str">
        <f t="shared" si="100"/>
        <v/>
      </c>
      <c r="H243" s="23"/>
      <c r="I243" s="24" t="str">
        <f t="shared" si="114"/>
        <v/>
      </c>
      <c r="J243" s="23"/>
      <c r="K243" s="24" t="str">
        <f t="shared" si="101"/>
        <v/>
      </c>
      <c r="L243" s="25" t="str">
        <f t="shared" si="115"/>
        <v/>
      </c>
      <c r="M243" s="25" t="str">
        <f t="shared" si="102"/>
        <v/>
      </c>
      <c r="N243" s="23"/>
      <c r="O243" s="24" t="str">
        <f t="shared" si="103"/>
        <v/>
      </c>
      <c r="P243" s="25" t="str">
        <f t="shared" si="116"/>
        <v/>
      </c>
      <c r="Q243" s="25" t="str">
        <f t="shared" si="117"/>
        <v/>
      </c>
      <c r="R243" s="23"/>
      <c r="S243" s="24" t="str">
        <f t="shared" si="104"/>
        <v/>
      </c>
      <c r="T243" s="25" t="str">
        <f t="shared" si="118"/>
        <v/>
      </c>
      <c r="U243" s="25" t="str">
        <f t="shared" si="119"/>
        <v/>
      </c>
      <c r="V243" s="23"/>
      <c r="W243" s="24" t="str">
        <f t="shared" si="105"/>
        <v/>
      </c>
      <c r="X243" s="25" t="str">
        <f t="shared" si="120"/>
        <v/>
      </c>
      <c r="Y243" s="25" t="str">
        <f t="shared" si="121"/>
        <v/>
      </c>
      <c r="Z243" s="27"/>
      <c r="AA243" s="27"/>
      <c r="AB243" s="25" t="str">
        <f t="shared" si="106"/>
        <v/>
      </c>
      <c r="AC243" s="24" t="str">
        <f t="shared" si="107"/>
        <v/>
      </c>
      <c r="AD243" s="25" t="str">
        <f t="shared" si="122"/>
        <v/>
      </c>
      <c r="AE243" s="25" t="str">
        <f t="shared" si="123"/>
        <v/>
      </c>
      <c r="AF243" s="23"/>
      <c r="AG243" s="24" t="str">
        <f t="shared" si="108"/>
        <v/>
      </c>
      <c r="AH243" s="25" t="str">
        <f t="shared" si="124"/>
        <v/>
      </c>
      <c r="AI243" s="25" t="str">
        <f t="shared" si="125"/>
        <v/>
      </c>
      <c r="AJ243" s="23"/>
      <c r="AK243" s="24" t="str">
        <f t="shared" si="109"/>
        <v/>
      </c>
      <c r="AL243" s="25" t="str">
        <f t="shared" si="126"/>
        <v/>
      </c>
      <c r="AM243" s="25" t="str">
        <f t="shared" si="130"/>
        <v/>
      </c>
      <c r="AN243" s="23"/>
      <c r="AO243" s="24" t="str">
        <f t="shared" si="110"/>
        <v/>
      </c>
      <c r="AP243" s="25" t="str">
        <f t="shared" si="131"/>
        <v/>
      </c>
      <c r="AQ243" s="25" t="str">
        <f t="shared" si="127"/>
        <v/>
      </c>
      <c r="AR243" s="23"/>
      <c r="AS243" s="24" t="str">
        <f t="shared" si="111"/>
        <v/>
      </c>
      <c r="AT243" s="25" t="str">
        <f t="shared" si="128"/>
        <v/>
      </c>
      <c r="AU243" s="25" t="str">
        <f t="shared" si="129"/>
        <v/>
      </c>
      <c r="AV243" s="26">
        <f t="shared" si="112"/>
        <v>0</v>
      </c>
      <c r="AW243" s="351" t="str">
        <f t="shared" si="113"/>
        <v/>
      </c>
      <c r="AX243" s="351"/>
    </row>
    <row r="244" spans="1:50">
      <c r="A244" s="21"/>
      <c r="B244" s="22"/>
      <c r="C244" s="22"/>
      <c r="D244" s="23"/>
      <c r="E244" s="24" t="str">
        <f t="shared" si="99"/>
        <v/>
      </c>
      <c r="F244" s="23"/>
      <c r="G244" s="24" t="str">
        <f t="shared" si="100"/>
        <v/>
      </c>
      <c r="H244" s="23"/>
      <c r="I244" s="24" t="str">
        <f t="shared" si="114"/>
        <v/>
      </c>
      <c r="J244" s="23"/>
      <c r="K244" s="24" t="str">
        <f t="shared" si="101"/>
        <v/>
      </c>
      <c r="L244" s="25" t="str">
        <f t="shared" si="115"/>
        <v/>
      </c>
      <c r="M244" s="25" t="str">
        <f t="shared" si="102"/>
        <v/>
      </c>
      <c r="N244" s="23"/>
      <c r="O244" s="24" t="str">
        <f t="shared" si="103"/>
        <v/>
      </c>
      <c r="P244" s="25" t="str">
        <f t="shared" si="116"/>
        <v/>
      </c>
      <c r="Q244" s="25" t="str">
        <f t="shared" si="117"/>
        <v/>
      </c>
      <c r="R244" s="23"/>
      <c r="S244" s="24" t="str">
        <f t="shared" si="104"/>
        <v/>
      </c>
      <c r="T244" s="25" t="str">
        <f t="shared" si="118"/>
        <v/>
      </c>
      <c r="U244" s="25" t="str">
        <f t="shared" si="119"/>
        <v/>
      </c>
      <c r="V244" s="23"/>
      <c r="W244" s="24" t="str">
        <f t="shared" si="105"/>
        <v/>
      </c>
      <c r="X244" s="25" t="str">
        <f t="shared" si="120"/>
        <v/>
      </c>
      <c r="Y244" s="25" t="str">
        <f t="shared" si="121"/>
        <v/>
      </c>
      <c r="Z244" s="27"/>
      <c r="AA244" s="27"/>
      <c r="AB244" s="25" t="str">
        <f t="shared" si="106"/>
        <v/>
      </c>
      <c r="AC244" s="24" t="str">
        <f t="shared" si="107"/>
        <v/>
      </c>
      <c r="AD244" s="25" t="str">
        <f t="shared" si="122"/>
        <v/>
      </c>
      <c r="AE244" s="25" t="str">
        <f t="shared" si="123"/>
        <v/>
      </c>
      <c r="AF244" s="23"/>
      <c r="AG244" s="24" t="str">
        <f t="shared" si="108"/>
        <v/>
      </c>
      <c r="AH244" s="25" t="str">
        <f t="shared" si="124"/>
        <v/>
      </c>
      <c r="AI244" s="25" t="str">
        <f t="shared" si="125"/>
        <v/>
      </c>
      <c r="AJ244" s="23"/>
      <c r="AK244" s="24" t="str">
        <f t="shared" si="109"/>
        <v/>
      </c>
      <c r="AL244" s="25" t="str">
        <f t="shared" si="126"/>
        <v/>
      </c>
      <c r="AM244" s="25" t="str">
        <f t="shared" si="130"/>
        <v/>
      </c>
      <c r="AN244" s="23"/>
      <c r="AO244" s="24" t="str">
        <f t="shared" si="110"/>
        <v/>
      </c>
      <c r="AP244" s="25" t="str">
        <f t="shared" si="131"/>
        <v/>
      </c>
      <c r="AQ244" s="25" t="str">
        <f t="shared" si="127"/>
        <v/>
      </c>
      <c r="AR244" s="23"/>
      <c r="AS244" s="24" t="str">
        <f t="shared" si="111"/>
        <v/>
      </c>
      <c r="AT244" s="25" t="str">
        <f t="shared" si="128"/>
        <v/>
      </c>
      <c r="AU244" s="25" t="str">
        <f t="shared" si="129"/>
        <v/>
      </c>
      <c r="AV244" s="26">
        <f t="shared" si="112"/>
        <v>0</v>
      </c>
      <c r="AW244" s="351" t="str">
        <f t="shared" si="113"/>
        <v/>
      </c>
      <c r="AX244" s="351"/>
    </row>
    <row r="245" spans="1:50">
      <c r="A245" s="21"/>
      <c r="B245" s="22"/>
      <c r="C245" s="22"/>
      <c r="D245" s="23"/>
      <c r="E245" s="24" t="str">
        <f t="shared" si="99"/>
        <v/>
      </c>
      <c r="F245" s="23"/>
      <c r="G245" s="24" t="str">
        <f t="shared" si="100"/>
        <v/>
      </c>
      <c r="H245" s="23"/>
      <c r="I245" s="24" t="str">
        <f t="shared" si="114"/>
        <v/>
      </c>
      <c r="J245" s="23"/>
      <c r="K245" s="24" t="str">
        <f t="shared" si="101"/>
        <v/>
      </c>
      <c r="L245" s="25" t="str">
        <f t="shared" si="115"/>
        <v/>
      </c>
      <c r="M245" s="25" t="str">
        <f t="shared" si="102"/>
        <v/>
      </c>
      <c r="N245" s="23"/>
      <c r="O245" s="24" t="str">
        <f t="shared" si="103"/>
        <v/>
      </c>
      <c r="P245" s="25" t="str">
        <f t="shared" si="116"/>
        <v/>
      </c>
      <c r="Q245" s="25" t="str">
        <f t="shared" si="117"/>
        <v/>
      </c>
      <c r="R245" s="23"/>
      <c r="S245" s="24" t="str">
        <f t="shared" si="104"/>
        <v/>
      </c>
      <c r="T245" s="25" t="str">
        <f t="shared" si="118"/>
        <v/>
      </c>
      <c r="U245" s="25" t="str">
        <f t="shared" si="119"/>
        <v/>
      </c>
      <c r="V245" s="23"/>
      <c r="W245" s="24" t="str">
        <f t="shared" si="105"/>
        <v/>
      </c>
      <c r="X245" s="25" t="str">
        <f t="shared" si="120"/>
        <v/>
      </c>
      <c r="Y245" s="25" t="str">
        <f t="shared" si="121"/>
        <v/>
      </c>
      <c r="Z245" s="27"/>
      <c r="AA245" s="27"/>
      <c r="AB245" s="25" t="str">
        <f t="shared" si="106"/>
        <v/>
      </c>
      <c r="AC245" s="24" t="str">
        <f t="shared" si="107"/>
        <v/>
      </c>
      <c r="AD245" s="25" t="str">
        <f t="shared" si="122"/>
        <v/>
      </c>
      <c r="AE245" s="25" t="str">
        <f t="shared" si="123"/>
        <v/>
      </c>
      <c r="AF245" s="23"/>
      <c r="AG245" s="24" t="str">
        <f t="shared" si="108"/>
        <v/>
      </c>
      <c r="AH245" s="25" t="str">
        <f t="shared" si="124"/>
        <v/>
      </c>
      <c r="AI245" s="25" t="str">
        <f t="shared" si="125"/>
        <v/>
      </c>
      <c r="AJ245" s="23"/>
      <c r="AK245" s="24" t="str">
        <f t="shared" si="109"/>
        <v/>
      </c>
      <c r="AL245" s="25" t="str">
        <f t="shared" si="126"/>
        <v/>
      </c>
      <c r="AM245" s="25" t="str">
        <f t="shared" si="130"/>
        <v/>
      </c>
      <c r="AN245" s="23"/>
      <c r="AO245" s="24" t="str">
        <f t="shared" si="110"/>
        <v/>
      </c>
      <c r="AP245" s="25" t="str">
        <f t="shared" si="131"/>
        <v/>
      </c>
      <c r="AQ245" s="25" t="str">
        <f t="shared" si="127"/>
        <v/>
      </c>
      <c r="AR245" s="23"/>
      <c r="AS245" s="24" t="str">
        <f t="shared" si="111"/>
        <v/>
      </c>
      <c r="AT245" s="25" t="str">
        <f t="shared" si="128"/>
        <v/>
      </c>
      <c r="AU245" s="25" t="str">
        <f t="shared" si="129"/>
        <v/>
      </c>
      <c r="AV245" s="26">
        <f t="shared" si="112"/>
        <v>0</v>
      </c>
      <c r="AW245" s="351" t="str">
        <f t="shared" si="113"/>
        <v/>
      </c>
      <c r="AX245" s="351"/>
    </row>
    <row r="246" spans="1:50">
      <c r="A246" s="21"/>
      <c r="B246" s="22"/>
      <c r="C246" s="22"/>
      <c r="D246" s="23"/>
      <c r="E246" s="24" t="str">
        <f t="shared" si="99"/>
        <v/>
      </c>
      <c r="F246" s="23"/>
      <c r="G246" s="24" t="str">
        <f t="shared" si="100"/>
        <v/>
      </c>
      <c r="H246" s="23"/>
      <c r="I246" s="24" t="str">
        <f t="shared" si="114"/>
        <v/>
      </c>
      <c r="J246" s="23"/>
      <c r="K246" s="24" t="str">
        <f t="shared" si="101"/>
        <v/>
      </c>
      <c r="L246" s="25" t="str">
        <f t="shared" si="115"/>
        <v/>
      </c>
      <c r="M246" s="25" t="str">
        <f t="shared" si="102"/>
        <v/>
      </c>
      <c r="N246" s="23"/>
      <c r="O246" s="24" t="str">
        <f t="shared" si="103"/>
        <v/>
      </c>
      <c r="P246" s="25" t="str">
        <f t="shared" si="116"/>
        <v/>
      </c>
      <c r="Q246" s="25" t="str">
        <f t="shared" si="117"/>
        <v/>
      </c>
      <c r="R246" s="23"/>
      <c r="S246" s="24" t="str">
        <f t="shared" si="104"/>
        <v/>
      </c>
      <c r="T246" s="25" t="str">
        <f t="shared" si="118"/>
        <v/>
      </c>
      <c r="U246" s="25" t="str">
        <f t="shared" si="119"/>
        <v/>
      </c>
      <c r="V246" s="23"/>
      <c r="W246" s="24" t="str">
        <f t="shared" si="105"/>
        <v/>
      </c>
      <c r="X246" s="25" t="str">
        <f t="shared" si="120"/>
        <v/>
      </c>
      <c r="Y246" s="25" t="str">
        <f t="shared" si="121"/>
        <v/>
      </c>
      <c r="Z246" s="27"/>
      <c r="AA246" s="27"/>
      <c r="AB246" s="25" t="str">
        <f t="shared" si="106"/>
        <v/>
      </c>
      <c r="AC246" s="24" t="str">
        <f t="shared" si="107"/>
        <v/>
      </c>
      <c r="AD246" s="25" t="str">
        <f t="shared" si="122"/>
        <v/>
      </c>
      <c r="AE246" s="25" t="str">
        <f t="shared" si="123"/>
        <v/>
      </c>
      <c r="AF246" s="23"/>
      <c r="AG246" s="24" t="str">
        <f t="shared" si="108"/>
        <v/>
      </c>
      <c r="AH246" s="25" t="str">
        <f t="shared" si="124"/>
        <v/>
      </c>
      <c r="AI246" s="25" t="str">
        <f t="shared" si="125"/>
        <v/>
      </c>
      <c r="AJ246" s="23"/>
      <c r="AK246" s="24" t="str">
        <f t="shared" si="109"/>
        <v/>
      </c>
      <c r="AL246" s="25" t="str">
        <f t="shared" si="126"/>
        <v/>
      </c>
      <c r="AM246" s="25" t="str">
        <f t="shared" si="130"/>
        <v/>
      </c>
      <c r="AN246" s="23"/>
      <c r="AO246" s="24" t="str">
        <f t="shared" si="110"/>
        <v/>
      </c>
      <c r="AP246" s="25" t="str">
        <f t="shared" si="131"/>
        <v/>
      </c>
      <c r="AQ246" s="25" t="str">
        <f t="shared" si="127"/>
        <v/>
      </c>
      <c r="AR246" s="23"/>
      <c r="AS246" s="24" t="str">
        <f t="shared" si="111"/>
        <v/>
      </c>
      <c r="AT246" s="25" t="str">
        <f t="shared" si="128"/>
        <v/>
      </c>
      <c r="AU246" s="25" t="str">
        <f t="shared" si="129"/>
        <v/>
      </c>
      <c r="AV246" s="26">
        <f t="shared" si="112"/>
        <v>0</v>
      </c>
      <c r="AW246" s="351" t="str">
        <f t="shared" si="113"/>
        <v/>
      </c>
      <c r="AX246" s="351"/>
    </row>
    <row r="247" spans="1:50">
      <c r="A247" s="21"/>
      <c r="B247" s="22"/>
      <c r="C247" s="22"/>
      <c r="D247" s="23"/>
      <c r="E247" s="24" t="str">
        <f t="shared" si="99"/>
        <v/>
      </c>
      <c r="F247" s="23"/>
      <c r="G247" s="24" t="str">
        <f t="shared" si="100"/>
        <v/>
      </c>
      <c r="H247" s="23"/>
      <c r="I247" s="24" t="str">
        <f t="shared" si="114"/>
        <v/>
      </c>
      <c r="J247" s="23"/>
      <c r="K247" s="24" t="str">
        <f t="shared" si="101"/>
        <v/>
      </c>
      <c r="L247" s="25" t="str">
        <f t="shared" si="115"/>
        <v/>
      </c>
      <c r="M247" s="25" t="str">
        <f t="shared" si="102"/>
        <v/>
      </c>
      <c r="N247" s="23"/>
      <c r="O247" s="24" t="str">
        <f t="shared" si="103"/>
        <v/>
      </c>
      <c r="P247" s="25" t="str">
        <f t="shared" si="116"/>
        <v/>
      </c>
      <c r="Q247" s="25" t="str">
        <f t="shared" si="117"/>
        <v/>
      </c>
      <c r="R247" s="23"/>
      <c r="S247" s="24" t="str">
        <f t="shared" si="104"/>
        <v/>
      </c>
      <c r="T247" s="25" t="str">
        <f t="shared" si="118"/>
        <v/>
      </c>
      <c r="U247" s="25" t="str">
        <f t="shared" si="119"/>
        <v/>
      </c>
      <c r="V247" s="23"/>
      <c r="W247" s="24" t="str">
        <f t="shared" si="105"/>
        <v/>
      </c>
      <c r="X247" s="25" t="str">
        <f t="shared" si="120"/>
        <v/>
      </c>
      <c r="Y247" s="25" t="str">
        <f t="shared" si="121"/>
        <v/>
      </c>
      <c r="Z247" s="27"/>
      <c r="AA247" s="27"/>
      <c r="AB247" s="25" t="str">
        <f t="shared" si="106"/>
        <v/>
      </c>
      <c r="AC247" s="24" t="str">
        <f t="shared" si="107"/>
        <v/>
      </c>
      <c r="AD247" s="25" t="str">
        <f t="shared" si="122"/>
        <v/>
      </c>
      <c r="AE247" s="25" t="str">
        <f t="shared" si="123"/>
        <v/>
      </c>
      <c r="AF247" s="23"/>
      <c r="AG247" s="24" t="str">
        <f t="shared" si="108"/>
        <v/>
      </c>
      <c r="AH247" s="25" t="str">
        <f t="shared" si="124"/>
        <v/>
      </c>
      <c r="AI247" s="25" t="str">
        <f t="shared" si="125"/>
        <v/>
      </c>
      <c r="AJ247" s="23"/>
      <c r="AK247" s="24" t="str">
        <f t="shared" si="109"/>
        <v/>
      </c>
      <c r="AL247" s="25" t="str">
        <f t="shared" si="126"/>
        <v/>
      </c>
      <c r="AM247" s="25" t="str">
        <f t="shared" si="130"/>
        <v/>
      </c>
      <c r="AN247" s="23"/>
      <c r="AO247" s="24" t="str">
        <f t="shared" si="110"/>
        <v/>
      </c>
      <c r="AP247" s="25" t="str">
        <f t="shared" si="131"/>
        <v/>
      </c>
      <c r="AQ247" s="25" t="str">
        <f t="shared" si="127"/>
        <v/>
      </c>
      <c r="AR247" s="23"/>
      <c r="AS247" s="24" t="str">
        <f t="shared" si="111"/>
        <v/>
      </c>
      <c r="AT247" s="25" t="str">
        <f t="shared" si="128"/>
        <v/>
      </c>
      <c r="AU247" s="25" t="str">
        <f t="shared" si="129"/>
        <v/>
      </c>
      <c r="AV247" s="26">
        <f t="shared" si="112"/>
        <v>0</v>
      </c>
      <c r="AW247" s="351" t="str">
        <f t="shared" si="113"/>
        <v/>
      </c>
      <c r="AX247" s="351"/>
    </row>
    <row r="248" spans="1:50">
      <c r="A248" s="21"/>
      <c r="B248" s="22"/>
      <c r="C248" s="22"/>
      <c r="D248" s="23"/>
      <c r="E248" s="24" t="str">
        <f t="shared" si="99"/>
        <v/>
      </c>
      <c r="F248" s="23"/>
      <c r="G248" s="24" t="str">
        <f t="shared" si="100"/>
        <v/>
      </c>
      <c r="H248" s="23"/>
      <c r="I248" s="24" t="str">
        <f t="shared" si="114"/>
        <v/>
      </c>
      <c r="J248" s="23"/>
      <c r="K248" s="24" t="str">
        <f t="shared" si="101"/>
        <v/>
      </c>
      <c r="L248" s="25" t="str">
        <f t="shared" si="115"/>
        <v/>
      </c>
      <c r="M248" s="25" t="str">
        <f t="shared" si="102"/>
        <v/>
      </c>
      <c r="N248" s="23"/>
      <c r="O248" s="24" t="str">
        <f t="shared" si="103"/>
        <v/>
      </c>
      <c r="P248" s="25" t="str">
        <f t="shared" si="116"/>
        <v/>
      </c>
      <c r="Q248" s="25" t="str">
        <f t="shared" si="117"/>
        <v/>
      </c>
      <c r="R248" s="23"/>
      <c r="S248" s="24" t="str">
        <f t="shared" si="104"/>
        <v/>
      </c>
      <c r="T248" s="25" t="str">
        <f t="shared" si="118"/>
        <v/>
      </c>
      <c r="U248" s="25" t="str">
        <f t="shared" si="119"/>
        <v/>
      </c>
      <c r="V248" s="23"/>
      <c r="W248" s="24" t="str">
        <f t="shared" si="105"/>
        <v/>
      </c>
      <c r="X248" s="25" t="str">
        <f t="shared" si="120"/>
        <v/>
      </c>
      <c r="Y248" s="25" t="str">
        <f t="shared" si="121"/>
        <v/>
      </c>
      <c r="Z248" s="27"/>
      <c r="AA248" s="27"/>
      <c r="AB248" s="25" t="str">
        <f t="shared" si="106"/>
        <v/>
      </c>
      <c r="AC248" s="24" t="str">
        <f t="shared" si="107"/>
        <v/>
      </c>
      <c r="AD248" s="25" t="str">
        <f t="shared" si="122"/>
        <v/>
      </c>
      <c r="AE248" s="25" t="str">
        <f t="shared" si="123"/>
        <v/>
      </c>
      <c r="AF248" s="23"/>
      <c r="AG248" s="24" t="str">
        <f t="shared" si="108"/>
        <v/>
      </c>
      <c r="AH248" s="25" t="str">
        <f t="shared" si="124"/>
        <v/>
      </c>
      <c r="AI248" s="25" t="str">
        <f t="shared" si="125"/>
        <v/>
      </c>
      <c r="AJ248" s="23"/>
      <c r="AK248" s="24" t="str">
        <f t="shared" si="109"/>
        <v/>
      </c>
      <c r="AL248" s="25" t="str">
        <f t="shared" si="126"/>
        <v/>
      </c>
      <c r="AM248" s="25" t="str">
        <f t="shared" si="130"/>
        <v/>
      </c>
      <c r="AN248" s="23"/>
      <c r="AO248" s="24" t="str">
        <f t="shared" si="110"/>
        <v/>
      </c>
      <c r="AP248" s="25" t="str">
        <f t="shared" si="131"/>
        <v/>
      </c>
      <c r="AQ248" s="25" t="str">
        <f t="shared" si="127"/>
        <v/>
      </c>
      <c r="AR248" s="23"/>
      <c r="AS248" s="24" t="str">
        <f t="shared" si="111"/>
        <v/>
      </c>
      <c r="AT248" s="25" t="str">
        <f t="shared" si="128"/>
        <v/>
      </c>
      <c r="AU248" s="25" t="str">
        <f t="shared" si="129"/>
        <v/>
      </c>
      <c r="AV248" s="26">
        <f t="shared" si="112"/>
        <v>0</v>
      </c>
      <c r="AW248" s="351" t="str">
        <f t="shared" si="113"/>
        <v/>
      </c>
      <c r="AX248" s="351"/>
    </row>
    <row r="249" spans="1:50">
      <c r="A249" s="21"/>
      <c r="B249" s="22"/>
      <c r="C249" s="22"/>
      <c r="D249" s="23"/>
      <c r="E249" s="24" t="str">
        <f t="shared" si="99"/>
        <v/>
      </c>
      <c r="F249" s="23"/>
      <c r="G249" s="24" t="str">
        <f t="shared" si="100"/>
        <v/>
      </c>
      <c r="H249" s="23"/>
      <c r="I249" s="24" t="str">
        <f t="shared" si="114"/>
        <v/>
      </c>
      <c r="J249" s="23"/>
      <c r="K249" s="24" t="str">
        <f t="shared" si="101"/>
        <v/>
      </c>
      <c r="L249" s="25" t="str">
        <f t="shared" si="115"/>
        <v/>
      </c>
      <c r="M249" s="25" t="str">
        <f t="shared" si="102"/>
        <v/>
      </c>
      <c r="N249" s="23"/>
      <c r="O249" s="24" t="str">
        <f t="shared" si="103"/>
        <v/>
      </c>
      <c r="P249" s="25" t="str">
        <f t="shared" si="116"/>
        <v/>
      </c>
      <c r="Q249" s="25" t="str">
        <f t="shared" si="117"/>
        <v/>
      </c>
      <c r="R249" s="23"/>
      <c r="S249" s="24" t="str">
        <f t="shared" si="104"/>
        <v/>
      </c>
      <c r="T249" s="25" t="str">
        <f t="shared" si="118"/>
        <v/>
      </c>
      <c r="U249" s="25" t="str">
        <f t="shared" si="119"/>
        <v/>
      </c>
      <c r="V249" s="23"/>
      <c r="W249" s="24" t="str">
        <f t="shared" si="105"/>
        <v/>
      </c>
      <c r="X249" s="25" t="str">
        <f t="shared" si="120"/>
        <v/>
      </c>
      <c r="Y249" s="25" t="str">
        <f t="shared" si="121"/>
        <v/>
      </c>
      <c r="Z249" s="27"/>
      <c r="AA249" s="27"/>
      <c r="AB249" s="25" t="str">
        <f t="shared" si="106"/>
        <v/>
      </c>
      <c r="AC249" s="24" t="str">
        <f t="shared" si="107"/>
        <v/>
      </c>
      <c r="AD249" s="25" t="str">
        <f t="shared" si="122"/>
        <v/>
      </c>
      <c r="AE249" s="25" t="str">
        <f t="shared" si="123"/>
        <v/>
      </c>
      <c r="AF249" s="23"/>
      <c r="AG249" s="24" t="str">
        <f t="shared" si="108"/>
        <v/>
      </c>
      <c r="AH249" s="25" t="str">
        <f t="shared" si="124"/>
        <v/>
      </c>
      <c r="AI249" s="25" t="str">
        <f t="shared" si="125"/>
        <v/>
      </c>
      <c r="AJ249" s="23"/>
      <c r="AK249" s="24" t="str">
        <f t="shared" si="109"/>
        <v/>
      </c>
      <c r="AL249" s="25" t="str">
        <f t="shared" si="126"/>
        <v/>
      </c>
      <c r="AM249" s="25" t="str">
        <f t="shared" si="130"/>
        <v/>
      </c>
      <c r="AN249" s="23"/>
      <c r="AO249" s="24" t="str">
        <f t="shared" si="110"/>
        <v/>
      </c>
      <c r="AP249" s="25" t="str">
        <f t="shared" si="131"/>
        <v/>
      </c>
      <c r="AQ249" s="25" t="str">
        <f t="shared" si="127"/>
        <v/>
      </c>
      <c r="AR249" s="23"/>
      <c r="AS249" s="24" t="str">
        <f t="shared" si="111"/>
        <v/>
      </c>
      <c r="AT249" s="25" t="str">
        <f t="shared" si="128"/>
        <v/>
      </c>
      <c r="AU249" s="25" t="str">
        <f t="shared" si="129"/>
        <v/>
      </c>
      <c r="AV249" s="26">
        <f t="shared" si="112"/>
        <v>0</v>
      </c>
      <c r="AW249" s="351" t="str">
        <f t="shared" si="113"/>
        <v/>
      </c>
      <c r="AX249" s="351"/>
    </row>
    <row r="250" spans="1:50">
      <c r="A250" s="21"/>
      <c r="B250" s="22"/>
      <c r="C250" s="22"/>
      <c r="D250" s="23"/>
      <c r="E250" s="24" t="str">
        <f t="shared" si="99"/>
        <v/>
      </c>
      <c r="F250" s="23"/>
      <c r="G250" s="24" t="str">
        <f t="shared" si="100"/>
        <v/>
      </c>
      <c r="H250" s="23"/>
      <c r="I250" s="24" t="str">
        <f t="shared" si="114"/>
        <v/>
      </c>
      <c r="J250" s="23"/>
      <c r="K250" s="24" t="str">
        <f t="shared" si="101"/>
        <v/>
      </c>
      <c r="L250" s="25" t="str">
        <f t="shared" si="115"/>
        <v/>
      </c>
      <c r="M250" s="25" t="str">
        <f t="shared" si="102"/>
        <v/>
      </c>
      <c r="N250" s="23"/>
      <c r="O250" s="24" t="str">
        <f t="shared" si="103"/>
        <v/>
      </c>
      <c r="P250" s="25" t="str">
        <f t="shared" si="116"/>
        <v/>
      </c>
      <c r="Q250" s="25" t="str">
        <f t="shared" si="117"/>
        <v/>
      </c>
      <c r="R250" s="23"/>
      <c r="S250" s="24" t="str">
        <f t="shared" si="104"/>
        <v/>
      </c>
      <c r="T250" s="25" t="str">
        <f t="shared" si="118"/>
        <v/>
      </c>
      <c r="U250" s="25" t="str">
        <f t="shared" si="119"/>
        <v/>
      </c>
      <c r="V250" s="23"/>
      <c r="W250" s="24" t="str">
        <f t="shared" si="105"/>
        <v/>
      </c>
      <c r="X250" s="25" t="str">
        <f t="shared" si="120"/>
        <v/>
      </c>
      <c r="Y250" s="25" t="str">
        <f t="shared" si="121"/>
        <v/>
      </c>
      <c r="Z250" s="27"/>
      <c r="AA250" s="27"/>
      <c r="AB250" s="25" t="str">
        <f t="shared" si="106"/>
        <v/>
      </c>
      <c r="AC250" s="24" t="str">
        <f t="shared" si="107"/>
        <v/>
      </c>
      <c r="AD250" s="25" t="str">
        <f t="shared" si="122"/>
        <v/>
      </c>
      <c r="AE250" s="25" t="str">
        <f t="shared" si="123"/>
        <v/>
      </c>
      <c r="AF250" s="23"/>
      <c r="AG250" s="24" t="str">
        <f t="shared" si="108"/>
        <v/>
      </c>
      <c r="AH250" s="25" t="str">
        <f t="shared" si="124"/>
        <v/>
      </c>
      <c r="AI250" s="25" t="str">
        <f t="shared" si="125"/>
        <v/>
      </c>
      <c r="AJ250" s="23"/>
      <c r="AK250" s="24" t="str">
        <f t="shared" si="109"/>
        <v/>
      </c>
      <c r="AL250" s="25" t="str">
        <f t="shared" si="126"/>
        <v/>
      </c>
      <c r="AM250" s="25" t="str">
        <f t="shared" si="130"/>
        <v/>
      </c>
      <c r="AN250" s="23"/>
      <c r="AO250" s="24" t="str">
        <f t="shared" si="110"/>
        <v/>
      </c>
      <c r="AP250" s="25" t="str">
        <f t="shared" si="131"/>
        <v/>
      </c>
      <c r="AQ250" s="25" t="str">
        <f t="shared" si="127"/>
        <v/>
      </c>
      <c r="AR250" s="23"/>
      <c r="AS250" s="24" t="str">
        <f t="shared" si="111"/>
        <v/>
      </c>
      <c r="AT250" s="25" t="str">
        <f t="shared" si="128"/>
        <v/>
      </c>
      <c r="AU250" s="25" t="str">
        <f t="shared" si="129"/>
        <v/>
      </c>
      <c r="AV250" s="26">
        <f t="shared" si="112"/>
        <v>0</v>
      </c>
      <c r="AW250" s="351" t="str">
        <f t="shared" si="113"/>
        <v/>
      </c>
      <c r="AX250" s="351"/>
    </row>
    <row r="251" spans="1:50">
      <c r="A251" s="21"/>
      <c r="B251" s="22"/>
      <c r="C251" s="22"/>
      <c r="D251" s="23"/>
      <c r="E251" s="24" t="str">
        <f t="shared" si="99"/>
        <v/>
      </c>
      <c r="F251" s="23"/>
      <c r="G251" s="24" t="str">
        <f t="shared" si="100"/>
        <v/>
      </c>
      <c r="H251" s="23"/>
      <c r="I251" s="24" t="str">
        <f t="shared" si="114"/>
        <v/>
      </c>
      <c r="J251" s="23"/>
      <c r="K251" s="24" t="str">
        <f t="shared" si="101"/>
        <v/>
      </c>
      <c r="L251" s="25" t="str">
        <f t="shared" si="115"/>
        <v/>
      </c>
      <c r="M251" s="25" t="str">
        <f t="shared" si="102"/>
        <v/>
      </c>
      <c r="N251" s="23"/>
      <c r="O251" s="24" t="str">
        <f t="shared" si="103"/>
        <v/>
      </c>
      <c r="P251" s="25" t="str">
        <f t="shared" si="116"/>
        <v/>
      </c>
      <c r="Q251" s="25" t="str">
        <f t="shared" si="117"/>
        <v/>
      </c>
      <c r="R251" s="23"/>
      <c r="S251" s="24" t="str">
        <f t="shared" si="104"/>
        <v/>
      </c>
      <c r="T251" s="25" t="str">
        <f t="shared" si="118"/>
        <v/>
      </c>
      <c r="U251" s="25" t="str">
        <f t="shared" si="119"/>
        <v/>
      </c>
      <c r="V251" s="23"/>
      <c r="W251" s="24" t="str">
        <f t="shared" si="105"/>
        <v/>
      </c>
      <c r="X251" s="25" t="str">
        <f t="shared" si="120"/>
        <v/>
      </c>
      <c r="Y251" s="25" t="str">
        <f t="shared" si="121"/>
        <v/>
      </c>
      <c r="Z251" s="27"/>
      <c r="AA251" s="27"/>
      <c r="AB251" s="25" t="str">
        <f t="shared" si="106"/>
        <v/>
      </c>
      <c r="AC251" s="24" t="str">
        <f t="shared" si="107"/>
        <v/>
      </c>
      <c r="AD251" s="25" t="str">
        <f t="shared" si="122"/>
        <v/>
      </c>
      <c r="AE251" s="25" t="str">
        <f t="shared" si="123"/>
        <v/>
      </c>
      <c r="AF251" s="23"/>
      <c r="AG251" s="24" t="str">
        <f t="shared" si="108"/>
        <v/>
      </c>
      <c r="AH251" s="25" t="str">
        <f t="shared" si="124"/>
        <v/>
      </c>
      <c r="AI251" s="25" t="str">
        <f t="shared" si="125"/>
        <v/>
      </c>
      <c r="AJ251" s="23"/>
      <c r="AK251" s="24" t="str">
        <f t="shared" si="109"/>
        <v/>
      </c>
      <c r="AL251" s="25" t="str">
        <f t="shared" si="126"/>
        <v/>
      </c>
      <c r="AM251" s="25" t="str">
        <f t="shared" si="130"/>
        <v/>
      </c>
      <c r="AN251" s="23"/>
      <c r="AO251" s="24" t="str">
        <f t="shared" si="110"/>
        <v/>
      </c>
      <c r="AP251" s="25" t="str">
        <f t="shared" si="131"/>
        <v/>
      </c>
      <c r="AQ251" s="25" t="str">
        <f t="shared" si="127"/>
        <v/>
      </c>
      <c r="AR251" s="23"/>
      <c r="AS251" s="24" t="str">
        <f t="shared" si="111"/>
        <v/>
      </c>
      <c r="AT251" s="25" t="str">
        <f t="shared" si="128"/>
        <v/>
      </c>
      <c r="AU251" s="25" t="str">
        <f t="shared" si="129"/>
        <v/>
      </c>
      <c r="AV251" s="26">
        <f t="shared" si="112"/>
        <v>0</v>
      </c>
      <c r="AW251" s="351" t="str">
        <f t="shared" si="113"/>
        <v/>
      </c>
      <c r="AX251" s="351"/>
    </row>
    <row r="252" spans="1:50">
      <c r="A252" s="21"/>
      <c r="B252" s="22"/>
      <c r="C252" s="22"/>
      <c r="D252" s="23"/>
      <c r="E252" s="24" t="str">
        <f t="shared" si="99"/>
        <v/>
      </c>
      <c r="F252" s="23"/>
      <c r="G252" s="24" t="str">
        <f t="shared" si="100"/>
        <v/>
      </c>
      <c r="H252" s="23"/>
      <c r="I252" s="24" t="str">
        <f t="shared" si="114"/>
        <v/>
      </c>
      <c r="J252" s="23"/>
      <c r="K252" s="24" t="str">
        <f t="shared" si="101"/>
        <v/>
      </c>
      <c r="L252" s="25" t="str">
        <f t="shared" si="115"/>
        <v/>
      </c>
      <c r="M252" s="25" t="str">
        <f t="shared" si="102"/>
        <v/>
      </c>
      <c r="N252" s="23"/>
      <c r="O252" s="24" t="str">
        <f t="shared" si="103"/>
        <v/>
      </c>
      <c r="P252" s="25" t="str">
        <f t="shared" si="116"/>
        <v/>
      </c>
      <c r="Q252" s="25" t="str">
        <f t="shared" si="117"/>
        <v/>
      </c>
      <c r="R252" s="23"/>
      <c r="S252" s="24" t="str">
        <f t="shared" si="104"/>
        <v/>
      </c>
      <c r="T252" s="25" t="str">
        <f t="shared" si="118"/>
        <v/>
      </c>
      <c r="U252" s="25" t="str">
        <f t="shared" si="119"/>
        <v/>
      </c>
      <c r="V252" s="23"/>
      <c r="W252" s="24" t="str">
        <f t="shared" si="105"/>
        <v/>
      </c>
      <c r="X252" s="25" t="str">
        <f t="shared" si="120"/>
        <v/>
      </c>
      <c r="Y252" s="25" t="str">
        <f t="shared" si="121"/>
        <v/>
      </c>
      <c r="Z252" s="27"/>
      <c r="AA252" s="27"/>
      <c r="AB252" s="25" t="str">
        <f t="shared" si="106"/>
        <v/>
      </c>
      <c r="AC252" s="24" t="str">
        <f t="shared" si="107"/>
        <v/>
      </c>
      <c r="AD252" s="25" t="str">
        <f t="shared" si="122"/>
        <v/>
      </c>
      <c r="AE252" s="25" t="str">
        <f t="shared" si="123"/>
        <v/>
      </c>
      <c r="AF252" s="23"/>
      <c r="AG252" s="24" t="str">
        <f t="shared" si="108"/>
        <v/>
      </c>
      <c r="AH252" s="25" t="str">
        <f t="shared" si="124"/>
        <v/>
      </c>
      <c r="AI252" s="25" t="str">
        <f t="shared" si="125"/>
        <v/>
      </c>
      <c r="AJ252" s="23"/>
      <c r="AK252" s="24" t="str">
        <f t="shared" si="109"/>
        <v/>
      </c>
      <c r="AL252" s="25" t="str">
        <f t="shared" si="126"/>
        <v/>
      </c>
      <c r="AM252" s="25" t="str">
        <f t="shared" si="130"/>
        <v/>
      </c>
      <c r="AN252" s="23"/>
      <c r="AO252" s="24" t="str">
        <f t="shared" si="110"/>
        <v/>
      </c>
      <c r="AP252" s="25" t="str">
        <f t="shared" si="131"/>
        <v/>
      </c>
      <c r="AQ252" s="25" t="str">
        <f t="shared" si="127"/>
        <v/>
      </c>
      <c r="AR252" s="23"/>
      <c r="AS252" s="24" t="str">
        <f t="shared" si="111"/>
        <v/>
      </c>
      <c r="AT252" s="25" t="str">
        <f t="shared" si="128"/>
        <v/>
      </c>
      <c r="AU252" s="25" t="str">
        <f t="shared" si="129"/>
        <v/>
      </c>
      <c r="AV252" s="26">
        <f t="shared" si="112"/>
        <v>0</v>
      </c>
      <c r="AW252" s="351" t="str">
        <f t="shared" si="113"/>
        <v/>
      </c>
      <c r="AX252" s="351"/>
    </row>
    <row r="253" spans="1:50">
      <c r="A253" s="21"/>
      <c r="B253" s="22"/>
      <c r="C253" s="22"/>
      <c r="D253" s="23"/>
      <c r="E253" s="24" t="str">
        <f t="shared" si="99"/>
        <v/>
      </c>
      <c r="F253" s="23"/>
      <c r="G253" s="24" t="str">
        <f t="shared" si="100"/>
        <v/>
      </c>
      <c r="H253" s="23"/>
      <c r="I253" s="24" t="str">
        <f t="shared" si="114"/>
        <v/>
      </c>
      <c r="J253" s="23"/>
      <c r="K253" s="24" t="str">
        <f t="shared" si="101"/>
        <v/>
      </c>
      <c r="L253" s="25" t="str">
        <f t="shared" si="115"/>
        <v/>
      </c>
      <c r="M253" s="25" t="str">
        <f t="shared" si="102"/>
        <v/>
      </c>
      <c r="N253" s="23"/>
      <c r="O253" s="24" t="str">
        <f t="shared" si="103"/>
        <v/>
      </c>
      <c r="P253" s="25" t="str">
        <f t="shared" si="116"/>
        <v/>
      </c>
      <c r="Q253" s="25" t="str">
        <f t="shared" si="117"/>
        <v/>
      </c>
      <c r="R253" s="23"/>
      <c r="S253" s="24" t="str">
        <f t="shared" si="104"/>
        <v/>
      </c>
      <c r="T253" s="25" t="str">
        <f t="shared" si="118"/>
        <v/>
      </c>
      <c r="U253" s="25" t="str">
        <f t="shared" si="119"/>
        <v/>
      </c>
      <c r="V253" s="23"/>
      <c r="W253" s="24" t="str">
        <f t="shared" si="105"/>
        <v/>
      </c>
      <c r="X253" s="25" t="str">
        <f t="shared" si="120"/>
        <v/>
      </c>
      <c r="Y253" s="25" t="str">
        <f t="shared" si="121"/>
        <v/>
      </c>
      <c r="Z253" s="27"/>
      <c r="AA253" s="27"/>
      <c r="AB253" s="25" t="str">
        <f t="shared" si="106"/>
        <v/>
      </c>
      <c r="AC253" s="24" t="str">
        <f t="shared" si="107"/>
        <v/>
      </c>
      <c r="AD253" s="25" t="str">
        <f t="shared" si="122"/>
        <v/>
      </c>
      <c r="AE253" s="25" t="str">
        <f t="shared" si="123"/>
        <v/>
      </c>
      <c r="AF253" s="23"/>
      <c r="AG253" s="24" t="str">
        <f t="shared" si="108"/>
        <v/>
      </c>
      <c r="AH253" s="25" t="str">
        <f t="shared" si="124"/>
        <v/>
      </c>
      <c r="AI253" s="25" t="str">
        <f t="shared" si="125"/>
        <v/>
      </c>
      <c r="AJ253" s="23"/>
      <c r="AK253" s="24" t="str">
        <f t="shared" si="109"/>
        <v/>
      </c>
      <c r="AL253" s="25" t="str">
        <f t="shared" si="126"/>
        <v/>
      </c>
      <c r="AM253" s="25" t="str">
        <f t="shared" si="130"/>
        <v/>
      </c>
      <c r="AN253" s="23"/>
      <c r="AO253" s="24" t="str">
        <f t="shared" si="110"/>
        <v/>
      </c>
      <c r="AP253" s="25" t="str">
        <f t="shared" si="131"/>
        <v/>
      </c>
      <c r="AQ253" s="25" t="str">
        <f t="shared" si="127"/>
        <v/>
      </c>
      <c r="AR253" s="23"/>
      <c r="AS253" s="24" t="str">
        <f t="shared" si="111"/>
        <v/>
      </c>
      <c r="AT253" s="25" t="str">
        <f t="shared" si="128"/>
        <v/>
      </c>
      <c r="AU253" s="25" t="str">
        <f t="shared" si="129"/>
        <v/>
      </c>
      <c r="AV253" s="26">
        <f t="shared" si="112"/>
        <v>0</v>
      </c>
      <c r="AW253" s="351" t="str">
        <f t="shared" si="113"/>
        <v/>
      </c>
      <c r="AX253" s="351"/>
    </row>
    <row r="254" spans="1:50">
      <c r="A254" s="21"/>
      <c r="B254" s="22"/>
      <c r="C254" s="22"/>
      <c r="D254" s="23"/>
      <c r="E254" s="24" t="str">
        <f t="shared" si="99"/>
        <v/>
      </c>
      <c r="F254" s="23"/>
      <c r="G254" s="24" t="str">
        <f t="shared" si="100"/>
        <v/>
      </c>
      <c r="H254" s="23"/>
      <c r="I254" s="24" t="str">
        <f t="shared" si="114"/>
        <v/>
      </c>
      <c r="J254" s="23"/>
      <c r="K254" s="24" t="str">
        <f t="shared" si="101"/>
        <v/>
      </c>
      <c r="L254" s="25" t="str">
        <f t="shared" si="115"/>
        <v/>
      </c>
      <c r="M254" s="25" t="str">
        <f t="shared" si="102"/>
        <v/>
      </c>
      <c r="N254" s="23"/>
      <c r="O254" s="24" t="str">
        <f t="shared" si="103"/>
        <v/>
      </c>
      <c r="P254" s="25" t="str">
        <f t="shared" si="116"/>
        <v/>
      </c>
      <c r="Q254" s="25" t="str">
        <f t="shared" si="117"/>
        <v/>
      </c>
      <c r="R254" s="23"/>
      <c r="S254" s="24" t="str">
        <f t="shared" si="104"/>
        <v/>
      </c>
      <c r="T254" s="25" t="str">
        <f t="shared" si="118"/>
        <v/>
      </c>
      <c r="U254" s="25" t="str">
        <f t="shared" si="119"/>
        <v/>
      </c>
      <c r="V254" s="23"/>
      <c r="W254" s="24" t="str">
        <f t="shared" si="105"/>
        <v/>
      </c>
      <c r="X254" s="25" t="str">
        <f t="shared" si="120"/>
        <v/>
      </c>
      <c r="Y254" s="25" t="str">
        <f t="shared" si="121"/>
        <v/>
      </c>
      <c r="Z254" s="27"/>
      <c r="AA254" s="27"/>
      <c r="AB254" s="25" t="str">
        <f t="shared" si="106"/>
        <v/>
      </c>
      <c r="AC254" s="24" t="str">
        <f t="shared" si="107"/>
        <v/>
      </c>
      <c r="AD254" s="25" t="str">
        <f t="shared" si="122"/>
        <v/>
      </c>
      <c r="AE254" s="25" t="str">
        <f t="shared" si="123"/>
        <v/>
      </c>
      <c r="AF254" s="23"/>
      <c r="AG254" s="24" t="str">
        <f t="shared" si="108"/>
        <v/>
      </c>
      <c r="AH254" s="25" t="str">
        <f t="shared" si="124"/>
        <v/>
      </c>
      <c r="AI254" s="25" t="str">
        <f t="shared" si="125"/>
        <v/>
      </c>
      <c r="AJ254" s="23"/>
      <c r="AK254" s="24" t="str">
        <f t="shared" si="109"/>
        <v/>
      </c>
      <c r="AL254" s="25" t="str">
        <f t="shared" si="126"/>
        <v/>
      </c>
      <c r="AM254" s="25" t="str">
        <f t="shared" si="130"/>
        <v/>
      </c>
      <c r="AN254" s="23"/>
      <c r="AO254" s="24" t="str">
        <f t="shared" si="110"/>
        <v/>
      </c>
      <c r="AP254" s="25" t="str">
        <f t="shared" si="131"/>
        <v/>
      </c>
      <c r="AQ254" s="25" t="str">
        <f t="shared" si="127"/>
        <v/>
      </c>
      <c r="AR254" s="23"/>
      <c r="AS254" s="24" t="str">
        <f t="shared" si="111"/>
        <v/>
      </c>
      <c r="AT254" s="25" t="str">
        <f t="shared" si="128"/>
        <v/>
      </c>
      <c r="AU254" s="25" t="str">
        <f t="shared" si="129"/>
        <v/>
      </c>
      <c r="AV254" s="26">
        <f t="shared" si="112"/>
        <v>0</v>
      </c>
      <c r="AW254" s="351" t="str">
        <f t="shared" si="113"/>
        <v/>
      </c>
      <c r="AX254" s="351"/>
    </row>
    <row r="255" spans="1:50">
      <c r="A255" s="21"/>
      <c r="B255" s="22"/>
      <c r="C255" s="22"/>
      <c r="D255" s="23"/>
      <c r="E255" s="24" t="str">
        <f t="shared" si="99"/>
        <v/>
      </c>
      <c r="F255" s="23"/>
      <c r="G255" s="24" t="str">
        <f t="shared" si="100"/>
        <v/>
      </c>
      <c r="H255" s="23"/>
      <c r="I255" s="24" t="str">
        <f t="shared" si="114"/>
        <v/>
      </c>
      <c r="J255" s="23"/>
      <c r="K255" s="24" t="str">
        <f t="shared" si="101"/>
        <v/>
      </c>
      <c r="L255" s="25" t="str">
        <f t="shared" si="115"/>
        <v/>
      </c>
      <c r="M255" s="25" t="str">
        <f t="shared" si="102"/>
        <v/>
      </c>
      <c r="N255" s="23"/>
      <c r="O255" s="24" t="str">
        <f t="shared" si="103"/>
        <v/>
      </c>
      <c r="P255" s="25" t="str">
        <f t="shared" si="116"/>
        <v/>
      </c>
      <c r="Q255" s="25" t="str">
        <f t="shared" si="117"/>
        <v/>
      </c>
      <c r="R255" s="23"/>
      <c r="S255" s="24" t="str">
        <f t="shared" si="104"/>
        <v/>
      </c>
      <c r="T255" s="25" t="str">
        <f t="shared" si="118"/>
        <v/>
      </c>
      <c r="U255" s="25" t="str">
        <f t="shared" si="119"/>
        <v/>
      </c>
      <c r="V255" s="23"/>
      <c r="W255" s="24" t="str">
        <f t="shared" si="105"/>
        <v/>
      </c>
      <c r="X255" s="25" t="str">
        <f t="shared" si="120"/>
        <v/>
      </c>
      <c r="Y255" s="25" t="str">
        <f t="shared" si="121"/>
        <v/>
      </c>
      <c r="Z255" s="27"/>
      <c r="AA255" s="27"/>
      <c r="AB255" s="25" t="str">
        <f t="shared" si="106"/>
        <v/>
      </c>
      <c r="AC255" s="24" t="str">
        <f t="shared" si="107"/>
        <v/>
      </c>
      <c r="AD255" s="25" t="str">
        <f t="shared" si="122"/>
        <v/>
      </c>
      <c r="AE255" s="25" t="str">
        <f t="shared" si="123"/>
        <v/>
      </c>
      <c r="AF255" s="23"/>
      <c r="AG255" s="24" t="str">
        <f t="shared" si="108"/>
        <v/>
      </c>
      <c r="AH255" s="25" t="str">
        <f t="shared" si="124"/>
        <v/>
      </c>
      <c r="AI255" s="25" t="str">
        <f t="shared" si="125"/>
        <v/>
      </c>
      <c r="AJ255" s="23"/>
      <c r="AK255" s="24" t="str">
        <f t="shared" si="109"/>
        <v/>
      </c>
      <c r="AL255" s="25" t="str">
        <f t="shared" si="126"/>
        <v/>
      </c>
      <c r="AM255" s="25" t="str">
        <f t="shared" si="130"/>
        <v/>
      </c>
      <c r="AN255" s="23"/>
      <c r="AO255" s="24" t="str">
        <f t="shared" si="110"/>
        <v/>
      </c>
      <c r="AP255" s="25" t="str">
        <f t="shared" si="131"/>
        <v/>
      </c>
      <c r="AQ255" s="25" t="str">
        <f t="shared" si="127"/>
        <v/>
      </c>
      <c r="AR255" s="23"/>
      <c r="AS255" s="24" t="str">
        <f t="shared" si="111"/>
        <v/>
      </c>
      <c r="AT255" s="25" t="str">
        <f t="shared" si="128"/>
        <v/>
      </c>
      <c r="AU255" s="25" t="str">
        <f t="shared" si="129"/>
        <v/>
      </c>
      <c r="AV255" s="26">
        <f t="shared" si="112"/>
        <v>0</v>
      </c>
      <c r="AW255" s="351" t="str">
        <f t="shared" si="113"/>
        <v/>
      </c>
      <c r="AX255" s="351"/>
    </row>
    <row r="256" spans="1:50">
      <c r="A256" s="21"/>
      <c r="B256" s="22"/>
      <c r="C256" s="22"/>
      <c r="D256" s="23"/>
      <c r="E256" s="24" t="str">
        <f t="shared" si="99"/>
        <v/>
      </c>
      <c r="F256" s="23"/>
      <c r="G256" s="24" t="str">
        <f t="shared" si="100"/>
        <v/>
      </c>
      <c r="H256" s="23"/>
      <c r="I256" s="24" t="str">
        <f t="shared" si="114"/>
        <v/>
      </c>
      <c r="J256" s="23"/>
      <c r="K256" s="24" t="str">
        <f t="shared" si="101"/>
        <v/>
      </c>
      <c r="L256" s="25" t="str">
        <f t="shared" si="115"/>
        <v/>
      </c>
      <c r="M256" s="25" t="str">
        <f t="shared" si="102"/>
        <v/>
      </c>
      <c r="N256" s="23"/>
      <c r="O256" s="24" t="str">
        <f t="shared" si="103"/>
        <v/>
      </c>
      <c r="P256" s="25" t="str">
        <f t="shared" si="116"/>
        <v/>
      </c>
      <c r="Q256" s="25" t="str">
        <f t="shared" si="117"/>
        <v/>
      </c>
      <c r="R256" s="23"/>
      <c r="S256" s="24" t="str">
        <f t="shared" si="104"/>
        <v/>
      </c>
      <c r="T256" s="25" t="str">
        <f t="shared" si="118"/>
        <v/>
      </c>
      <c r="U256" s="25" t="str">
        <f t="shared" si="119"/>
        <v/>
      </c>
      <c r="V256" s="23"/>
      <c r="W256" s="24" t="str">
        <f t="shared" si="105"/>
        <v/>
      </c>
      <c r="X256" s="25" t="str">
        <f t="shared" si="120"/>
        <v/>
      </c>
      <c r="Y256" s="25" t="str">
        <f t="shared" si="121"/>
        <v/>
      </c>
      <c r="Z256" s="27"/>
      <c r="AA256" s="27"/>
      <c r="AB256" s="25" t="str">
        <f t="shared" si="106"/>
        <v/>
      </c>
      <c r="AC256" s="24" t="str">
        <f t="shared" si="107"/>
        <v/>
      </c>
      <c r="AD256" s="25" t="str">
        <f t="shared" si="122"/>
        <v/>
      </c>
      <c r="AE256" s="25" t="str">
        <f t="shared" si="123"/>
        <v/>
      </c>
      <c r="AF256" s="23"/>
      <c r="AG256" s="24" t="str">
        <f t="shared" si="108"/>
        <v/>
      </c>
      <c r="AH256" s="25" t="str">
        <f t="shared" si="124"/>
        <v/>
      </c>
      <c r="AI256" s="25" t="str">
        <f t="shared" si="125"/>
        <v/>
      </c>
      <c r="AJ256" s="23"/>
      <c r="AK256" s="24" t="str">
        <f t="shared" si="109"/>
        <v/>
      </c>
      <c r="AL256" s="25" t="str">
        <f t="shared" si="126"/>
        <v/>
      </c>
      <c r="AM256" s="25" t="str">
        <f t="shared" si="130"/>
        <v/>
      </c>
      <c r="AN256" s="23"/>
      <c r="AO256" s="24" t="str">
        <f t="shared" si="110"/>
        <v/>
      </c>
      <c r="AP256" s="25" t="str">
        <f t="shared" si="131"/>
        <v/>
      </c>
      <c r="AQ256" s="25" t="str">
        <f t="shared" si="127"/>
        <v/>
      </c>
      <c r="AR256" s="23"/>
      <c r="AS256" s="24" t="str">
        <f t="shared" si="111"/>
        <v/>
      </c>
      <c r="AT256" s="25" t="str">
        <f t="shared" si="128"/>
        <v/>
      </c>
      <c r="AU256" s="25" t="str">
        <f t="shared" si="129"/>
        <v/>
      </c>
      <c r="AV256" s="26">
        <f t="shared" si="112"/>
        <v>0</v>
      </c>
      <c r="AW256" s="351" t="str">
        <f t="shared" si="113"/>
        <v/>
      </c>
      <c r="AX256" s="351"/>
    </row>
    <row r="257" spans="1:50">
      <c r="A257" s="21"/>
      <c r="B257" s="22"/>
      <c r="C257" s="22"/>
      <c r="D257" s="23"/>
      <c r="E257" s="24" t="str">
        <f t="shared" si="99"/>
        <v/>
      </c>
      <c r="F257" s="23"/>
      <c r="G257" s="24" t="str">
        <f t="shared" si="100"/>
        <v/>
      </c>
      <c r="H257" s="23"/>
      <c r="I257" s="24" t="str">
        <f t="shared" si="114"/>
        <v/>
      </c>
      <c r="J257" s="23"/>
      <c r="K257" s="24" t="str">
        <f t="shared" si="101"/>
        <v/>
      </c>
      <c r="L257" s="25" t="str">
        <f t="shared" si="115"/>
        <v/>
      </c>
      <c r="M257" s="25" t="str">
        <f t="shared" si="102"/>
        <v/>
      </c>
      <c r="N257" s="23"/>
      <c r="O257" s="24" t="str">
        <f t="shared" si="103"/>
        <v/>
      </c>
      <c r="P257" s="25" t="str">
        <f t="shared" si="116"/>
        <v/>
      </c>
      <c r="Q257" s="25" t="str">
        <f t="shared" si="117"/>
        <v/>
      </c>
      <c r="R257" s="23"/>
      <c r="S257" s="24" t="str">
        <f t="shared" si="104"/>
        <v/>
      </c>
      <c r="T257" s="25" t="str">
        <f t="shared" si="118"/>
        <v/>
      </c>
      <c r="U257" s="25" t="str">
        <f t="shared" si="119"/>
        <v/>
      </c>
      <c r="V257" s="23"/>
      <c r="W257" s="24" t="str">
        <f t="shared" si="105"/>
        <v/>
      </c>
      <c r="X257" s="25" t="str">
        <f t="shared" si="120"/>
        <v/>
      </c>
      <c r="Y257" s="25" t="str">
        <f t="shared" si="121"/>
        <v/>
      </c>
      <c r="Z257" s="27"/>
      <c r="AA257" s="27"/>
      <c r="AB257" s="25" t="str">
        <f t="shared" si="106"/>
        <v/>
      </c>
      <c r="AC257" s="24" t="str">
        <f t="shared" si="107"/>
        <v/>
      </c>
      <c r="AD257" s="25" t="str">
        <f t="shared" si="122"/>
        <v/>
      </c>
      <c r="AE257" s="25" t="str">
        <f t="shared" si="123"/>
        <v/>
      </c>
      <c r="AF257" s="23"/>
      <c r="AG257" s="24" t="str">
        <f t="shared" si="108"/>
        <v/>
      </c>
      <c r="AH257" s="25" t="str">
        <f t="shared" si="124"/>
        <v/>
      </c>
      <c r="AI257" s="25" t="str">
        <f t="shared" si="125"/>
        <v/>
      </c>
      <c r="AJ257" s="23"/>
      <c r="AK257" s="24" t="str">
        <f t="shared" si="109"/>
        <v/>
      </c>
      <c r="AL257" s="25" t="str">
        <f t="shared" si="126"/>
        <v/>
      </c>
      <c r="AM257" s="25" t="str">
        <f t="shared" si="130"/>
        <v/>
      </c>
      <c r="AN257" s="23"/>
      <c r="AO257" s="24" t="str">
        <f t="shared" si="110"/>
        <v/>
      </c>
      <c r="AP257" s="25" t="str">
        <f t="shared" si="131"/>
        <v/>
      </c>
      <c r="AQ257" s="25" t="str">
        <f t="shared" si="127"/>
        <v/>
      </c>
      <c r="AR257" s="23"/>
      <c r="AS257" s="24" t="str">
        <f t="shared" si="111"/>
        <v/>
      </c>
      <c r="AT257" s="25" t="str">
        <f t="shared" si="128"/>
        <v/>
      </c>
      <c r="AU257" s="25" t="str">
        <f t="shared" si="129"/>
        <v/>
      </c>
      <c r="AV257" s="26">
        <f t="shared" si="112"/>
        <v>0</v>
      </c>
      <c r="AW257" s="351" t="str">
        <f t="shared" si="113"/>
        <v/>
      </c>
      <c r="AX257" s="351"/>
    </row>
    <row r="258" spans="1:50">
      <c r="A258" s="21"/>
      <c r="B258" s="22"/>
      <c r="C258" s="22"/>
      <c r="D258" s="23"/>
      <c r="E258" s="24" t="str">
        <f t="shared" si="99"/>
        <v/>
      </c>
      <c r="F258" s="23"/>
      <c r="G258" s="24" t="str">
        <f t="shared" si="100"/>
        <v/>
      </c>
      <c r="H258" s="23"/>
      <c r="I258" s="24" t="str">
        <f t="shared" si="114"/>
        <v/>
      </c>
      <c r="J258" s="23"/>
      <c r="K258" s="24" t="str">
        <f t="shared" si="101"/>
        <v/>
      </c>
      <c r="L258" s="25" t="str">
        <f t="shared" si="115"/>
        <v/>
      </c>
      <c r="M258" s="25" t="str">
        <f t="shared" si="102"/>
        <v/>
      </c>
      <c r="N258" s="23"/>
      <c r="O258" s="24" t="str">
        <f t="shared" si="103"/>
        <v/>
      </c>
      <c r="P258" s="25" t="str">
        <f t="shared" si="116"/>
        <v/>
      </c>
      <c r="Q258" s="25" t="str">
        <f t="shared" si="117"/>
        <v/>
      </c>
      <c r="R258" s="23"/>
      <c r="S258" s="24" t="str">
        <f t="shared" si="104"/>
        <v/>
      </c>
      <c r="T258" s="25" t="str">
        <f t="shared" si="118"/>
        <v/>
      </c>
      <c r="U258" s="25" t="str">
        <f t="shared" si="119"/>
        <v/>
      </c>
      <c r="V258" s="23"/>
      <c r="W258" s="24" t="str">
        <f t="shared" si="105"/>
        <v/>
      </c>
      <c r="X258" s="25" t="str">
        <f t="shared" si="120"/>
        <v/>
      </c>
      <c r="Y258" s="25" t="str">
        <f t="shared" si="121"/>
        <v/>
      </c>
      <c r="Z258" s="27"/>
      <c r="AA258" s="27"/>
      <c r="AB258" s="25" t="str">
        <f t="shared" si="106"/>
        <v/>
      </c>
      <c r="AC258" s="24" t="str">
        <f t="shared" si="107"/>
        <v/>
      </c>
      <c r="AD258" s="25" t="str">
        <f t="shared" si="122"/>
        <v/>
      </c>
      <c r="AE258" s="25" t="str">
        <f t="shared" si="123"/>
        <v/>
      </c>
      <c r="AF258" s="23"/>
      <c r="AG258" s="24" t="str">
        <f t="shared" si="108"/>
        <v/>
      </c>
      <c r="AH258" s="25" t="str">
        <f t="shared" si="124"/>
        <v/>
      </c>
      <c r="AI258" s="25" t="str">
        <f t="shared" si="125"/>
        <v/>
      </c>
      <c r="AJ258" s="23"/>
      <c r="AK258" s="24" t="str">
        <f t="shared" si="109"/>
        <v/>
      </c>
      <c r="AL258" s="25" t="str">
        <f t="shared" si="126"/>
        <v/>
      </c>
      <c r="AM258" s="25" t="str">
        <f t="shared" si="130"/>
        <v/>
      </c>
      <c r="AN258" s="23"/>
      <c r="AO258" s="24" t="str">
        <f t="shared" si="110"/>
        <v/>
      </c>
      <c r="AP258" s="25" t="str">
        <f t="shared" si="131"/>
        <v/>
      </c>
      <c r="AQ258" s="25" t="str">
        <f t="shared" si="127"/>
        <v/>
      </c>
      <c r="AR258" s="23"/>
      <c r="AS258" s="24" t="str">
        <f t="shared" si="111"/>
        <v/>
      </c>
      <c r="AT258" s="25" t="str">
        <f t="shared" si="128"/>
        <v/>
      </c>
      <c r="AU258" s="25" t="str">
        <f t="shared" si="129"/>
        <v/>
      </c>
      <c r="AV258" s="26">
        <f t="shared" si="112"/>
        <v>0</v>
      </c>
      <c r="AW258" s="351" t="str">
        <f t="shared" si="113"/>
        <v/>
      </c>
      <c r="AX258" s="351"/>
    </row>
    <row r="259" spans="1:50">
      <c r="A259" s="21"/>
      <c r="B259" s="22"/>
      <c r="C259" s="22"/>
      <c r="D259" s="23"/>
      <c r="E259" s="24" t="str">
        <f t="shared" si="99"/>
        <v/>
      </c>
      <c r="F259" s="23"/>
      <c r="G259" s="24" t="str">
        <f t="shared" si="100"/>
        <v/>
      </c>
      <c r="H259" s="23"/>
      <c r="I259" s="24" t="str">
        <f t="shared" si="114"/>
        <v/>
      </c>
      <c r="J259" s="23"/>
      <c r="K259" s="24" t="str">
        <f t="shared" si="101"/>
        <v/>
      </c>
      <c r="L259" s="25" t="str">
        <f t="shared" si="115"/>
        <v/>
      </c>
      <c r="M259" s="25" t="str">
        <f t="shared" si="102"/>
        <v/>
      </c>
      <c r="N259" s="23"/>
      <c r="O259" s="24" t="str">
        <f t="shared" si="103"/>
        <v/>
      </c>
      <c r="P259" s="25" t="str">
        <f t="shared" si="116"/>
        <v/>
      </c>
      <c r="Q259" s="25" t="str">
        <f t="shared" si="117"/>
        <v/>
      </c>
      <c r="R259" s="23"/>
      <c r="S259" s="24" t="str">
        <f t="shared" si="104"/>
        <v/>
      </c>
      <c r="T259" s="25" t="str">
        <f t="shared" si="118"/>
        <v/>
      </c>
      <c r="U259" s="25" t="str">
        <f t="shared" si="119"/>
        <v/>
      </c>
      <c r="V259" s="23"/>
      <c r="W259" s="24" t="str">
        <f t="shared" si="105"/>
        <v/>
      </c>
      <c r="X259" s="25" t="str">
        <f t="shared" si="120"/>
        <v/>
      </c>
      <c r="Y259" s="25" t="str">
        <f t="shared" si="121"/>
        <v/>
      </c>
      <c r="Z259" s="27"/>
      <c r="AA259" s="27"/>
      <c r="AB259" s="25" t="str">
        <f t="shared" si="106"/>
        <v/>
      </c>
      <c r="AC259" s="24" t="str">
        <f t="shared" si="107"/>
        <v/>
      </c>
      <c r="AD259" s="25" t="str">
        <f t="shared" si="122"/>
        <v/>
      </c>
      <c r="AE259" s="25" t="str">
        <f t="shared" si="123"/>
        <v/>
      </c>
      <c r="AF259" s="23"/>
      <c r="AG259" s="24" t="str">
        <f t="shared" si="108"/>
        <v/>
      </c>
      <c r="AH259" s="25" t="str">
        <f t="shared" si="124"/>
        <v/>
      </c>
      <c r="AI259" s="25" t="str">
        <f t="shared" si="125"/>
        <v/>
      </c>
      <c r="AJ259" s="23"/>
      <c r="AK259" s="24" t="str">
        <f t="shared" si="109"/>
        <v/>
      </c>
      <c r="AL259" s="25" t="str">
        <f t="shared" si="126"/>
        <v/>
      </c>
      <c r="AM259" s="25" t="str">
        <f t="shared" si="130"/>
        <v/>
      </c>
      <c r="AN259" s="23"/>
      <c r="AO259" s="24" t="str">
        <f t="shared" si="110"/>
        <v/>
      </c>
      <c r="AP259" s="25" t="str">
        <f t="shared" si="131"/>
        <v/>
      </c>
      <c r="AQ259" s="25" t="str">
        <f t="shared" si="127"/>
        <v/>
      </c>
      <c r="AR259" s="23"/>
      <c r="AS259" s="24" t="str">
        <f t="shared" si="111"/>
        <v/>
      </c>
      <c r="AT259" s="25" t="str">
        <f t="shared" si="128"/>
        <v/>
      </c>
      <c r="AU259" s="25" t="str">
        <f t="shared" si="129"/>
        <v/>
      </c>
      <c r="AV259" s="26">
        <f t="shared" si="112"/>
        <v>0</v>
      </c>
      <c r="AW259" s="351" t="str">
        <f t="shared" si="113"/>
        <v/>
      </c>
      <c r="AX259" s="351"/>
    </row>
    <row r="260" spans="1:50">
      <c r="A260" s="21"/>
      <c r="B260" s="22"/>
      <c r="C260" s="22"/>
      <c r="D260" s="23"/>
      <c r="E260" s="24" t="str">
        <f t="shared" si="99"/>
        <v/>
      </c>
      <c r="F260" s="23"/>
      <c r="G260" s="24" t="str">
        <f t="shared" si="100"/>
        <v/>
      </c>
      <c r="H260" s="23"/>
      <c r="I260" s="24" t="str">
        <f t="shared" si="114"/>
        <v/>
      </c>
      <c r="J260" s="23"/>
      <c r="K260" s="24" t="str">
        <f t="shared" si="101"/>
        <v/>
      </c>
      <c r="L260" s="25" t="str">
        <f t="shared" si="115"/>
        <v/>
      </c>
      <c r="M260" s="25" t="str">
        <f t="shared" si="102"/>
        <v/>
      </c>
      <c r="N260" s="23"/>
      <c r="O260" s="24" t="str">
        <f t="shared" si="103"/>
        <v/>
      </c>
      <c r="P260" s="25" t="str">
        <f t="shared" si="116"/>
        <v/>
      </c>
      <c r="Q260" s="25" t="str">
        <f t="shared" si="117"/>
        <v/>
      </c>
      <c r="R260" s="23"/>
      <c r="S260" s="24" t="str">
        <f t="shared" si="104"/>
        <v/>
      </c>
      <c r="T260" s="25" t="str">
        <f t="shared" si="118"/>
        <v/>
      </c>
      <c r="U260" s="25" t="str">
        <f t="shared" si="119"/>
        <v/>
      </c>
      <c r="V260" s="23"/>
      <c r="W260" s="24" t="str">
        <f t="shared" si="105"/>
        <v/>
      </c>
      <c r="X260" s="25" t="str">
        <f t="shared" si="120"/>
        <v/>
      </c>
      <c r="Y260" s="25" t="str">
        <f t="shared" si="121"/>
        <v/>
      </c>
      <c r="Z260" s="27"/>
      <c r="AA260" s="27"/>
      <c r="AB260" s="25" t="str">
        <f t="shared" si="106"/>
        <v/>
      </c>
      <c r="AC260" s="24" t="str">
        <f t="shared" si="107"/>
        <v/>
      </c>
      <c r="AD260" s="25" t="str">
        <f t="shared" si="122"/>
        <v/>
      </c>
      <c r="AE260" s="25" t="str">
        <f t="shared" si="123"/>
        <v/>
      </c>
      <c r="AF260" s="23"/>
      <c r="AG260" s="24" t="str">
        <f t="shared" si="108"/>
        <v/>
      </c>
      <c r="AH260" s="25" t="str">
        <f t="shared" si="124"/>
        <v/>
      </c>
      <c r="AI260" s="25" t="str">
        <f t="shared" si="125"/>
        <v/>
      </c>
      <c r="AJ260" s="23"/>
      <c r="AK260" s="24" t="str">
        <f t="shared" si="109"/>
        <v/>
      </c>
      <c r="AL260" s="25" t="str">
        <f t="shared" si="126"/>
        <v/>
      </c>
      <c r="AM260" s="25" t="str">
        <f t="shared" si="130"/>
        <v/>
      </c>
      <c r="AN260" s="23"/>
      <c r="AO260" s="24" t="str">
        <f t="shared" si="110"/>
        <v/>
      </c>
      <c r="AP260" s="25" t="str">
        <f t="shared" si="131"/>
        <v/>
      </c>
      <c r="AQ260" s="25" t="str">
        <f t="shared" si="127"/>
        <v/>
      </c>
      <c r="AR260" s="23"/>
      <c r="AS260" s="24" t="str">
        <f t="shared" si="111"/>
        <v/>
      </c>
      <c r="AT260" s="25" t="str">
        <f t="shared" si="128"/>
        <v/>
      </c>
      <c r="AU260" s="25" t="str">
        <f t="shared" si="129"/>
        <v/>
      </c>
      <c r="AV260" s="26">
        <f t="shared" si="112"/>
        <v>0</v>
      </c>
      <c r="AW260" s="351" t="str">
        <f t="shared" si="113"/>
        <v/>
      </c>
      <c r="AX260" s="351"/>
    </row>
    <row r="261" spans="1:50">
      <c r="A261" s="21"/>
      <c r="B261" s="22"/>
      <c r="C261" s="22"/>
      <c r="D261" s="23"/>
      <c r="E261" s="24" t="str">
        <f t="shared" si="99"/>
        <v/>
      </c>
      <c r="F261" s="23"/>
      <c r="G261" s="24" t="str">
        <f t="shared" si="100"/>
        <v/>
      </c>
      <c r="H261" s="23"/>
      <c r="I261" s="24" t="str">
        <f t="shared" si="114"/>
        <v/>
      </c>
      <c r="J261" s="23"/>
      <c r="K261" s="24" t="str">
        <f t="shared" si="101"/>
        <v/>
      </c>
      <c r="L261" s="25" t="str">
        <f t="shared" si="115"/>
        <v/>
      </c>
      <c r="M261" s="25" t="str">
        <f t="shared" si="102"/>
        <v/>
      </c>
      <c r="N261" s="23"/>
      <c r="O261" s="24" t="str">
        <f t="shared" si="103"/>
        <v/>
      </c>
      <c r="P261" s="25" t="str">
        <f t="shared" si="116"/>
        <v/>
      </c>
      <c r="Q261" s="25" t="str">
        <f t="shared" si="117"/>
        <v/>
      </c>
      <c r="R261" s="23"/>
      <c r="S261" s="24" t="str">
        <f t="shared" si="104"/>
        <v/>
      </c>
      <c r="T261" s="25" t="str">
        <f t="shared" si="118"/>
        <v/>
      </c>
      <c r="U261" s="25" t="str">
        <f t="shared" si="119"/>
        <v/>
      </c>
      <c r="V261" s="23"/>
      <c r="W261" s="24" t="str">
        <f t="shared" si="105"/>
        <v/>
      </c>
      <c r="X261" s="25" t="str">
        <f t="shared" si="120"/>
        <v/>
      </c>
      <c r="Y261" s="25" t="str">
        <f t="shared" si="121"/>
        <v/>
      </c>
      <c r="Z261" s="27"/>
      <c r="AA261" s="27"/>
      <c r="AB261" s="25" t="str">
        <f t="shared" si="106"/>
        <v/>
      </c>
      <c r="AC261" s="24" t="str">
        <f t="shared" si="107"/>
        <v/>
      </c>
      <c r="AD261" s="25" t="str">
        <f t="shared" si="122"/>
        <v/>
      </c>
      <c r="AE261" s="25" t="str">
        <f t="shared" si="123"/>
        <v/>
      </c>
      <c r="AF261" s="23"/>
      <c r="AG261" s="24" t="str">
        <f t="shared" si="108"/>
        <v/>
      </c>
      <c r="AH261" s="25" t="str">
        <f t="shared" si="124"/>
        <v/>
      </c>
      <c r="AI261" s="25" t="str">
        <f t="shared" si="125"/>
        <v/>
      </c>
      <c r="AJ261" s="23"/>
      <c r="AK261" s="24" t="str">
        <f t="shared" si="109"/>
        <v/>
      </c>
      <c r="AL261" s="25" t="str">
        <f t="shared" si="126"/>
        <v/>
      </c>
      <c r="AM261" s="25" t="str">
        <f t="shared" si="130"/>
        <v/>
      </c>
      <c r="AN261" s="23"/>
      <c r="AO261" s="24" t="str">
        <f t="shared" si="110"/>
        <v/>
      </c>
      <c r="AP261" s="25" t="str">
        <f t="shared" si="131"/>
        <v/>
      </c>
      <c r="AQ261" s="25" t="str">
        <f t="shared" si="127"/>
        <v/>
      </c>
      <c r="AR261" s="23"/>
      <c r="AS261" s="24" t="str">
        <f t="shared" si="111"/>
        <v/>
      </c>
      <c r="AT261" s="25" t="str">
        <f t="shared" si="128"/>
        <v/>
      </c>
      <c r="AU261" s="25" t="str">
        <f t="shared" si="129"/>
        <v/>
      </c>
      <c r="AV261" s="26">
        <f t="shared" si="112"/>
        <v>0</v>
      </c>
      <c r="AW261" s="351" t="str">
        <f t="shared" si="113"/>
        <v/>
      </c>
      <c r="AX261" s="351"/>
    </row>
    <row r="262" spans="1:50">
      <c r="A262" s="21"/>
      <c r="B262" s="22"/>
      <c r="C262" s="22"/>
      <c r="D262" s="23"/>
      <c r="E262" s="24" t="str">
        <f t="shared" si="99"/>
        <v/>
      </c>
      <c r="F262" s="23"/>
      <c r="G262" s="24" t="str">
        <f t="shared" si="100"/>
        <v/>
      </c>
      <c r="H262" s="23"/>
      <c r="I262" s="24" t="str">
        <f t="shared" si="114"/>
        <v/>
      </c>
      <c r="J262" s="23"/>
      <c r="K262" s="24" t="str">
        <f t="shared" si="101"/>
        <v/>
      </c>
      <c r="L262" s="25" t="str">
        <f t="shared" si="115"/>
        <v/>
      </c>
      <c r="M262" s="25" t="str">
        <f t="shared" si="102"/>
        <v/>
      </c>
      <c r="N262" s="23"/>
      <c r="O262" s="24" t="str">
        <f t="shared" si="103"/>
        <v/>
      </c>
      <c r="P262" s="25" t="str">
        <f t="shared" si="116"/>
        <v/>
      </c>
      <c r="Q262" s="25" t="str">
        <f t="shared" si="117"/>
        <v/>
      </c>
      <c r="R262" s="23"/>
      <c r="S262" s="24" t="str">
        <f t="shared" si="104"/>
        <v/>
      </c>
      <c r="T262" s="25" t="str">
        <f t="shared" si="118"/>
        <v/>
      </c>
      <c r="U262" s="25" t="str">
        <f t="shared" si="119"/>
        <v/>
      </c>
      <c r="V262" s="23"/>
      <c r="W262" s="24" t="str">
        <f t="shared" si="105"/>
        <v/>
      </c>
      <c r="X262" s="25" t="str">
        <f t="shared" si="120"/>
        <v/>
      </c>
      <c r="Y262" s="25" t="str">
        <f t="shared" si="121"/>
        <v/>
      </c>
      <c r="Z262" s="27"/>
      <c r="AA262" s="27"/>
      <c r="AB262" s="25" t="str">
        <f t="shared" si="106"/>
        <v/>
      </c>
      <c r="AC262" s="24" t="str">
        <f t="shared" si="107"/>
        <v/>
      </c>
      <c r="AD262" s="25" t="str">
        <f t="shared" si="122"/>
        <v/>
      </c>
      <c r="AE262" s="25" t="str">
        <f t="shared" si="123"/>
        <v/>
      </c>
      <c r="AF262" s="23"/>
      <c r="AG262" s="24" t="str">
        <f t="shared" si="108"/>
        <v/>
      </c>
      <c r="AH262" s="25" t="str">
        <f t="shared" si="124"/>
        <v/>
      </c>
      <c r="AI262" s="25" t="str">
        <f t="shared" si="125"/>
        <v/>
      </c>
      <c r="AJ262" s="23"/>
      <c r="AK262" s="24" t="str">
        <f t="shared" si="109"/>
        <v/>
      </c>
      <c r="AL262" s="25" t="str">
        <f t="shared" si="126"/>
        <v/>
      </c>
      <c r="AM262" s="25" t="str">
        <f t="shared" si="130"/>
        <v/>
      </c>
      <c r="AN262" s="23"/>
      <c r="AO262" s="24" t="str">
        <f t="shared" si="110"/>
        <v/>
      </c>
      <c r="AP262" s="25" t="str">
        <f t="shared" si="131"/>
        <v/>
      </c>
      <c r="AQ262" s="25" t="str">
        <f t="shared" si="127"/>
        <v/>
      </c>
      <c r="AR262" s="23"/>
      <c r="AS262" s="24" t="str">
        <f t="shared" si="111"/>
        <v/>
      </c>
      <c r="AT262" s="25" t="str">
        <f t="shared" si="128"/>
        <v/>
      </c>
      <c r="AU262" s="25" t="str">
        <f t="shared" si="129"/>
        <v/>
      </c>
      <c r="AV262" s="26">
        <f t="shared" si="112"/>
        <v>0</v>
      </c>
      <c r="AW262" s="351" t="str">
        <f t="shared" si="113"/>
        <v/>
      </c>
      <c r="AX262" s="351"/>
    </row>
    <row r="263" spans="1:50">
      <c r="A263" s="21"/>
      <c r="B263" s="22"/>
      <c r="C263" s="22"/>
      <c r="D263" s="23"/>
      <c r="E263" s="24" t="str">
        <f t="shared" si="99"/>
        <v/>
      </c>
      <c r="F263" s="23"/>
      <c r="G263" s="24" t="str">
        <f t="shared" si="100"/>
        <v/>
      </c>
      <c r="H263" s="23"/>
      <c r="I263" s="24" t="str">
        <f t="shared" si="114"/>
        <v/>
      </c>
      <c r="J263" s="23"/>
      <c r="K263" s="24" t="str">
        <f t="shared" si="101"/>
        <v/>
      </c>
      <c r="L263" s="25" t="str">
        <f t="shared" si="115"/>
        <v/>
      </c>
      <c r="M263" s="25" t="str">
        <f t="shared" si="102"/>
        <v/>
      </c>
      <c r="N263" s="23"/>
      <c r="O263" s="24" t="str">
        <f t="shared" si="103"/>
        <v/>
      </c>
      <c r="P263" s="25" t="str">
        <f t="shared" si="116"/>
        <v/>
      </c>
      <c r="Q263" s="25" t="str">
        <f t="shared" si="117"/>
        <v/>
      </c>
      <c r="R263" s="23"/>
      <c r="S263" s="24" t="str">
        <f t="shared" si="104"/>
        <v/>
      </c>
      <c r="T263" s="25" t="str">
        <f t="shared" si="118"/>
        <v/>
      </c>
      <c r="U263" s="25" t="str">
        <f t="shared" si="119"/>
        <v/>
      </c>
      <c r="V263" s="23"/>
      <c r="W263" s="24" t="str">
        <f t="shared" si="105"/>
        <v/>
      </c>
      <c r="X263" s="25" t="str">
        <f t="shared" si="120"/>
        <v/>
      </c>
      <c r="Y263" s="25" t="str">
        <f t="shared" si="121"/>
        <v/>
      </c>
      <c r="Z263" s="27"/>
      <c r="AA263" s="27"/>
      <c r="AB263" s="25" t="str">
        <f t="shared" si="106"/>
        <v/>
      </c>
      <c r="AC263" s="24" t="str">
        <f t="shared" si="107"/>
        <v/>
      </c>
      <c r="AD263" s="25" t="str">
        <f t="shared" si="122"/>
        <v/>
      </c>
      <c r="AE263" s="25" t="str">
        <f t="shared" si="123"/>
        <v/>
      </c>
      <c r="AF263" s="23"/>
      <c r="AG263" s="24" t="str">
        <f t="shared" si="108"/>
        <v/>
      </c>
      <c r="AH263" s="25" t="str">
        <f t="shared" si="124"/>
        <v/>
      </c>
      <c r="AI263" s="25" t="str">
        <f t="shared" si="125"/>
        <v/>
      </c>
      <c r="AJ263" s="23"/>
      <c r="AK263" s="24" t="str">
        <f t="shared" si="109"/>
        <v/>
      </c>
      <c r="AL263" s="25" t="str">
        <f t="shared" si="126"/>
        <v/>
      </c>
      <c r="AM263" s="25" t="str">
        <f t="shared" si="130"/>
        <v/>
      </c>
      <c r="AN263" s="23"/>
      <c r="AO263" s="24" t="str">
        <f t="shared" si="110"/>
        <v/>
      </c>
      <c r="AP263" s="25" t="str">
        <f t="shared" si="131"/>
        <v/>
      </c>
      <c r="AQ263" s="25" t="str">
        <f t="shared" si="127"/>
        <v/>
      </c>
      <c r="AR263" s="23"/>
      <c r="AS263" s="24" t="str">
        <f t="shared" si="111"/>
        <v/>
      </c>
      <c r="AT263" s="25" t="str">
        <f t="shared" si="128"/>
        <v/>
      </c>
      <c r="AU263" s="25" t="str">
        <f t="shared" si="129"/>
        <v/>
      </c>
      <c r="AV263" s="26">
        <f t="shared" si="112"/>
        <v>0</v>
      </c>
      <c r="AW263" s="351" t="str">
        <f t="shared" si="113"/>
        <v/>
      </c>
      <c r="AX263" s="351"/>
    </row>
    <row r="264" spans="1:50">
      <c r="A264" s="21"/>
      <c r="B264" s="22"/>
      <c r="C264" s="22"/>
      <c r="D264" s="23"/>
      <c r="E264" s="24" t="str">
        <f t="shared" si="99"/>
        <v/>
      </c>
      <c r="F264" s="23"/>
      <c r="G264" s="24" t="str">
        <f t="shared" si="100"/>
        <v/>
      </c>
      <c r="H264" s="23"/>
      <c r="I264" s="24" t="str">
        <f t="shared" si="114"/>
        <v/>
      </c>
      <c r="J264" s="23"/>
      <c r="K264" s="24" t="str">
        <f t="shared" si="101"/>
        <v/>
      </c>
      <c r="L264" s="25" t="str">
        <f t="shared" si="115"/>
        <v/>
      </c>
      <c r="M264" s="25" t="str">
        <f t="shared" si="102"/>
        <v/>
      </c>
      <c r="N264" s="23"/>
      <c r="O264" s="24" t="str">
        <f t="shared" si="103"/>
        <v/>
      </c>
      <c r="P264" s="25" t="str">
        <f t="shared" si="116"/>
        <v/>
      </c>
      <c r="Q264" s="25" t="str">
        <f t="shared" si="117"/>
        <v/>
      </c>
      <c r="R264" s="23"/>
      <c r="S264" s="24" t="str">
        <f t="shared" si="104"/>
        <v/>
      </c>
      <c r="T264" s="25" t="str">
        <f t="shared" si="118"/>
        <v/>
      </c>
      <c r="U264" s="25" t="str">
        <f t="shared" si="119"/>
        <v/>
      </c>
      <c r="V264" s="23"/>
      <c r="W264" s="24" t="str">
        <f t="shared" si="105"/>
        <v/>
      </c>
      <c r="X264" s="25" t="str">
        <f t="shared" si="120"/>
        <v/>
      </c>
      <c r="Y264" s="25" t="str">
        <f t="shared" si="121"/>
        <v/>
      </c>
      <c r="Z264" s="27"/>
      <c r="AA264" s="27"/>
      <c r="AB264" s="25" t="str">
        <f t="shared" si="106"/>
        <v/>
      </c>
      <c r="AC264" s="24" t="str">
        <f t="shared" si="107"/>
        <v/>
      </c>
      <c r="AD264" s="25" t="str">
        <f t="shared" si="122"/>
        <v/>
      </c>
      <c r="AE264" s="25" t="str">
        <f t="shared" si="123"/>
        <v/>
      </c>
      <c r="AF264" s="23"/>
      <c r="AG264" s="24" t="str">
        <f t="shared" si="108"/>
        <v/>
      </c>
      <c r="AH264" s="25" t="str">
        <f t="shared" si="124"/>
        <v/>
      </c>
      <c r="AI264" s="25" t="str">
        <f t="shared" si="125"/>
        <v/>
      </c>
      <c r="AJ264" s="23"/>
      <c r="AK264" s="24" t="str">
        <f t="shared" si="109"/>
        <v/>
      </c>
      <c r="AL264" s="25" t="str">
        <f t="shared" si="126"/>
        <v/>
      </c>
      <c r="AM264" s="25" t="str">
        <f t="shared" si="130"/>
        <v/>
      </c>
      <c r="AN264" s="23"/>
      <c r="AO264" s="24" t="str">
        <f t="shared" si="110"/>
        <v/>
      </c>
      <c r="AP264" s="25" t="str">
        <f t="shared" si="131"/>
        <v/>
      </c>
      <c r="AQ264" s="25" t="str">
        <f t="shared" si="127"/>
        <v/>
      </c>
      <c r="AR264" s="23"/>
      <c r="AS264" s="24" t="str">
        <f t="shared" si="111"/>
        <v/>
      </c>
      <c r="AT264" s="25" t="str">
        <f t="shared" si="128"/>
        <v/>
      </c>
      <c r="AU264" s="25" t="str">
        <f t="shared" si="129"/>
        <v/>
      </c>
      <c r="AV264" s="26">
        <f t="shared" si="112"/>
        <v>0</v>
      </c>
      <c r="AW264" s="351" t="str">
        <f t="shared" si="113"/>
        <v/>
      </c>
      <c r="AX264" s="351"/>
    </row>
    <row r="265" spans="1:50">
      <c r="A265" s="21"/>
      <c r="B265" s="22"/>
      <c r="C265" s="22"/>
      <c r="D265" s="23"/>
      <c r="E265" s="24" t="str">
        <f t="shared" si="99"/>
        <v/>
      </c>
      <c r="F265" s="23"/>
      <c r="G265" s="24" t="str">
        <f t="shared" si="100"/>
        <v/>
      </c>
      <c r="H265" s="23"/>
      <c r="I265" s="24" t="str">
        <f t="shared" si="114"/>
        <v/>
      </c>
      <c r="J265" s="23"/>
      <c r="K265" s="24" t="str">
        <f t="shared" si="101"/>
        <v/>
      </c>
      <c r="L265" s="25" t="str">
        <f t="shared" si="115"/>
        <v/>
      </c>
      <c r="M265" s="25" t="str">
        <f t="shared" si="102"/>
        <v/>
      </c>
      <c r="N265" s="23"/>
      <c r="O265" s="24" t="str">
        <f t="shared" si="103"/>
        <v/>
      </c>
      <c r="P265" s="25" t="str">
        <f t="shared" si="116"/>
        <v/>
      </c>
      <c r="Q265" s="25" t="str">
        <f t="shared" si="117"/>
        <v/>
      </c>
      <c r="R265" s="23"/>
      <c r="S265" s="24" t="str">
        <f t="shared" si="104"/>
        <v/>
      </c>
      <c r="T265" s="25" t="str">
        <f t="shared" si="118"/>
        <v/>
      </c>
      <c r="U265" s="25" t="str">
        <f t="shared" si="119"/>
        <v/>
      </c>
      <c r="V265" s="23"/>
      <c r="W265" s="24" t="str">
        <f t="shared" si="105"/>
        <v/>
      </c>
      <c r="X265" s="25" t="str">
        <f t="shared" si="120"/>
        <v/>
      </c>
      <c r="Y265" s="25" t="str">
        <f t="shared" si="121"/>
        <v/>
      </c>
      <c r="Z265" s="27"/>
      <c r="AA265" s="27"/>
      <c r="AB265" s="25" t="str">
        <f t="shared" si="106"/>
        <v/>
      </c>
      <c r="AC265" s="24" t="str">
        <f t="shared" si="107"/>
        <v/>
      </c>
      <c r="AD265" s="25" t="str">
        <f t="shared" si="122"/>
        <v/>
      </c>
      <c r="AE265" s="25" t="str">
        <f t="shared" si="123"/>
        <v/>
      </c>
      <c r="AF265" s="23"/>
      <c r="AG265" s="24" t="str">
        <f t="shared" si="108"/>
        <v/>
      </c>
      <c r="AH265" s="25" t="str">
        <f t="shared" si="124"/>
        <v/>
      </c>
      <c r="AI265" s="25" t="str">
        <f t="shared" si="125"/>
        <v/>
      </c>
      <c r="AJ265" s="23"/>
      <c r="AK265" s="24" t="str">
        <f t="shared" si="109"/>
        <v/>
      </c>
      <c r="AL265" s="25" t="str">
        <f t="shared" si="126"/>
        <v/>
      </c>
      <c r="AM265" s="25" t="str">
        <f t="shared" si="130"/>
        <v/>
      </c>
      <c r="AN265" s="23"/>
      <c r="AO265" s="24" t="str">
        <f t="shared" si="110"/>
        <v/>
      </c>
      <c r="AP265" s="25" t="str">
        <f t="shared" si="131"/>
        <v/>
      </c>
      <c r="AQ265" s="25" t="str">
        <f t="shared" si="127"/>
        <v/>
      </c>
      <c r="AR265" s="23"/>
      <c r="AS265" s="24" t="str">
        <f t="shared" si="111"/>
        <v/>
      </c>
      <c r="AT265" s="25" t="str">
        <f t="shared" si="128"/>
        <v/>
      </c>
      <c r="AU265" s="25" t="str">
        <f t="shared" si="129"/>
        <v/>
      </c>
      <c r="AV265" s="26">
        <f t="shared" si="112"/>
        <v>0</v>
      </c>
      <c r="AW265" s="351" t="str">
        <f t="shared" si="113"/>
        <v/>
      </c>
      <c r="AX265" s="351"/>
    </row>
    <row r="266" spans="1:50">
      <c r="A266" s="21"/>
      <c r="B266" s="22"/>
      <c r="C266" s="22"/>
      <c r="D266" s="23"/>
      <c r="E266" s="24" t="str">
        <f t="shared" ref="E266:E309" si="132">IF((D266&lt;&gt;0),((D266-$D$5)*10/STDEVP($D$10:$D$309)+50),"")</f>
        <v/>
      </c>
      <c r="F266" s="23"/>
      <c r="G266" s="24" t="str">
        <f t="shared" ref="G266:G309" si="133">IF((F266&lt;&gt;0),((F266-$F$5)*10/STDEVP($F$10:$F$309)+50),"")</f>
        <v/>
      </c>
      <c r="H266" s="23"/>
      <c r="I266" s="24" t="str">
        <f t="shared" si="114"/>
        <v/>
      </c>
      <c r="J266" s="23"/>
      <c r="K266" s="24" t="str">
        <f t="shared" ref="K266:K309" si="134">IF((J266&lt;&gt;0),((J266-$J$5)*10/STDEVP($J$10:$J$309)+50),"")</f>
        <v/>
      </c>
      <c r="L266" s="25" t="str">
        <f t="shared" si="115"/>
        <v/>
      </c>
      <c r="M266" s="25" t="str">
        <f t="shared" ref="M266:M309" si="135">IF((J266&lt;&gt;0),VLOOKUP(J266,$L$311:$M$320,2),"")</f>
        <v/>
      </c>
      <c r="N266" s="23"/>
      <c r="O266" s="24" t="str">
        <f t="shared" ref="O266:O309" si="136">IF((N266&lt;&gt;0),((N266-$N$5)*10/STDEVP($N$10:$N$309)+50),"")</f>
        <v/>
      </c>
      <c r="P266" s="25" t="str">
        <f t="shared" si="116"/>
        <v/>
      </c>
      <c r="Q266" s="25" t="str">
        <f t="shared" si="117"/>
        <v/>
      </c>
      <c r="R266" s="23"/>
      <c r="S266" s="24" t="str">
        <f t="shared" ref="S266:S309" si="137">IF((R266&lt;&gt;0),((R266-$R$5)*10/STDEVP($R$10:$R$309)+50),"")</f>
        <v/>
      </c>
      <c r="T266" s="25" t="str">
        <f t="shared" si="118"/>
        <v/>
      </c>
      <c r="U266" s="25" t="str">
        <f t="shared" si="119"/>
        <v/>
      </c>
      <c r="V266" s="23"/>
      <c r="W266" s="24" t="str">
        <f t="shared" ref="W266:W309" si="138">IF((V266&lt;&gt;0),((V266-$V$5)*10/STDEVP($V$10:$V$309)+50),"")</f>
        <v/>
      </c>
      <c r="X266" s="25" t="str">
        <f t="shared" si="120"/>
        <v/>
      </c>
      <c r="Y266" s="25" t="str">
        <f t="shared" si="121"/>
        <v/>
      </c>
      <c r="Z266" s="27"/>
      <c r="AA266" s="27"/>
      <c r="AB266" s="25" t="str">
        <f t="shared" ref="AB266:AB309" si="139">IF((Z266&lt;&gt;0),Z266*60+AA266,"")</f>
        <v/>
      </c>
      <c r="AC266" s="24" t="str">
        <f t="shared" ref="AC266:AC309" si="140">IF((Z266&lt;&gt;0),(AB266-$AB$5)*(-1)*10/STDEVP($AB$10:$AB$309)+50,"")</f>
        <v/>
      </c>
      <c r="AD266" s="25" t="str">
        <f t="shared" si="122"/>
        <v/>
      </c>
      <c r="AE266" s="25" t="str">
        <f t="shared" si="123"/>
        <v/>
      </c>
      <c r="AF266" s="23"/>
      <c r="AG266" s="24" t="str">
        <f t="shared" ref="AG266:AG309" si="141">IF((AF266&lt;&gt;0),((AF266-$AF$5)*10/STDEVP($AF$10:$AF$309)+50),"")</f>
        <v/>
      </c>
      <c r="AH266" s="25" t="str">
        <f t="shared" si="124"/>
        <v/>
      </c>
      <c r="AI266" s="25" t="str">
        <f t="shared" si="125"/>
        <v/>
      </c>
      <c r="AJ266" s="23"/>
      <c r="AK266" s="24" t="str">
        <f t="shared" ref="AK266:AK309" si="142">IF((AJ266&lt;&gt;0),((AJ266-$AJ$5)*(-1)*10/STDEVP($AJ$10:$AJ$309)+50),"")</f>
        <v/>
      </c>
      <c r="AL266" s="25" t="str">
        <f t="shared" si="126"/>
        <v/>
      </c>
      <c r="AM266" s="25" t="str">
        <f t="shared" si="130"/>
        <v/>
      </c>
      <c r="AN266" s="23"/>
      <c r="AO266" s="24" t="str">
        <f t="shared" ref="AO266:AO309" si="143">IF((AN266&lt;&gt;0),((AN266-$AN$5)*10/STDEVP($AN$10:$AN$309)+50),"")</f>
        <v/>
      </c>
      <c r="AP266" s="25" t="str">
        <f t="shared" si="131"/>
        <v/>
      </c>
      <c r="AQ266" s="25" t="str">
        <f t="shared" si="127"/>
        <v/>
      </c>
      <c r="AR266" s="23"/>
      <c r="AS266" s="24" t="str">
        <f t="shared" ref="AS266:AS309" si="144">IF((AR266&lt;&gt;0),((AR266-$AR$5)*10/STDEVP($AR$10:$AR$309)+50),"")</f>
        <v/>
      </c>
      <c r="AT266" s="25" t="str">
        <f t="shared" si="128"/>
        <v/>
      </c>
      <c r="AU266" s="25" t="str">
        <f t="shared" si="129"/>
        <v/>
      </c>
      <c r="AV266" s="26">
        <f t="shared" ref="AV266:AV329" si="145">SUM(M266,Q266,U266,Y266,AE266,AI266,AM266,AQ266,AU266)</f>
        <v>0</v>
      </c>
      <c r="AW266" s="351" t="str">
        <f t="shared" ref="AW266:AW329" si="146">IF(AND(J266&lt;&gt;0,N266&lt;&gt;0,R266&lt;&gt;0,V266&lt;&gt;0,(OR(AB266&lt;&gt;0,AF266&lt;&gt;0)),AJ266&lt;&gt;0,AN266&lt;&gt;0,AR266&lt;&gt;0),VLOOKUP(AV266,$AV$311:$AW$315,2),"")</f>
        <v/>
      </c>
      <c r="AX266" s="351"/>
    </row>
    <row r="267" spans="1:50">
      <c r="A267" s="21"/>
      <c r="B267" s="22"/>
      <c r="C267" s="22"/>
      <c r="D267" s="23"/>
      <c r="E267" s="24" t="str">
        <f t="shared" si="132"/>
        <v/>
      </c>
      <c r="F267" s="23"/>
      <c r="G267" s="24" t="str">
        <f t="shared" si="133"/>
        <v/>
      </c>
      <c r="H267" s="23"/>
      <c r="I267" s="24" t="str">
        <f t="shared" ref="I267:I309" si="147">IF((H267&lt;&gt;0),((H267-$H$5)*10/STDEVP($H$10:$H$309)+50),"")</f>
        <v/>
      </c>
      <c r="J267" s="23"/>
      <c r="K267" s="24" t="str">
        <f t="shared" si="134"/>
        <v/>
      </c>
      <c r="L267" s="25" t="str">
        <f t="shared" ref="L267:L309" si="148">IF((J267&lt;&gt;0),RANK(J267,$J$10:$J$309),"")</f>
        <v/>
      </c>
      <c r="M267" s="25" t="str">
        <f t="shared" si="135"/>
        <v/>
      </c>
      <c r="N267" s="23"/>
      <c r="O267" s="24" t="str">
        <f t="shared" si="136"/>
        <v/>
      </c>
      <c r="P267" s="25" t="str">
        <f t="shared" ref="P267:P309" si="149">IF((N267&lt;&gt;0),RANK(N267,$N$10:$N$309),"")</f>
        <v/>
      </c>
      <c r="Q267" s="25" t="str">
        <f t="shared" ref="Q267:Q309" si="150">IF((N267&lt;&gt;0),VLOOKUP(N267,$P$311:$Q$320,2),"")</f>
        <v/>
      </c>
      <c r="R267" s="23"/>
      <c r="S267" s="24" t="str">
        <f t="shared" si="137"/>
        <v/>
      </c>
      <c r="T267" s="25" t="str">
        <f t="shared" ref="T267:T309" si="151">IF((R267&lt;&gt;0),RANK(R267,$R$10:$R$309),"")</f>
        <v/>
      </c>
      <c r="U267" s="25" t="str">
        <f t="shared" ref="U267:U309" si="152">IF((R267&lt;&gt;0),VLOOKUP(R267,$T$311:$U$320,2),"")</f>
        <v/>
      </c>
      <c r="V267" s="23"/>
      <c r="W267" s="24" t="str">
        <f t="shared" si="138"/>
        <v/>
      </c>
      <c r="X267" s="25" t="str">
        <f t="shared" ref="X267:X309" si="153">IF((V267&lt;&gt;0),RANK(V267,$V$10:$V$309),"")</f>
        <v/>
      </c>
      <c r="Y267" s="25" t="str">
        <f t="shared" ref="Y267:Y309" si="154">IF((V267&lt;&gt;0),VLOOKUP(V267,$X$311:$Y$320,2),"")</f>
        <v/>
      </c>
      <c r="Z267" s="27"/>
      <c r="AA267" s="27"/>
      <c r="AB267" s="25" t="str">
        <f t="shared" si="139"/>
        <v/>
      </c>
      <c r="AC267" s="24" t="str">
        <f t="shared" si="140"/>
        <v/>
      </c>
      <c r="AD267" s="25" t="str">
        <f t="shared" ref="AD267:AD309" si="155">IF((Z267&lt;&gt;0),RANK(AB267,$AB$10:$AB$309,1),"")</f>
        <v/>
      </c>
      <c r="AE267" s="25" t="str">
        <f t="shared" ref="AE267:AE309" si="156">IF((Z267&lt;&gt;0),VLOOKUP(AB267,$AD$311:$AE$320,2),"")</f>
        <v/>
      </c>
      <c r="AF267" s="23"/>
      <c r="AG267" s="24" t="str">
        <f t="shared" si="141"/>
        <v/>
      </c>
      <c r="AH267" s="25" t="str">
        <f t="shared" ref="AH267:AH309" si="157">IF((AF267&lt;&gt;0),RANK(AF267,$AF$10:$AF$309),"")</f>
        <v/>
      </c>
      <c r="AI267" s="25" t="str">
        <f t="shared" ref="AI267:AI309" si="158">IF((AF267&lt;&gt;0),VLOOKUP(AF267,$AH$311:$AI$320,2),"")</f>
        <v/>
      </c>
      <c r="AJ267" s="23"/>
      <c r="AK267" s="24" t="str">
        <f t="shared" si="142"/>
        <v/>
      </c>
      <c r="AL267" s="25" t="str">
        <f t="shared" ref="AL267:AL309" si="159">IF((AJ267&lt;&gt;0),RANK(AK267,$AK$10:$AK$309),"")</f>
        <v/>
      </c>
      <c r="AM267" s="25" t="str">
        <f t="shared" si="130"/>
        <v/>
      </c>
      <c r="AN267" s="23"/>
      <c r="AO267" s="24" t="str">
        <f t="shared" si="143"/>
        <v/>
      </c>
      <c r="AP267" s="25" t="str">
        <f t="shared" si="131"/>
        <v/>
      </c>
      <c r="AQ267" s="25" t="str">
        <f t="shared" ref="AQ267:AQ309" si="160">IF((AN267&lt;&gt;0),VLOOKUP(AN267,$AP$311:$AQ$320,2),"")</f>
        <v/>
      </c>
      <c r="AR267" s="23"/>
      <c r="AS267" s="24" t="str">
        <f t="shared" si="144"/>
        <v/>
      </c>
      <c r="AT267" s="25" t="str">
        <f t="shared" ref="AT267:AT309" si="161">IF((AR267&lt;&gt;0),RANK(AR267,$AR$10:$AR$309),"")</f>
        <v/>
      </c>
      <c r="AU267" s="25" t="str">
        <f t="shared" ref="AU267:AU309" si="162">IF((AR267&lt;&gt;0),VLOOKUP(AR267,$AT$311:$AU$320,2),"")</f>
        <v/>
      </c>
      <c r="AV267" s="26">
        <f t="shared" si="145"/>
        <v>0</v>
      </c>
      <c r="AW267" s="351" t="str">
        <f t="shared" si="146"/>
        <v/>
      </c>
      <c r="AX267" s="351"/>
    </row>
    <row r="268" spans="1:50">
      <c r="A268" s="21"/>
      <c r="B268" s="22"/>
      <c r="C268" s="22"/>
      <c r="D268" s="23"/>
      <c r="E268" s="24" t="str">
        <f t="shared" si="132"/>
        <v/>
      </c>
      <c r="F268" s="23"/>
      <c r="G268" s="24" t="str">
        <f t="shared" si="133"/>
        <v/>
      </c>
      <c r="H268" s="23"/>
      <c r="I268" s="24" t="str">
        <f t="shared" si="147"/>
        <v/>
      </c>
      <c r="J268" s="23"/>
      <c r="K268" s="24" t="str">
        <f t="shared" si="134"/>
        <v/>
      </c>
      <c r="L268" s="25" t="str">
        <f t="shared" si="148"/>
        <v/>
      </c>
      <c r="M268" s="25" t="str">
        <f t="shared" si="135"/>
        <v/>
      </c>
      <c r="N268" s="23"/>
      <c r="O268" s="24" t="str">
        <f t="shared" si="136"/>
        <v/>
      </c>
      <c r="P268" s="25" t="str">
        <f t="shared" si="149"/>
        <v/>
      </c>
      <c r="Q268" s="25" t="str">
        <f t="shared" si="150"/>
        <v/>
      </c>
      <c r="R268" s="23"/>
      <c r="S268" s="24" t="str">
        <f t="shared" si="137"/>
        <v/>
      </c>
      <c r="T268" s="25" t="str">
        <f t="shared" si="151"/>
        <v/>
      </c>
      <c r="U268" s="25" t="str">
        <f t="shared" si="152"/>
        <v/>
      </c>
      <c r="V268" s="23"/>
      <c r="W268" s="24" t="str">
        <f t="shared" si="138"/>
        <v/>
      </c>
      <c r="X268" s="25" t="str">
        <f t="shared" si="153"/>
        <v/>
      </c>
      <c r="Y268" s="25" t="str">
        <f t="shared" si="154"/>
        <v/>
      </c>
      <c r="Z268" s="27"/>
      <c r="AA268" s="27"/>
      <c r="AB268" s="25" t="str">
        <f t="shared" si="139"/>
        <v/>
      </c>
      <c r="AC268" s="24" t="str">
        <f t="shared" si="140"/>
        <v/>
      </c>
      <c r="AD268" s="25" t="str">
        <f t="shared" si="155"/>
        <v/>
      </c>
      <c r="AE268" s="25" t="str">
        <f t="shared" si="156"/>
        <v/>
      </c>
      <c r="AF268" s="23"/>
      <c r="AG268" s="24" t="str">
        <f t="shared" si="141"/>
        <v/>
      </c>
      <c r="AH268" s="25" t="str">
        <f t="shared" si="157"/>
        <v/>
      </c>
      <c r="AI268" s="25" t="str">
        <f t="shared" si="158"/>
        <v/>
      </c>
      <c r="AJ268" s="23"/>
      <c r="AK268" s="24" t="str">
        <f t="shared" si="142"/>
        <v/>
      </c>
      <c r="AL268" s="25" t="str">
        <f t="shared" si="159"/>
        <v/>
      </c>
      <c r="AM268" s="25" t="str">
        <f t="shared" ref="AM268:AM309" si="163">IF((AJ268&lt;&gt;0),VLOOKUP(AJ268,$AL$311:$AM$320,2),"")</f>
        <v/>
      </c>
      <c r="AN268" s="23"/>
      <c r="AO268" s="24" t="str">
        <f t="shared" si="143"/>
        <v/>
      </c>
      <c r="AP268" s="25" t="str">
        <f t="shared" ref="AP268:AP309" si="164">IF((AN268&lt;&gt;0),RANK(AN268,$AN$10:$AN$309),"")</f>
        <v/>
      </c>
      <c r="AQ268" s="25" t="str">
        <f t="shared" si="160"/>
        <v/>
      </c>
      <c r="AR268" s="23"/>
      <c r="AS268" s="24" t="str">
        <f t="shared" si="144"/>
        <v/>
      </c>
      <c r="AT268" s="25" t="str">
        <f t="shared" si="161"/>
        <v/>
      </c>
      <c r="AU268" s="25" t="str">
        <f t="shared" si="162"/>
        <v/>
      </c>
      <c r="AV268" s="26">
        <f t="shared" si="145"/>
        <v>0</v>
      </c>
      <c r="AW268" s="351" t="str">
        <f t="shared" si="146"/>
        <v/>
      </c>
      <c r="AX268" s="351"/>
    </row>
    <row r="269" spans="1:50">
      <c r="A269" s="21"/>
      <c r="B269" s="22"/>
      <c r="C269" s="22"/>
      <c r="D269" s="23"/>
      <c r="E269" s="24" t="str">
        <f t="shared" si="132"/>
        <v/>
      </c>
      <c r="F269" s="23"/>
      <c r="G269" s="24" t="str">
        <f t="shared" si="133"/>
        <v/>
      </c>
      <c r="H269" s="23"/>
      <c r="I269" s="24" t="str">
        <f t="shared" si="147"/>
        <v/>
      </c>
      <c r="J269" s="23"/>
      <c r="K269" s="24" t="str">
        <f t="shared" si="134"/>
        <v/>
      </c>
      <c r="L269" s="25" t="str">
        <f t="shared" si="148"/>
        <v/>
      </c>
      <c r="M269" s="25" t="str">
        <f t="shared" si="135"/>
        <v/>
      </c>
      <c r="N269" s="23"/>
      <c r="O269" s="24" t="str">
        <f t="shared" si="136"/>
        <v/>
      </c>
      <c r="P269" s="25" t="str">
        <f t="shared" si="149"/>
        <v/>
      </c>
      <c r="Q269" s="25" t="str">
        <f t="shared" si="150"/>
        <v/>
      </c>
      <c r="R269" s="23"/>
      <c r="S269" s="24" t="str">
        <f t="shared" si="137"/>
        <v/>
      </c>
      <c r="T269" s="25" t="str">
        <f t="shared" si="151"/>
        <v/>
      </c>
      <c r="U269" s="25" t="str">
        <f t="shared" si="152"/>
        <v/>
      </c>
      <c r="V269" s="23"/>
      <c r="W269" s="24" t="str">
        <f t="shared" si="138"/>
        <v/>
      </c>
      <c r="X269" s="25" t="str">
        <f t="shared" si="153"/>
        <v/>
      </c>
      <c r="Y269" s="25" t="str">
        <f t="shared" si="154"/>
        <v/>
      </c>
      <c r="Z269" s="27"/>
      <c r="AA269" s="27"/>
      <c r="AB269" s="25" t="str">
        <f t="shared" si="139"/>
        <v/>
      </c>
      <c r="AC269" s="24" t="str">
        <f t="shared" si="140"/>
        <v/>
      </c>
      <c r="AD269" s="25" t="str">
        <f t="shared" si="155"/>
        <v/>
      </c>
      <c r="AE269" s="25" t="str">
        <f t="shared" si="156"/>
        <v/>
      </c>
      <c r="AF269" s="23"/>
      <c r="AG269" s="24" t="str">
        <f t="shared" si="141"/>
        <v/>
      </c>
      <c r="AH269" s="25" t="str">
        <f t="shared" si="157"/>
        <v/>
      </c>
      <c r="AI269" s="25" t="str">
        <f t="shared" si="158"/>
        <v/>
      </c>
      <c r="AJ269" s="23"/>
      <c r="AK269" s="24" t="str">
        <f t="shared" si="142"/>
        <v/>
      </c>
      <c r="AL269" s="25" t="str">
        <f t="shared" si="159"/>
        <v/>
      </c>
      <c r="AM269" s="25" t="str">
        <f t="shared" si="163"/>
        <v/>
      </c>
      <c r="AN269" s="23"/>
      <c r="AO269" s="24" t="str">
        <f t="shared" si="143"/>
        <v/>
      </c>
      <c r="AP269" s="25" t="str">
        <f t="shared" si="164"/>
        <v/>
      </c>
      <c r="AQ269" s="25" t="str">
        <f t="shared" si="160"/>
        <v/>
      </c>
      <c r="AR269" s="23"/>
      <c r="AS269" s="24" t="str">
        <f t="shared" si="144"/>
        <v/>
      </c>
      <c r="AT269" s="25" t="str">
        <f t="shared" si="161"/>
        <v/>
      </c>
      <c r="AU269" s="25" t="str">
        <f t="shared" si="162"/>
        <v/>
      </c>
      <c r="AV269" s="26">
        <f t="shared" si="145"/>
        <v>0</v>
      </c>
      <c r="AW269" s="351" t="str">
        <f t="shared" si="146"/>
        <v/>
      </c>
      <c r="AX269" s="351"/>
    </row>
    <row r="270" spans="1:50">
      <c r="A270" s="21"/>
      <c r="B270" s="22"/>
      <c r="C270" s="22"/>
      <c r="D270" s="23"/>
      <c r="E270" s="24" t="str">
        <f t="shared" si="132"/>
        <v/>
      </c>
      <c r="F270" s="23"/>
      <c r="G270" s="24" t="str">
        <f t="shared" si="133"/>
        <v/>
      </c>
      <c r="H270" s="23"/>
      <c r="I270" s="24" t="str">
        <f t="shared" si="147"/>
        <v/>
      </c>
      <c r="J270" s="23"/>
      <c r="K270" s="24" t="str">
        <f t="shared" si="134"/>
        <v/>
      </c>
      <c r="L270" s="25" t="str">
        <f t="shared" si="148"/>
        <v/>
      </c>
      <c r="M270" s="25" t="str">
        <f t="shared" si="135"/>
        <v/>
      </c>
      <c r="N270" s="23"/>
      <c r="O270" s="24" t="str">
        <f t="shared" si="136"/>
        <v/>
      </c>
      <c r="P270" s="25" t="str">
        <f t="shared" si="149"/>
        <v/>
      </c>
      <c r="Q270" s="25" t="str">
        <f t="shared" si="150"/>
        <v/>
      </c>
      <c r="R270" s="23"/>
      <c r="S270" s="24" t="str">
        <f t="shared" si="137"/>
        <v/>
      </c>
      <c r="T270" s="25" t="str">
        <f t="shared" si="151"/>
        <v/>
      </c>
      <c r="U270" s="25" t="str">
        <f t="shared" si="152"/>
        <v/>
      </c>
      <c r="V270" s="23"/>
      <c r="W270" s="24" t="str">
        <f t="shared" si="138"/>
        <v/>
      </c>
      <c r="X270" s="25" t="str">
        <f t="shared" si="153"/>
        <v/>
      </c>
      <c r="Y270" s="25" t="str">
        <f t="shared" si="154"/>
        <v/>
      </c>
      <c r="Z270" s="27"/>
      <c r="AA270" s="27"/>
      <c r="AB270" s="25" t="str">
        <f t="shared" si="139"/>
        <v/>
      </c>
      <c r="AC270" s="24" t="str">
        <f t="shared" si="140"/>
        <v/>
      </c>
      <c r="AD270" s="25" t="str">
        <f t="shared" si="155"/>
        <v/>
      </c>
      <c r="AE270" s="25" t="str">
        <f t="shared" si="156"/>
        <v/>
      </c>
      <c r="AF270" s="23"/>
      <c r="AG270" s="24" t="str">
        <f t="shared" si="141"/>
        <v/>
      </c>
      <c r="AH270" s="25" t="str">
        <f t="shared" si="157"/>
        <v/>
      </c>
      <c r="AI270" s="25" t="str">
        <f t="shared" si="158"/>
        <v/>
      </c>
      <c r="AJ270" s="23"/>
      <c r="AK270" s="24" t="str">
        <f t="shared" si="142"/>
        <v/>
      </c>
      <c r="AL270" s="25" t="str">
        <f t="shared" si="159"/>
        <v/>
      </c>
      <c r="AM270" s="25" t="str">
        <f t="shared" si="163"/>
        <v/>
      </c>
      <c r="AN270" s="23"/>
      <c r="AO270" s="24" t="str">
        <f t="shared" si="143"/>
        <v/>
      </c>
      <c r="AP270" s="25" t="str">
        <f t="shared" si="164"/>
        <v/>
      </c>
      <c r="AQ270" s="25" t="str">
        <f t="shared" si="160"/>
        <v/>
      </c>
      <c r="AR270" s="23"/>
      <c r="AS270" s="24" t="str">
        <f t="shared" si="144"/>
        <v/>
      </c>
      <c r="AT270" s="25" t="str">
        <f t="shared" si="161"/>
        <v/>
      </c>
      <c r="AU270" s="25" t="str">
        <f t="shared" si="162"/>
        <v/>
      </c>
      <c r="AV270" s="26">
        <f t="shared" si="145"/>
        <v>0</v>
      </c>
      <c r="AW270" s="351" t="str">
        <f t="shared" si="146"/>
        <v/>
      </c>
      <c r="AX270" s="351"/>
    </row>
    <row r="271" spans="1:50">
      <c r="A271" s="21"/>
      <c r="B271" s="22"/>
      <c r="C271" s="22"/>
      <c r="D271" s="23"/>
      <c r="E271" s="24" t="str">
        <f t="shared" si="132"/>
        <v/>
      </c>
      <c r="F271" s="23"/>
      <c r="G271" s="24" t="str">
        <f t="shared" si="133"/>
        <v/>
      </c>
      <c r="H271" s="23"/>
      <c r="I271" s="24" t="str">
        <f t="shared" si="147"/>
        <v/>
      </c>
      <c r="J271" s="23"/>
      <c r="K271" s="24" t="str">
        <f t="shared" si="134"/>
        <v/>
      </c>
      <c r="L271" s="25" t="str">
        <f t="shared" si="148"/>
        <v/>
      </c>
      <c r="M271" s="25" t="str">
        <f t="shared" si="135"/>
        <v/>
      </c>
      <c r="N271" s="23"/>
      <c r="O271" s="24" t="str">
        <f t="shared" si="136"/>
        <v/>
      </c>
      <c r="P271" s="25" t="str">
        <f t="shared" si="149"/>
        <v/>
      </c>
      <c r="Q271" s="25" t="str">
        <f t="shared" si="150"/>
        <v/>
      </c>
      <c r="R271" s="23"/>
      <c r="S271" s="24" t="str">
        <f t="shared" si="137"/>
        <v/>
      </c>
      <c r="T271" s="25" t="str">
        <f t="shared" si="151"/>
        <v/>
      </c>
      <c r="U271" s="25" t="str">
        <f t="shared" si="152"/>
        <v/>
      </c>
      <c r="V271" s="23"/>
      <c r="W271" s="24" t="str">
        <f t="shared" si="138"/>
        <v/>
      </c>
      <c r="X271" s="25" t="str">
        <f t="shared" si="153"/>
        <v/>
      </c>
      <c r="Y271" s="25" t="str">
        <f t="shared" si="154"/>
        <v/>
      </c>
      <c r="Z271" s="27"/>
      <c r="AA271" s="27"/>
      <c r="AB271" s="25" t="str">
        <f t="shared" si="139"/>
        <v/>
      </c>
      <c r="AC271" s="24" t="str">
        <f t="shared" si="140"/>
        <v/>
      </c>
      <c r="AD271" s="25" t="str">
        <f t="shared" si="155"/>
        <v/>
      </c>
      <c r="AE271" s="25" t="str">
        <f t="shared" si="156"/>
        <v/>
      </c>
      <c r="AF271" s="23"/>
      <c r="AG271" s="24" t="str">
        <f t="shared" si="141"/>
        <v/>
      </c>
      <c r="AH271" s="25" t="str">
        <f t="shared" si="157"/>
        <v/>
      </c>
      <c r="AI271" s="25" t="str">
        <f t="shared" si="158"/>
        <v/>
      </c>
      <c r="AJ271" s="23"/>
      <c r="AK271" s="24" t="str">
        <f t="shared" si="142"/>
        <v/>
      </c>
      <c r="AL271" s="25" t="str">
        <f t="shared" si="159"/>
        <v/>
      </c>
      <c r="AM271" s="25" t="str">
        <f t="shared" si="163"/>
        <v/>
      </c>
      <c r="AN271" s="23"/>
      <c r="AO271" s="24" t="str">
        <f t="shared" si="143"/>
        <v/>
      </c>
      <c r="AP271" s="25" t="str">
        <f t="shared" si="164"/>
        <v/>
      </c>
      <c r="AQ271" s="25" t="str">
        <f t="shared" si="160"/>
        <v/>
      </c>
      <c r="AR271" s="23"/>
      <c r="AS271" s="24" t="str">
        <f t="shared" si="144"/>
        <v/>
      </c>
      <c r="AT271" s="25" t="str">
        <f t="shared" si="161"/>
        <v/>
      </c>
      <c r="AU271" s="25" t="str">
        <f t="shared" si="162"/>
        <v/>
      </c>
      <c r="AV271" s="26">
        <f t="shared" si="145"/>
        <v>0</v>
      </c>
      <c r="AW271" s="351" t="str">
        <f t="shared" si="146"/>
        <v/>
      </c>
      <c r="AX271" s="351"/>
    </row>
    <row r="272" spans="1:50">
      <c r="A272" s="21"/>
      <c r="B272" s="22"/>
      <c r="C272" s="22"/>
      <c r="D272" s="23"/>
      <c r="E272" s="24" t="str">
        <f t="shared" si="132"/>
        <v/>
      </c>
      <c r="F272" s="23"/>
      <c r="G272" s="24" t="str">
        <f t="shared" si="133"/>
        <v/>
      </c>
      <c r="H272" s="23"/>
      <c r="I272" s="24" t="str">
        <f t="shared" si="147"/>
        <v/>
      </c>
      <c r="J272" s="23"/>
      <c r="K272" s="24" t="str">
        <f t="shared" si="134"/>
        <v/>
      </c>
      <c r="L272" s="25" t="str">
        <f t="shared" si="148"/>
        <v/>
      </c>
      <c r="M272" s="25" t="str">
        <f t="shared" si="135"/>
        <v/>
      </c>
      <c r="N272" s="23"/>
      <c r="O272" s="24" t="str">
        <f t="shared" si="136"/>
        <v/>
      </c>
      <c r="P272" s="25" t="str">
        <f t="shared" si="149"/>
        <v/>
      </c>
      <c r="Q272" s="25" t="str">
        <f t="shared" si="150"/>
        <v/>
      </c>
      <c r="R272" s="23"/>
      <c r="S272" s="24" t="str">
        <f t="shared" si="137"/>
        <v/>
      </c>
      <c r="T272" s="25" t="str">
        <f t="shared" si="151"/>
        <v/>
      </c>
      <c r="U272" s="25" t="str">
        <f t="shared" si="152"/>
        <v/>
      </c>
      <c r="V272" s="23"/>
      <c r="W272" s="24" t="str">
        <f t="shared" si="138"/>
        <v/>
      </c>
      <c r="X272" s="25" t="str">
        <f t="shared" si="153"/>
        <v/>
      </c>
      <c r="Y272" s="25" t="str">
        <f t="shared" si="154"/>
        <v/>
      </c>
      <c r="Z272" s="27"/>
      <c r="AA272" s="27"/>
      <c r="AB272" s="25" t="str">
        <f t="shared" si="139"/>
        <v/>
      </c>
      <c r="AC272" s="24" t="str">
        <f t="shared" si="140"/>
        <v/>
      </c>
      <c r="AD272" s="25" t="str">
        <f t="shared" si="155"/>
        <v/>
      </c>
      <c r="AE272" s="25" t="str">
        <f t="shared" si="156"/>
        <v/>
      </c>
      <c r="AF272" s="23"/>
      <c r="AG272" s="24" t="str">
        <f t="shared" si="141"/>
        <v/>
      </c>
      <c r="AH272" s="25" t="str">
        <f t="shared" si="157"/>
        <v/>
      </c>
      <c r="AI272" s="25" t="str">
        <f t="shared" si="158"/>
        <v/>
      </c>
      <c r="AJ272" s="23"/>
      <c r="AK272" s="24" t="str">
        <f t="shared" si="142"/>
        <v/>
      </c>
      <c r="AL272" s="25" t="str">
        <f t="shared" si="159"/>
        <v/>
      </c>
      <c r="AM272" s="25" t="str">
        <f t="shared" si="163"/>
        <v/>
      </c>
      <c r="AN272" s="23"/>
      <c r="AO272" s="24" t="str">
        <f t="shared" si="143"/>
        <v/>
      </c>
      <c r="AP272" s="25" t="str">
        <f t="shared" si="164"/>
        <v/>
      </c>
      <c r="AQ272" s="25" t="str">
        <f t="shared" si="160"/>
        <v/>
      </c>
      <c r="AR272" s="23"/>
      <c r="AS272" s="24" t="str">
        <f t="shared" si="144"/>
        <v/>
      </c>
      <c r="AT272" s="25" t="str">
        <f t="shared" si="161"/>
        <v/>
      </c>
      <c r="AU272" s="25" t="str">
        <f t="shared" si="162"/>
        <v/>
      </c>
      <c r="AV272" s="26">
        <f t="shared" si="145"/>
        <v>0</v>
      </c>
      <c r="AW272" s="351" t="str">
        <f t="shared" si="146"/>
        <v/>
      </c>
      <c r="AX272" s="351"/>
    </row>
    <row r="273" spans="1:50">
      <c r="A273" s="21"/>
      <c r="B273" s="22"/>
      <c r="C273" s="22"/>
      <c r="D273" s="23"/>
      <c r="E273" s="24" t="str">
        <f t="shared" si="132"/>
        <v/>
      </c>
      <c r="F273" s="23"/>
      <c r="G273" s="24" t="str">
        <f t="shared" si="133"/>
        <v/>
      </c>
      <c r="H273" s="23"/>
      <c r="I273" s="24" t="str">
        <f t="shared" si="147"/>
        <v/>
      </c>
      <c r="J273" s="23"/>
      <c r="K273" s="24" t="str">
        <f t="shared" si="134"/>
        <v/>
      </c>
      <c r="L273" s="25" t="str">
        <f t="shared" si="148"/>
        <v/>
      </c>
      <c r="M273" s="25" t="str">
        <f t="shared" si="135"/>
        <v/>
      </c>
      <c r="N273" s="23"/>
      <c r="O273" s="24" t="str">
        <f t="shared" si="136"/>
        <v/>
      </c>
      <c r="P273" s="25" t="str">
        <f t="shared" si="149"/>
        <v/>
      </c>
      <c r="Q273" s="25" t="str">
        <f t="shared" si="150"/>
        <v/>
      </c>
      <c r="R273" s="23"/>
      <c r="S273" s="24" t="str">
        <f t="shared" si="137"/>
        <v/>
      </c>
      <c r="T273" s="25" t="str">
        <f t="shared" si="151"/>
        <v/>
      </c>
      <c r="U273" s="25" t="str">
        <f t="shared" si="152"/>
        <v/>
      </c>
      <c r="V273" s="23"/>
      <c r="W273" s="24" t="str">
        <f t="shared" si="138"/>
        <v/>
      </c>
      <c r="X273" s="25" t="str">
        <f t="shared" si="153"/>
        <v/>
      </c>
      <c r="Y273" s="25" t="str">
        <f t="shared" si="154"/>
        <v/>
      </c>
      <c r="Z273" s="27"/>
      <c r="AA273" s="27"/>
      <c r="AB273" s="25" t="str">
        <f t="shared" si="139"/>
        <v/>
      </c>
      <c r="AC273" s="24" t="str">
        <f t="shared" si="140"/>
        <v/>
      </c>
      <c r="AD273" s="25" t="str">
        <f t="shared" si="155"/>
        <v/>
      </c>
      <c r="AE273" s="25" t="str">
        <f t="shared" si="156"/>
        <v/>
      </c>
      <c r="AF273" s="23"/>
      <c r="AG273" s="24" t="str">
        <f t="shared" si="141"/>
        <v/>
      </c>
      <c r="AH273" s="25" t="str">
        <f t="shared" si="157"/>
        <v/>
      </c>
      <c r="AI273" s="25" t="str">
        <f t="shared" si="158"/>
        <v/>
      </c>
      <c r="AJ273" s="23"/>
      <c r="AK273" s="24" t="str">
        <f t="shared" si="142"/>
        <v/>
      </c>
      <c r="AL273" s="25" t="str">
        <f t="shared" si="159"/>
        <v/>
      </c>
      <c r="AM273" s="25" t="str">
        <f t="shared" si="163"/>
        <v/>
      </c>
      <c r="AN273" s="23"/>
      <c r="AO273" s="24" t="str">
        <f t="shared" si="143"/>
        <v/>
      </c>
      <c r="AP273" s="25" t="str">
        <f t="shared" si="164"/>
        <v/>
      </c>
      <c r="AQ273" s="25" t="str">
        <f t="shared" si="160"/>
        <v/>
      </c>
      <c r="AR273" s="23"/>
      <c r="AS273" s="24" t="str">
        <f t="shared" si="144"/>
        <v/>
      </c>
      <c r="AT273" s="25" t="str">
        <f t="shared" si="161"/>
        <v/>
      </c>
      <c r="AU273" s="25" t="str">
        <f t="shared" si="162"/>
        <v/>
      </c>
      <c r="AV273" s="26">
        <f t="shared" si="145"/>
        <v>0</v>
      </c>
      <c r="AW273" s="351" t="str">
        <f t="shared" si="146"/>
        <v/>
      </c>
      <c r="AX273" s="351"/>
    </row>
    <row r="274" spans="1:50">
      <c r="A274" s="21"/>
      <c r="B274" s="22"/>
      <c r="C274" s="22"/>
      <c r="D274" s="23"/>
      <c r="E274" s="24" t="str">
        <f t="shared" si="132"/>
        <v/>
      </c>
      <c r="F274" s="23"/>
      <c r="G274" s="24" t="str">
        <f t="shared" si="133"/>
        <v/>
      </c>
      <c r="H274" s="23"/>
      <c r="I274" s="24" t="str">
        <f t="shared" si="147"/>
        <v/>
      </c>
      <c r="J274" s="23"/>
      <c r="K274" s="24" t="str">
        <f t="shared" si="134"/>
        <v/>
      </c>
      <c r="L274" s="25" t="str">
        <f t="shared" si="148"/>
        <v/>
      </c>
      <c r="M274" s="25" t="str">
        <f t="shared" si="135"/>
        <v/>
      </c>
      <c r="N274" s="23"/>
      <c r="O274" s="24" t="str">
        <f t="shared" si="136"/>
        <v/>
      </c>
      <c r="P274" s="25" t="str">
        <f t="shared" si="149"/>
        <v/>
      </c>
      <c r="Q274" s="25" t="str">
        <f t="shared" si="150"/>
        <v/>
      </c>
      <c r="R274" s="23"/>
      <c r="S274" s="24" t="str">
        <f t="shared" si="137"/>
        <v/>
      </c>
      <c r="T274" s="25" t="str">
        <f t="shared" si="151"/>
        <v/>
      </c>
      <c r="U274" s="25" t="str">
        <f t="shared" si="152"/>
        <v/>
      </c>
      <c r="V274" s="23"/>
      <c r="W274" s="24" t="str">
        <f t="shared" si="138"/>
        <v/>
      </c>
      <c r="X274" s="25" t="str">
        <f t="shared" si="153"/>
        <v/>
      </c>
      <c r="Y274" s="25" t="str">
        <f t="shared" si="154"/>
        <v/>
      </c>
      <c r="Z274" s="27"/>
      <c r="AA274" s="27"/>
      <c r="AB274" s="25" t="str">
        <f t="shared" si="139"/>
        <v/>
      </c>
      <c r="AC274" s="24" t="str">
        <f t="shared" si="140"/>
        <v/>
      </c>
      <c r="AD274" s="25" t="str">
        <f t="shared" si="155"/>
        <v/>
      </c>
      <c r="AE274" s="25" t="str">
        <f t="shared" si="156"/>
        <v/>
      </c>
      <c r="AF274" s="23"/>
      <c r="AG274" s="24" t="str">
        <f t="shared" si="141"/>
        <v/>
      </c>
      <c r="AH274" s="25" t="str">
        <f t="shared" si="157"/>
        <v/>
      </c>
      <c r="AI274" s="25" t="str">
        <f t="shared" si="158"/>
        <v/>
      </c>
      <c r="AJ274" s="23"/>
      <c r="AK274" s="24" t="str">
        <f t="shared" si="142"/>
        <v/>
      </c>
      <c r="AL274" s="25" t="str">
        <f t="shared" si="159"/>
        <v/>
      </c>
      <c r="AM274" s="25" t="str">
        <f t="shared" si="163"/>
        <v/>
      </c>
      <c r="AN274" s="23"/>
      <c r="AO274" s="24" t="str">
        <f t="shared" si="143"/>
        <v/>
      </c>
      <c r="AP274" s="25" t="str">
        <f t="shared" si="164"/>
        <v/>
      </c>
      <c r="AQ274" s="25" t="str">
        <f t="shared" si="160"/>
        <v/>
      </c>
      <c r="AR274" s="23"/>
      <c r="AS274" s="24" t="str">
        <f t="shared" si="144"/>
        <v/>
      </c>
      <c r="AT274" s="25" t="str">
        <f t="shared" si="161"/>
        <v/>
      </c>
      <c r="AU274" s="25" t="str">
        <f t="shared" si="162"/>
        <v/>
      </c>
      <c r="AV274" s="26">
        <f t="shared" si="145"/>
        <v>0</v>
      </c>
      <c r="AW274" s="351" t="str">
        <f t="shared" si="146"/>
        <v/>
      </c>
      <c r="AX274" s="351"/>
    </row>
    <row r="275" spans="1:50">
      <c r="A275" s="21"/>
      <c r="B275" s="22"/>
      <c r="C275" s="22"/>
      <c r="D275" s="23"/>
      <c r="E275" s="24" t="str">
        <f t="shared" si="132"/>
        <v/>
      </c>
      <c r="F275" s="23"/>
      <c r="G275" s="24" t="str">
        <f t="shared" si="133"/>
        <v/>
      </c>
      <c r="H275" s="23"/>
      <c r="I275" s="24" t="str">
        <f t="shared" si="147"/>
        <v/>
      </c>
      <c r="J275" s="23"/>
      <c r="K275" s="24" t="str">
        <f t="shared" si="134"/>
        <v/>
      </c>
      <c r="L275" s="25" t="str">
        <f t="shared" si="148"/>
        <v/>
      </c>
      <c r="M275" s="25" t="str">
        <f t="shared" si="135"/>
        <v/>
      </c>
      <c r="N275" s="23"/>
      <c r="O275" s="24" t="str">
        <f t="shared" si="136"/>
        <v/>
      </c>
      <c r="P275" s="25" t="str">
        <f t="shared" si="149"/>
        <v/>
      </c>
      <c r="Q275" s="25" t="str">
        <f t="shared" si="150"/>
        <v/>
      </c>
      <c r="R275" s="23"/>
      <c r="S275" s="24" t="str">
        <f t="shared" si="137"/>
        <v/>
      </c>
      <c r="T275" s="25" t="str">
        <f t="shared" si="151"/>
        <v/>
      </c>
      <c r="U275" s="25" t="str">
        <f t="shared" si="152"/>
        <v/>
      </c>
      <c r="V275" s="23"/>
      <c r="W275" s="24" t="str">
        <f t="shared" si="138"/>
        <v/>
      </c>
      <c r="X275" s="25" t="str">
        <f t="shared" si="153"/>
        <v/>
      </c>
      <c r="Y275" s="25" t="str">
        <f t="shared" si="154"/>
        <v/>
      </c>
      <c r="Z275" s="27"/>
      <c r="AA275" s="27"/>
      <c r="AB275" s="25" t="str">
        <f t="shared" si="139"/>
        <v/>
      </c>
      <c r="AC275" s="24" t="str">
        <f t="shared" si="140"/>
        <v/>
      </c>
      <c r="AD275" s="25" t="str">
        <f t="shared" si="155"/>
        <v/>
      </c>
      <c r="AE275" s="25" t="str">
        <f t="shared" si="156"/>
        <v/>
      </c>
      <c r="AF275" s="23"/>
      <c r="AG275" s="24" t="str">
        <f t="shared" si="141"/>
        <v/>
      </c>
      <c r="AH275" s="25" t="str">
        <f t="shared" si="157"/>
        <v/>
      </c>
      <c r="AI275" s="25" t="str">
        <f t="shared" si="158"/>
        <v/>
      </c>
      <c r="AJ275" s="23"/>
      <c r="AK275" s="24" t="str">
        <f t="shared" si="142"/>
        <v/>
      </c>
      <c r="AL275" s="25" t="str">
        <f t="shared" si="159"/>
        <v/>
      </c>
      <c r="AM275" s="25" t="str">
        <f t="shared" si="163"/>
        <v/>
      </c>
      <c r="AN275" s="23"/>
      <c r="AO275" s="24" t="str">
        <f t="shared" si="143"/>
        <v/>
      </c>
      <c r="AP275" s="25" t="str">
        <f t="shared" si="164"/>
        <v/>
      </c>
      <c r="AQ275" s="25" t="str">
        <f t="shared" si="160"/>
        <v/>
      </c>
      <c r="AR275" s="23"/>
      <c r="AS275" s="24" t="str">
        <f t="shared" si="144"/>
        <v/>
      </c>
      <c r="AT275" s="25" t="str">
        <f t="shared" si="161"/>
        <v/>
      </c>
      <c r="AU275" s="25" t="str">
        <f t="shared" si="162"/>
        <v/>
      </c>
      <c r="AV275" s="26">
        <f t="shared" si="145"/>
        <v>0</v>
      </c>
      <c r="AW275" s="351" t="str">
        <f t="shared" si="146"/>
        <v/>
      </c>
      <c r="AX275" s="351"/>
    </row>
    <row r="276" spans="1:50">
      <c r="A276" s="21"/>
      <c r="B276" s="22"/>
      <c r="C276" s="22"/>
      <c r="D276" s="23"/>
      <c r="E276" s="24" t="str">
        <f t="shared" si="132"/>
        <v/>
      </c>
      <c r="F276" s="23"/>
      <c r="G276" s="24" t="str">
        <f t="shared" si="133"/>
        <v/>
      </c>
      <c r="H276" s="23"/>
      <c r="I276" s="24" t="str">
        <f t="shared" si="147"/>
        <v/>
      </c>
      <c r="J276" s="23"/>
      <c r="K276" s="24" t="str">
        <f t="shared" si="134"/>
        <v/>
      </c>
      <c r="L276" s="25" t="str">
        <f t="shared" si="148"/>
        <v/>
      </c>
      <c r="M276" s="25" t="str">
        <f t="shared" si="135"/>
        <v/>
      </c>
      <c r="N276" s="23"/>
      <c r="O276" s="24" t="str">
        <f t="shared" si="136"/>
        <v/>
      </c>
      <c r="P276" s="25" t="str">
        <f t="shared" si="149"/>
        <v/>
      </c>
      <c r="Q276" s="25" t="str">
        <f t="shared" si="150"/>
        <v/>
      </c>
      <c r="R276" s="23"/>
      <c r="S276" s="24" t="str">
        <f t="shared" si="137"/>
        <v/>
      </c>
      <c r="T276" s="25" t="str">
        <f t="shared" si="151"/>
        <v/>
      </c>
      <c r="U276" s="25" t="str">
        <f t="shared" si="152"/>
        <v/>
      </c>
      <c r="V276" s="23"/>
      <c r="W276" s="24" t="str">
        <f t="shared" si="138"/>
        <v/>
      </c>
      <c r="X276" s="25" t="str">
        <f t="shared" si="153"/>
        <v/>
      </c>
      <c r="Y276" s="25" t="str">
        <f t="shared" si="154"/>
        <v/>
      </c>
      <c r="Z276" s="27"/>
      <c r="AA276" s="27"/>
      <c r="AB276" s="25" t="str">
        <f t="shared" si="139"/>
        <v/>
      </c>
      <c r="AC276" s="24" t="str">
        <f t="shared" si="140"/>
        <v/>
      </c>
      <c r="AD276" s="25" t="str">
        <f t="shared" si="155"/>
        <v/>
      </c>
      <c r="AE276" s="25" t="str">
        <f t="shared" si="156"/>
        <v/>
      </c>
      <c r="AF276" s="23"/>
      <c r="AG276" s="24" t="str">
        <f t="shared" si="141"/>
        <v/>
      </c>
      <c r="AH276" s="25" t="str">
        <f t="shared" si="157"/>
        <v/>
      </c>
      <c r="AI276" s="25" t="str">
        <f t="shared" si="158"/>
        <v/>
      </c>
      <c r="AJ276" s="23"/>
      <c r="AK276" s="24" t="str">
        <f t="shared" si="142"/>
        <v/>
      </c>
      <c r="AL276" s="25" t="str">
        <f t="shared" si="159"/>
        <v/>
      </c>
      <c r="AM276" s="25" t="str">
        <f t="shared" si="163"/>
        <v/>
      </c>
      <c r="AN276" s="23"/>
      <c r="AO276" s="24" t="str">
        <f t="shared" si="143"/>
        <v/>
      </c>
      <c r="AP276" s="25" t="str">
        <f t="shared" si="164"/>
        <v/>
      </c>
      <c r="AQ276" s="25" t="str">
        <f t="shared" si="160"/>
        <v/>
      </c>
      <c r="AR276" s="23"/>
      <c r="AS276" s="24" t="str">
        <f t="shared" si="144"/>
        <v/>
      </c>
      <c r="AT276" s="25" t="str">
        <f t="shared" si="161"/>
        <v/>
      </c>
      <c r="AU276" s="25" t="str">
        <f t="shared" si="162"/>
        <v/>
      </c>
      <c r="AV276" s="26">
        <f t="shared" si="145"/>
        <v>0</v>
      </c>
      <c r="AW276" s="351" t="str">
        <f t="shared" si="146"/>
        <v/>
      </c>
      <c r="AX276" s="351"/>
    </row>
    <row r="277" spans="1:50">
      <c r="A277" s="21"/>
      <c r="B277" s="22"/>
      <c r="C277" s="22"/>
      <c r="D277" s="23"/>
      <c r="E277" s="24" t="str">
        <f t="shared" si="132"/>
        <v/>
      </c>
      <c r="F277" s="23"/>
      <c r="G277" s="24" t="str">
        <f t="shared" si="133"/>
        <v/>
      </c>
      <c r="H277" s="23"/>
      <c r="I277" s="24" t="str">
        <f t="shared" si="147"/>
        <v/>
      </c>
      <c r="J277" s="23"/>
      <c r="K277" s="24" t="str">
        <f t="shared" si="134"/>
        <v/>
      </c>
      <c r="L277" s="25" t="str">
        <f t="shared" si="148"/>
        <v/>
      </c>
      <c r="M277" s="25" t="str">
        <f t="shared" si="135"/>
        <v/>
      </c>
      <c r="N277" s="23"/>
      <c r="O277" s="24" t="str">
        <f t="shared" si="136"/>
        <v/>
      </c>
      <c r="P277" s="25" t="str">
        <f t="shared" si="149"/>
        <v/>
      </c>
      <c r="Q277" s="25" t="str">
        <f t="shared" si="150"/>
        <v/>
      </c>
      <c r="R277" s="23"/>
      <c r="S277" s="24" t="str">
        <f t="shared" si="137"/>
        <v/>
      </c>
      <c r="T277" s="25" t="str">
        <f t="shared" si="151"/>
        <v/>
      </c>
      <c r="U277" s="25" t="str">
        <f t="shared" si="152"/>
        <v/>
      </c>
      <c r="V277" s="23"/>
      <c r="W277" s="24" t="str">
        <f t="shared" si="138"/>
        <v/>
      </c>
      <c r="X277" s="25" t="str">
        <f t="shared" si="153"/>
        <v/>
      </c>
      <c r="Y277" s="25" t="str">
        <f t="shared" si="154"/>
        <v/>
      </c>
      <c r="Z277" s="27"/>
      <c r="AA277" s="27"/>
      <c r="AB277" s="25" t="str">
        <f t="shared" si="139"/>
        <v/>
      </c>
      <c r="AC277" s="24" t="str">
        <f t="shared" si="140"/>
        <v/>
      </c>
      <c r="AD277" s="25" t="str">
        <f t="shared" si="155"/>
        <v/>
      </c>
      <c r="AE277" s="25" t="str">
        <f t="shared" si="156"/>
        <v/>
      </c>
      <c r="AF277" s="23"/>
      <c r="AG277" s="24" t="str">
        <f t="shared" si="141"/>
        <v/>
      </c>
      <c r="AH277" s="25" t="str">
        <f t="shared" si="157"/>
        <v/>
      </c>
      <c r="AI277" s="25" t="str">
        <f t="shared" si="158"/>
        <v/>
      </c>
      <c r="AJ277" s="23"/>
      <c r="AK277" s="24" t="str">
        <f t="shared" si="142"/>
        <v/>
      </c>
      <c r="AL277" s="25" t="str">
        <f t="shared" si="159"/>
        <v/>
      </c>
      <c r="AM277" s="25" t="str">
        <f t="shared" si="163"/>
        <v/>
      </c>
      <c r="AN277" s="23"/>
      <c r="AO277" s="24" t="str">
        <f t="shared" si="143"/>
        <v/>
      </c>
      <c r="AP277" s="25" t="str">
        <f t="shared" si="164"/>
        <v/>
      </c>
      <c r="AQ277" s="25" t="str">
        <f t="shared" si="160"/>
        <v/>
      </c>
      <c r="AR277" s="23"/>
      <c r="AS277" s="24" t="str">
        <f t="shared" si="144"/>
        <v/>
      </c>
      <c r="AT277" s="25" t="str">
        <f t="shared" si="161"/>
        <v/>
      </c>
      <c r="AU277" s="25" t="str">
        <f t="shared" si="162"/>
        <v/>
      </c>
      <c r="AV277" s="26">
        <f t="shared" si="145"/>
        <v>0</v>
      </c>
      <c r="AW277" s="351" t="str">
        <f t="shared" si="146"/>
        <v/>
      </c>
      <c r="AX277" s="351"/>
    </row>
    <row r="278" spans="1:50">
      <c r="A278" s="21"/>
      <c r="B278" s="22"/>
      <c r="C278" s="22"/>
      <c r="D278" s="23"/>
      <c r="E278" s="24" t="str">
        <f t="shared" si="132"/>
        <v/>
      </c>
      <c r="F278" s="23"/>
      <c r="G278" s="24" t="str">
        <f t="shared" si="133"/>
        <v/>
      </c>
      <c r="H278" s="23"/>
      <c r="I278" s="24" t="str">
        <f t="shared" si="147"/>
        <v/>
      </c>
      <c r="J278" s="23"/>
      <c r="K278" s="24" t="str">
        <f t="shared" si="134"/>
        <v/>
      </c>
      <c r="L278" s="25" t="str">
        <f t="shared" si="148"/>
        <v/>
      </c>
      <c r="M278" s="25" t="str">
        <f t="shared" si="135"/>
        <v/>
      </c>
      <c r="N278" s="23"/>
      <c r="O278" s="24" t="str">
        <f t="shared" si="136"/>
        <v/>
      </c>
      <c r="P278" s="25" t="str">
        <f t="shared" si="149"/>
        <v/>
      </c>
      <c r="Q278" s="25" t="str">
        <f t="shared" si="150"/>
        <v/>
      </c>
      <c r="R278" s="23"/>
      <c r="S278" s="24" t="str">
        <f t="shared" si="137"/>
        <v/>
      </c>
      <c r="T278" s="25" t="str">
        <f t="shared" si="151"/>
        <v/>
      </c>
      <c r="U278" s="25" t="str">
        <f t="shared" si="152"/>
        <v/>
      </c>
      <c r="V278" s="23"/>
      <c r="W278" s="24" t="str">
        <f t="shared" si="138"/>
        <v/>
      </c>
      <c r="X278" s="25" t="str">
        <f t="shared" si="153"/>
        <v/>
      </c>
      <c r="Y278" s="25" t="str">
        <f t="shared" si="154"/>
        <v/>
      </c>
      <c r="Z278" s="27"/>
      <c r="AA278" s="27"/>
      <c r="AB278" s="25" t="str">
        <f t="shared" si="139"/>
        <v/>
      </c>
      <c r="AC278" s="24" t="str">
        <f t="shared" si="140"/>
        <v/>
      </c>
      <c r="AD278" s="25" t="str">
        <f t="shared" si="155"/>
        <v/>
      </c>
      <c r="AE278" s="25" t="str">
        <f t="shared" si="156"/>
        <v/>
      </c>
      <c r="AF278" s="23"/>
      <c r="AG278" s="24" t="str">
        <f t="shared" si="141"/>
        <v/>
      </c>
      <c r="AH278" s="25" t="str">
        <f t="shared" si="157"/>
        <v/>
      </c>
      <c r="AI278" s="25" t="str">
        <f t="shared" si="158"/>
        <v/>
      </c>
      <c r="AJ278" s="23"/>
      <c r="AK278" s="24" t="str">
        <f t="shared" si="142"/>
        <v/>
      </c>
      <c r="AL278" s="25" t="str">
        <f t="shared" si="159"/>
        <v/>
      </c>
      <c r="AM278" s="25" t="str">
        <f t="shared" si="163"/>
        <v/>
      </c>
      <c r="AN278" s="23"/>
      <c r="AO278" s="24" t="str">
        <f t="shared" si="143"/>
        <v/>
      </c>
      <c r="AP278" s="25" t="str">
        <f t="shared" si="164"/>
        <v/>
      </c>
      <c r="AQ278" s="25" t="str">
        <f t="shared" si="160"/>
        <v/>
      </c>
      <c r="AR278" s="23"/>
      <c r="AS278" s="24" t="str">
        <f t="shared" si="144"/>
        <v/>
      </c>
      <c r="AT278" s="25" t="str">
        <f t="shared" si="161"/>
        <v/>
      </c>
      <c r="AU278" s="25" t="str">
        <f t="shared" si="162"/>
        <v/>
      </c>
      <c r="AV278" s="26">
        <f t="shared" si="145"/>
        <v>0</v>
      </c>
      <c r="AW278" s="351" t="str">
        <f t="shared" si="146"/>
        <v/>
      </c>
      <c r="AX278" s="351"/>
    </row>
    <row r="279" spans="1:50">
      <c r="A279" s="21"/>
      <c r="B279" s="22"/>
      <c r="C279" s="22"/>
      <c r="D279" s="23"/>
      <c r="E279" s="24" t="str">
        <f t="shared" si="132"/>
        <v/>
      </c>
      <c r="F279" s="23"/>
      <c r="G279" s="24" t="str">
        <f t="shared" si="133"/>
        <v/>
      </c>
      <c r="H279" s="23"/>
      <c r="I279" s="24" t="str">
        <f t="shared" si="147"/>
        <v/>
      </c>
      <c r="J279" s="23"/>
      <c r="K279" s="24" t="str">
        <f t="shared" si="134"/>
        <v/>
      </c>
      <c r="L279" s="25" t="str">
        <f t="shared" si="148"/>
        <v/>
      </c>
      <c r="M279" s="25" t="str">
        <f t="shared" si="135"/>
        <v/>
      </c>
      <c r="N279" s="23"/>
      <c r="O279" s="24" t="str">
        <f t="shared" si="136"/>
        <v/>
      </c>
      <c r="P279" s="25" t="str">
        <f t="shared" si="149"/>
        <v/>
      </c>
      <c r="Q279" s="25" t="str">
        <f t="shared" si="150"/>
        <v/>
      </c>
      <c r="R279" s="23"/>
      <c r="S279" s="24" t="str">
        <f t="shared" si="137"/>
        <v/>
      </c>
      <c r="T279" s="25" t="str">
        <f t="shared" si="151"/>
        <v/>
      </c>
      <c r="U279" s="25" t="str">
        <f t="shared" si="152"/>
        <v/>
      </c>
      <c r="V279" s="23"/>
      <c r="W279" s="24" t="str">
        <f t="shared" si="138"/>
        <v/>
      </c>
      <c r="X279" s="25" t="str">
        <f t="shared" si="153"/>
        <v/>
      </c>
      <c r="Y279" s="25" t="str">
        <f t="shared" si="154"/>
        <v/>
      </c>
      <c r="Z279" s="27"/>
      <c r="AA279" s="27"/>
      <c r="AB279" s="25" t="str">
        <f t="shared" si="139"/>
        <v/>
      </c>
      <c r="AC279" s="24" t="str">
        <f t="shared" si="140"/>
        <v/>
      </c>
      <c r="AD279" s="25" t="str">
        <f t="shared" si="155"/>
        <v/>
      </c>
      <c r="AE279" s="25" t="str">
        <f t="shared" si="156"/>
        <v/>
      </c>
      <c r="AF279" s="23"/>
      <c r="AG279" s="24" t="str">
        <f t="shared" si="141"/>
        <v/>
      </c>
      <c r="AH279" s="25" t="str">
        <f t="shared" si="157"/>
        <v/>
      </c>
      <c r="AI279" s="25" t="str">
        <f t="shared" si="158"/>
        <v/>
      </c>
      <c r="AJ279" s="23"/>
      <c r="AK279" s="24" t="str">
        <f t="shared" si="142"/>
        <v/>
      </c>
      <c r="AL279" s="25" t="str">
        <f t="shared" si="159"/>
        <v/>
      </c>
      <c r="AM279" s="25" t="str">
        <f t="shared" si="163"/>
        <v/>
      </c>
      <c r="AN279" s="23"/>
      <c r="AO279" s="24" t="str">
        <f t="shared" si="143"/>
        <v/>
      </c>
      <c r="AP279" s="25" t="str">
        <f t="shared" si="164"/>
        <v/>
      </c>
      <c r="AQ279" s="25" t="str">
        <f t="shared" si="160"/>
        <v/>
      </c>
      <c r="AR279" s="23"/>
      <c r="AS279" s="24" t="str">
        <f t="shared" si="144"/>
        <v/>
      </c>
      <c r="AT279" s="25" t="str">
        <f t="shared" si="161"/>
        <v/>
      </c>
      <c r="AU279" s="25" t="str">
        <f t="shared" si="162"/>
        <v/>
      </c>
      <c r="AV279" s="26">
        <f t="shared" si="145"/>
        <v>0</v>
      </c>
      <c r="AW279" s="351" t="str">
        <f t="shared" si="146"/>
        <v/>
      </c>
      <c r="AX279" s="351"/>
    </row>
    <row r="280" spans="1:50">
      <c r="A280" s="21"/>
      <c r="B280" s="22"/>
      <c r="C280" s="22"/>
      <c r="D280" s="23"/>
      <c r="E280" s="24" t="str">
        <f t="shared" si="132"/>
        <v/>
      </c>
      <c r="F280" s="23"/>
      <c r="G280" s="24" t="str">
        <f t="shared" si="133"/>
        <v/>
      </c>
      <c r="H280" s="23"/>
      <c r="I280" s="24" t="str">
        <f t="shared" si="147"/>
        <v/>
      </c>
      <c r="J280" s="23"/>
      <c r="K280" s="24" t="str">
        <f t="shared" si="134"/>
        <v/>
      </c>
      <c r="L280" s="25" t="str">
        <f t="shared" si="148"/>
        <v/>
      </c>
      <c r="M280" s="25" t="str">
        <f t="shared" si="135"/>
        <v/>
      </c>
      <c r="N280" s="23"/>
      <c r="O280" s="24" t="str">
        <f t="shared" si="136"/>
        <v/>
      </c>
      <c r="P280" s="25" t="str">
        <f t="shared" si="149"/>
        <v/>
      </c>
      <c r="Q280" s="25" t="str">
        <f t="shared" si="150"/>
        <v/>
      </c>
      <c r="R280" s="23"/>
      <c r="S280" s="24" t="str">
        <f t="shared" si="137"/>
        <v/>
      </c>
      <c r="T280" s="25" t="str">
        <f t="shared" si="151"/>
        <v/>
      </c>
      <c r="U280" s="25" t="str">
        <f t="shared" si="152"/>
        <v/>
      </c>
      <c r="V280" s="23"/>
      <c r="W280" s="24" t="str">
        <f t="shared" si="138"/>
        <v/>
      </c>
      <c r="X280" s="25" t="str">
        <f t="shared" si="153"/>
        <v/>
      </c>
      <c r="Y280" s="25" t="str">
        <f t="shared" si="154"/>
        <v/>
      </c>
      <c r="Z280" s="27"/>
      <c r="AA280" s="27"/>
      <c r="AB280" s="25" t="str">
        <f t="shared" si="139"/>
        <v/>
      </c>
      <c r="AC280" s="24" t="str">
        <f t="shared" si="140"/>
        <v/>
      </c>
      <c r="AD280" s="25" t="str">
        <f t="shared" si="155"/>
        <v/>
      </c>
      <c r="AE280" s="25" t="str">
        <f t="shared" si="156"/>
        <v/>
      </c>
      <c r="AF280" s="23"/>
      <c r="AG280" s="24" t="str">
        <f t="shared" si="141"/>
        <v/>
      </c>
      <c r="AH280" s="25" t="str">
        <f t="shared" si="157"/>
        <v/>
      </c>
      <c r="AI280" s="25" t="str">
        <f t="shared" si="158"/>
        <v/>
      </c>
      <c r="AJ280" s="23"/>
      <c r="AK280" s="24" t="str">
        <f t="shared" si="142"/>
        <v/>
      </c>
      <c r="AL280" s="25" t="str">
        <f t="shared" si="159"/>
        <v/>
      </c>
      <c r="AM280" s="25" t="str">
        <f t="shared" si="163"/>
        <v/>
      </c>
      <c r="AN280" s="23"/>
      <c r="AO280" s="24" t="str">
        <f t="shared" si="143"/>
        <v/>
      </c>
      <c r="AP280" s="25" t="str">
        <f t="shared" si="164"/>
        <v/>
      </c>
      <c r="AQ280" s="25" t="str">
        <f t="shared" si="160"/>
        <v/>
      </c>
      <c r="AR280" s="23"/>
      <c r="AS280" s="24" t="str">
        <f t="shared" si="144"/>
        <v/>
      </c>
      <c r="AT280" s="25" t="str">
        <f t="shared" si="161"/>
        <v/>
      </c>
      <c r="AU280" s="25" t="str">
        <f t="shared" si="162"/>
        <v/>
      </c>
      <c r="AV280" s="26">
        <f t="shared" si="145"/>
        <v>0</v>
      </c>
      <c r="AW280" s="351" t="str">
        <f t="shared" si="146"/>
        <v/>
      </c>
      <c r="AX280" s="351"/>
    </row>
    <row r="281" spans="1:50">
      <c r="A281" s="21"/>
      <c r="B281" s="22"/>
      <c r="C281" s="22"/>
      <c r="D281" s="23"/>
      <c r="E281" s="24" t="str">
        <f t="shared" si="132"/>
        <v/>
      </c>
      <c r="F281" s="23"/>
      <c r="G281" s="24" t="str">
        <f t="shared" si="133"/>
        <v/>
      </c>
      <c r="H281" s="23"/>
      <c r="I281" s="24" t="str">
        <f t="shared" si="147"/>
        <v/>
      </c>
      <c r="J281" s="23"/>
      <c r="K281" s="24" t="str">
        <f t="shared" si="134"/>
        <v/>
      </c>
      <c r="L281" s="25" t="str">
        <f t="shared" si="148"/>
        <v/>
      </c>
      <c r="M281" s="25" t="str">
        <f t="shared" si="135"/>
        <v/>
      </c>
      <c r="N281" s="23"/>
      <c r="O281" s="24" t="str">
        <f t="shared" si="136"/>
        <v/>
      </c>
      <c r="P281" s="25" t="str">
        <f t="shared" si="149"/>
        <v/>
      </c>
      <c r="Q281" s="25" t="str">
        <f t="shared" si="150"/>
        <v/>
      </c>
      <c r="R281" s="23"/>
      <c r="S281" s="24" t="str">
        <f t="shared" si="137"/>
        <v/>
      </c>
      <c r="T281" s="25" t="str">
        <f t="shared" si="151"/>
        <v/>
      </c>
      <c r="U281" s="25" t="str">
        <f t="shared" si="152"/>
        <v/>
      </c>
      <c r="V281" s="23"/>
      <c r="W281" s="24" t="str">
        <f t="shared" si="138"/>
        <v/>
      </c>
      <c r="X281" s="25" t="str">
        <f t="shared" si="153"/>
        <v/>
      </c>
      <c r="Y281" s="25" t="str">
        <f t="shared" si="154"/>
        <v/>
      </c>
      <c r="Z281" s="27"/>
      <c r="AA281" s="27"/>
      <c r="AB281" s="25" t="str">
        <f t="shared" si="139"/>
        <v/>
      </c>
      <c r="AC281" s="24" t="str">
        <f t="shared" si="140"/>
        <v/>
      </c>
      <c r="AD281" s="25" t="str">
        <f t="shared" si="155"/>
        <v/>
      </c>
      <c r="AE281" s="25" t="str">
        <f t="shared" si="156"/>
        <v/>
      </c>
      <c r="AF281" s="23"/>
      <c r="AG281" s="24" t="str">
        <f t="shared" si="141"/>
        <v/>
      </c>
      <c r="AH281" s="25" t="str">
        <f t="shared" si="157"/>
        <v/>
      </c>
      <c r="AI281" s="25" t="str">
        <f t="shared" si="158"/>
        <v/>
      </c>
      <c r="AJ281" s="23"/>
      <c r="AK281" s="24" t="str">
        <f t="shared" si="142"/>
        <v/>
      </c>
      <c r="AL281" s="25" t="str">
        <f t="shared" si="159"/>
        <v/>
      </c>
      <c r="AM281" s="25" t="str">
        <f t="shared" si="163"/>
        <v/>
      </c>
      <c r="AN281" s="23"/>
      <c r="AO281" s="24" t="str">
        <f t="shared" si="143"/>
        <v/>
      </c>
      <c r="AP281" s="25" t="str">
        <f t="shared" si="164"/>
        <v/>
      </c>
      <c r="AQ281" s="25" t="str">
        <f t="shared" si="160"/>
        <v/>
      </c>
      <c r="AR281" s="23"/>
      <c r="AS281" s="24" t="str">
        <f t="shared" si="144"/>
        <v/>
      </c>
      <c r="AT281" s="25" t="str">
        <f t="shared" si="161"/>
        <v/>
      </c>
      <c r="AU281" s="25" t="str">
        <f t="shared" si="162"/>
        <v/>
      </c>
      <c r="AV281" s="26">
        <f t="shared" si="145"/>
        <v>0</v>
      </c>
      <c r="AW281" s="351" t="str">
        <f t="shared" si="146"/>
        <v/>
      </c>
      <c r="AX281" s="351"/>
    </row>
    <row r="282" spans="1:50">
      <c r="A282" s="21"/>
      <c r="B282" s="22"/>
      <c r="C282" s="22"/>
      <c r="D282" s="23"/>
      <c r="E282" s="24" t="str">
        <f t="shared" si="132"/>
        <v/>
      </c>
      <c r="F282" s="23"/>
      <c r="G282" s="24" t="str">
        <f t="shared" si="133"/>
        <v/>
      </c>
      <c r="H282" s="23"/>
      <c r="I282" s="24" t="str">
        <f t="shared" si="147"/>
        <v/>
      </c>
      <c r="J282" s="23"/>
      <c r="K282" s="24" t="str">
        <f t="shared" si="134"/>
        <v/>
      </c>
      <c r="L282" s="25" t="str">
        <f t="shared" si="148"/>
        <v/>
      </c>
      <c r="M282" s="25" t="str">
        <f t="shared" si="135"/>
        <v/>
      </c>
      <c r="N282" s="23"/>
      <c r="O282" s="24" t="str">
        <f t="shared" si="136"/>
        <v/>
      </c>
      <c r="P282" s="25" t="str">
        <f t="shared" si="149"/>
        <v/>
      </c>
      <c r="Q282" s="25" t="str">
        <f t="shared" si="150"/>
        <v/>
      </c>
      <c r="R282" s="23"/>
      <c r="S282" s="24" t="str">
        <f t="shared" si="137"/>
        <v/>
      </c>
      <c r="T282" s="25" t="str">
        <f t="shared" si="151"/>
        <v/>
      </c>
      <c r="U282" s="25" t="str">
        <f t="shared" si="152"/>
        <v/>
      </c>
      <c r="V282" s="23"/>
      <c r="W282" s="24" t="str">
        <f t="shared" si="138"/>
        <v/>
      </c>
      <c r="X282" s="25" t="str">
        <f t="shared" si="153"/>
        <v/>
      </c>
      <c r="Y282" s="25" t="str">
        <f t="shared" si="154"/>
        <v/>
      </c>
      <c r="Z282" s="27"/>
      <c r="AA282" s="27"/>
      <c r="AB282" s="25" t="str">
        <f t="shared" si="139"/>
        <v/>
      </c>
      <c r="AC282" s="24" t="str">
        <f t="shared" si="140"/>
        <v/>
      </c>
      <c r="AD282" s="25" t="str">
        <f t="shared" si="155"/>
        <v/>
      </c>
      <c r="AE282" s="25" t="str">
        <f t="shared" si="156"/>
        <v/>
      </c>
      <c r="AF282" s="23"/>
      <c r="AG282" s="24" t="str">
        <f t="shared" si="141"/>
        <v/>
      </c>
      <c r="AH282" s="25" t="str">
        <f t="shared" si="157"/>
        <v/>
      </c>
      <c r="AI282" s="25" t="str">
        <f t="shared" si="158"/>
        <v/>
      </c>
      <c r="AJ282" s="23"/>
      <c r="AK282" s="24" t="str">
        <f t="shared" si="142"/>
        <v/>
      </c>
      <c r="AL282" s="25" t="str">
        <f t="shared" si="159"/>
        <v/>
      </c>
      <c r="AM282" s="25" t="str">
        <f t="shared" si="163"/>
        <v/>
      </c>
      <c r="AN282" s="23"/>
      <c r="AO282" s="24" t="str">
        <f t="shared" si="143"/>
        <v/>
      </c>
      <c r="AP282" s="25" t="str">
        <f t="shared" si="164"/>
        <v/>
      </c>
      <c r="AQ282" s="25" t="str">
        <f t="shared" si="160"/>
        <v/>
      </c>
      <c r="AR282" s="23"/>
      <c r="AS282" s="24" t="str">
        <f t="shared" si="144"/>
        <v/>
      </c>
      <c r="AT282" s="25" t="str">
        <f t="shared" si="161"/>
        <v/>
      </c>
      <c r="AU282" s="25" t="str">
        <f t="shared" si="162"/>
        <v/>
      </c>
      <c r="AV282" s="26">
        <f t="shared" si="145"/>
        <v>0</v>
      </c>
      <c r="AW282" s="351" t="str">
        <f t="shared" si="146"/>
        <v/>
      </c>
      <c r="AX282" s="351"/>
    </row>
    <row r="283" spans="1:50">
      <c r="A283" s="21"/>
      <c r="B283" s="22"/>
      <c r="C283" s="22"/>
      <c r="D283" s="23"/>
      <c r="E283" s="24" t="str">
        <f t="shared" si="132"/>
        <v/>
      </c>
      <c r="F283" s="23"/>
      <c r="G283" s="24" t="str">
        <f t="shared" si="133"/>
        <v/>
      </c>
      <c r="H283" s="23"/>
      <c r="I283" s="24" t="str">
        <f t="shared" si="147"/>
        <v/>
      </c>
      <c r="J283" s="23"/>
      <c r="K283" s="24" t="str">
        <f t="shared" si="134"/>
        <v/>
      </c>
      <c r="L283" s="25" t="str">
        <f t="shared" si="148"/>
        <v/>
      </c>
      <c r="M283" s="25" t="str">
        <f t="shared" si="135"/>
        <v/>
      </c>
      <c r="N283" s="23"/>
      <c r="O283" s="24" t="str">
        <f t="shared" si="136"/>
        <v/>
      </c>
      <c r="P283" s="25" t="str">
        <f t="shared" si="149"/>
        <v/>
      </c>
      <c r="Q283" s="25" t="str">
        <f t="shared" si="150"/>
        <v/>
      </c>
      <c r="R283" s="23"/>
      <c r="S283" s="24" t="str">
        <f t="shared" si="137"/>
        <v/>
      </c>
      <c r="T283" s="25" t="str">
        <f t="shared" si="151"/>
        <v/>
      </c>
      <c r="U283" s="25" t="str">
        <f t="shared" si="152"/>
        <v/>
      </c>
      <c r="V283" s="23"/>
      <c r="W283" s="24" t="str">
        <f t="shared" si="138"/>
        <v/>
      </c>
      <c r="X283" s="25" t="str">
        <f t="shared" si="153"/>
        <v/>
      </c>
      <c r="Y283" s="25" t="str">
        <f t="shared" si="154"/>
        <v/>
      </c>
      <c r="Z283" s="27"/>
      <c r="AA283" s="27"/>
      <c r="AB283" s="25" t="str">
        <f t="shared" si="139"/>
        <v/>
      </c>
      <c r="AC283" s="24" t="str">
        <f t="shared" si="140"/>
        <v/>
      </c>
      <c r="AD283" s="25" t="str">
        <f t="shared" si="155"/>
        <v/>
      </c>
      <c r="AE283" s="25" t="str">
        <f t="shared" si="156"/>
        <v/>
      </c>
      <c r="AF283" s="23"/>
      <c r="AG283" s="24" t="str">
        <f t="shared" si="141"/>
        <v/>
      </c>
      <c r="AH283" s="25" t="str">
        <f t="shared" si="157"/>
        <v/>
      </c>
      <c r="AI283" s="25" t="str">
        <f t="shared" si="158"/>
        <v/>
      </c>
      <c r="AJ283" s="23"/>
      <c r="AK283" s="24" t="str">
        <f t="shared" si="142"/>
        <v/>
      </c>
      <c r="AL283" s="25" t="str">
        <f t="shared" si="159"/>
        <v/>
      </c>
      <c r="AM283" s="25" t="str">
        <f t="shared" si="163"/>
        <v/>
      </c>
      <c r="AN283" s="23"/>
      <c r="AO283" s="24" t="str">
        <f t="shared" si="143"/>
        <v/>
      </c>
      <c r="AP283" s="25" t="str">
        <f t="shared" si="164"/>
        <v/>
      </c>
      <c r="AQ283" s="25" t="str">
        <f t="shared" si="160"/>
        <v/>
      </c>
      <c r="AR283" s="23"/>
      <c r="AS283" s="24" t="str">
        <f t="shared" si="144"/>
        <v/>
      </c>
      <c r="AT283" s="25" t="str">
        <f t="shared" si="161"/>
        <v/>
      </c>
      <c r="AU283" s="25" t="str">
        <f t="shared" si="162"/>
        <v/>
      </c>
      <c r="AV283" s="26">
        <f t="shared" si="145"/>
        <v>0</v>
      </c>
      <c r="AW283" s="351" t="str">
        <f t="shared" si="146"/>
        <v/>
      </c>
      <c r="AX283" s="351"/>
    </row>
    <row r="284" spans="1:50">
      <c r="A284" s="21"/>
      <c r="B284" s="22"/>
      <c r="C284" s="22"/>
      <c r="D284" s="23"/>
      <c r="E284" s="24" t="str">
        <f t="shared" si="132"/>
        <v/>
      </c>
      <c r="F284" s="23"/>
      <c r="G284" s="24" t="str">
        <f t="shared" si="133"/>
        <v/>
      </c>
      <c r="H284" s="23"/>
      <c r="I284" s="24" t="str">
        <f t="shared" si="147"/>
        <v/>
      </c>
      <c r="J284" s="23"/>
      <c r="K284" s="24" t="str">
        <f t="shared" si="134"/>
        <v/>
      </c>
      <c r="L284" s="25" t="str">
        <f t="shared" si="148"/>
        <v/>
      </c>
      <c r="M284" s="25" t="str">
        <f t="shared" si="135"/>
        <v/>
      </c>
      <c r="N284" s="23"/>
      <c r="O284" s="24" t="str">
        <f t="shared" si="136"/>
        <v/>
      </c>
      <c r="P284" s="25" t="str">
        <f t="shared" si="149"/>
        <v/>
      </c>
      <c r="Q284" s="25" t="str">
        <f t="shared" si="150"/>
        <v/>
      </c>
      <c r="R284" s="23"/>
      <c r="S284" s="24" t="str">
        <f t="shared" si="137"/>
        <v/>
      </c>
      <c r="T284" s="25" t="str">
        <f t="shared" si="151"/>
        <v/>
      </c>
      <c r="U284" s="25" t="str">
        <f t="shared" si="152"/>
        <v/>
      </c>
      <c r="V284" s="23"/>
      <c r="W284" s="24" t="str">
        <f t="shared" si="138"/>
        <v/>
      </c>
      <c r="X284" s="25" t="str">
        <f t="shared" si="153"/>
        <v/>
      </c>
      <c r="Y284" s="25" t="str">
        <f t="shared" si="154"/>
        <v/>
      </c>
      <c r="Z284" s="27"/>
      <c r="AA284" s="27"/>
      <c r="AB284" s="25" t="str">
        <f t="shared" si="139"/>
        <v/>
      </c>
      <c r="AC284" s="24" t="str">
        <f t="shared" si="140"/>
        <v/>
      </c>
      <c r="AD284" s="25" t="str">
        <f t="shared" si="155"/>
        <v/>
      </c>
      <c r="AE284" s="25" t="str">
        <f t="shared" si="156"/>
        <v/>
      </c>
      <c r="AF284" s="23"/>
      <c r="AG284" s="24" t="str">
        <f t="shared" si="141"/>
        <v/>
      </c>
      <c r="AH284" s="25" t="str">
        <f t="shared" si="157"/>
        <v/>
      </c>
      <c r="AI284" s="25" t="str">
        <f t="shared" si="158"/>
        <v/>
      </c>
      <c r="AJ284" s="23"/>
      <c r="AK284" s="24" t="str">
        <f t="shared" si="142"/>
        <v/>
      </c>
      <c r="AL284" s="25" t="str">
        <f t="shared" si="159"/>
        <v/>
      </c>
      <c r="AM284" s="25" t="str">
        <f t="shared" si="163"/>
        <v/>
      </c>
      <c r="AN284" s="23"/>
      <c r="AO284" s="24" t="str">
        <f t="shared" si="143"/>
        <v/>
      </c>
      <c r="AP284" s="25" t="str">
        <f t="shared" si="164"/>
        <v/>
      </c>
      <c r="AQ284" s="25" t="str">
        <f t="shared" si="160"/>
        <v/>
      </c>
      <c r="AR284" s="23"/>
      <c r="AS284" s="24" t="str">
        <f t="shared" si="144"/>
        <v/>
      </c>
      <c r="AT284" s="25" t="str">
        <f t="shared" si="161"/>
        <v/>
      </c>
      <c r="AU284" s="25" t="str">
        <f t="shared" si="162"/>
        <v/>
      </c>
      <c r="AV284" s="26">
        <f t="shared" si="145"/>
        <v>0</v>
      </c>
      <c r="AW284" s="351" t="str">
        <f t="shared" si="146"/>
        <v/>
      </c>
      <c r="AX284" s="351"/>
    </row>
    <row r="285" spans="1:50">
      <c r="A285" s="21"/>
      <c r="B285" s="22"/>
      <c r="C285" s="22"/>
      <c r="D285" s="23"/>
      <c r="E285" s="24" t="str">
        <f t="shared" si="132"/>
        <v/>
      </c>
      <c r="F285" s="23"/>
      <c r="G285" s="24" t="str">
        <f t="shared" si="133"/>
        <v/>
      </c>
      <c r="H285" s="23"/>
      <c r="I285" s="24" t="str">
        <f t="shared" si="147"/>
        <v/>
      </c>
      <c r="J285" s="23"/>
      <c r="K285" s="24" t="str">
        <f t="shared" si="134"/>
        <v/>
      </c>
      <c r="L285" s="25" t="str">
        <f t="shared" si="148"/>
        <v/>
      </c>
      <c r="M285" s="25" t="str">
        <f t="shared" si="135"/>
        <v/>
      </c>
      <c r="N285" s="23"/>
      <c r="O285" s="24" t="str">
        <f t="shared" si="136"/>
        <v/>
      </c>
      <c r="P285" s="25" t="str">
        <f t="shared" si="149"/>
        <v/>
      </c>
      <c r="Q285" s="25" t="str">
        <f t="shared" si="150"/>
        <v/>
      </c>
      <c r="R285" s="23"/>
      <c r="S285" s="24" t="str">
        <f t="shared" si="137"/>
        <v/>
      </c>
      <c r="T285" s="25" t="str">
        <f t="shared" si="151"/>
        <v/>
      </c>
      <c r="U285" s="25" t="str">
        <f t="shared" si="152"/>
        <v/>
      </c>
      <c r="V285" s="23"/>
      <c r="W285" s="24" t="str">
        <f t="shared" si="138"/>
        <v/>
      </c>
      <c r="X285" s="25" t="str">
        <f t="shared" si="153"/>
        <v/>
      </c>
      <c r="Y285" s="25" t="str">
        <f t="shared" si="154"/>
        <v/>
      </c>
      <c r="Z285" s="27"/>
      <c r="AA285" s="27"/>
      <c r="AB285" s="25" t="str">
        <f t="shared" si="139"/>
        <v/>
      </c>
      <c r="AC285" s="24" t="str">
        <f t="shared" si="140"/>
        <v/>
      </c>
      <c r="AD285" s="25" t="str">
        <f t="shared" si="155"/>
        <v/>
      </c>
      <c r="AE285" s="25" t="str">
        <f t="shared" si="156"/>
        <v/>
      </c>
      <c r="AF285" s="23"/>
      <c r="AG285" s="24" t="str">
        <f t="shared" si="141"/>
        <v/>
      </c>
      <c r="AH285" s="25" t="str">
        <f t="shared" si="157"/>
        <v/>
      </c>
      <c r="AI285" s="25" t="str">
        <f t="shared" si="158"/>
        <v/>
      </c>
      <c r="AJ285" s="23"/>
      <c r="AK285" s="24" t="str">
        <f t="shared" si="142"/>
        <v/>
      </c>
      <c r="AL285" s="25" t="str">
        <f t="shared" si="159"/>
        <v/>
      </c>
      <c r="AM285" s="25" t="str">
        <f t="shared" si="163"/>
        <v/>
      </c>
      <c r="AN285" s="23"/>
      <c r="AO285" s="24" t="str">
        <f t="shared" si="143"/>
        <v/>
      </c>
      <c r="AP285" s="25" t="str">
        <f t="shared" si="164"/>
        <v/>
      </c>
      <c r="AQ285" s="25" t="str">
        <f t="shared" si="160"/>
        <v/>
      </c>
      <c r="AR285" s="23"/>
      <c r="AS285" s="24" t="str">
        <f t="shared" si="144"/>
        <v/>
      </c>
      <c r="AT285" s="25" t="str">
        <f t="shared" si="161"/>
        <v/>
      </c>
      <c r="AU285" s="25" t="str">
        <f t="shared" si="162"/>
        <v/>
      </c>
      <c r="AV285" s="26">
        <f t="shared" si="145"/>
        <v>0</v>
      </c>
      <c r="AW285" s="351" t="str">
        <f t="shared" si="146"/>
        <v/>
      </c>
      <c r="AX285" s="351"/>
    </row>
    <row r="286" spans="1:50">
      <c r="A286" s="21"/>
      <c r="B286" s="22"/>
      <c r="C286" s="22"/>
      <c r="D286" s="23"/>
      <c r="E286" s="24" t="str">
        <f t="shared" si="132"/>
        <v/>
      </c>
      <c r="F286" s="23"/>
      <c r="G286" s="24" t="str">
        <f t="shared" si="133"/>
        <v/>
      </c>
      <c r="H286" s="23"/>
      <c r="I286" s="24" t="str">
        <f t="shared" si="147"/>
        <v/>
      </c>
      <c r="J286" s="23"/>
      <c r="K286" s="24" t="str">
        <f t="shared" si="134"/>
        <v/>
      </c>
      <c r="L286" s="25" t="str">
        <f t="shared" si="148"/>
        <v/>
      </c>
      <c r="M286" s="25" t="str">
        <f t="shared" si="135"/>
        <v/>
      </c>
      <c r="N286" s="23"/>
      <c r="O286" s="24" t="str">
        <f t="shared" si="136"/>
        <v/>
      </c>
      <c r="P286" s="25" t="str">
        <f t="shared" si="149"/>
        <v/>
      </c>
      <c r="Q286" s="25" t="str">
        <f t="shared" si="150"/>
        <v/>
      </c>
      <c r="R286" s="23"/>
      <c r="S286" s="24" t="str">
        <f t="shared" si="137"/>
        <v/>
      </c>
      <c r="T286" s="25" t="str">
        <f t="shared" si="151"/>
        <v/>
      </c>
      <c r="U286" s="25" t="str">
        <f t="shared" si="152"/>
        <v/>
      </c>
      <c r="V286" s="23"/>
      <c r="W286" s="24" t="str">
        <f t="shared" si="138"/>
        <v/>
      </c>
      <c r="X286" s="25" t="str">
        <f t="shared" si="153"/>
        <v/>
      </c>
      <c r="Y286" s="25" t="str">
        <f t="shared" si="154"/>
        <v/>
      </c>
      <c r="Z286" s="27"/>
      <c r="AA286" s="27"/>
      <c r="AB286" s="25" t="str">
        <f t="shared" si="139"/>
        <v/>
      </c>
      <c r="AC286" s="24" t="str">
        <f t="shared" si="140"/>
        <v/>
      </c>
      <c r="AD286" s="25" t="str">
        <f t="shared" si="155"/>
        <v/>
      </c>
      <c r="AE286" s="25" t="str">
        <f t="shared" si="156"/>
        <v/>
      </c>
      <c r="AF286" s="23"/>
      <c r="AG286" s="24" t="str">
        <f t="shared" si="141"/>
        <v/>
      </c>
      <c r="AH286" s="25" t="str">
        <f t="shared" si="157"/>
        <v/>
      </c>
      <c r="AI286" s="25" t="str">
        <f t="shared" si="158"/>
        <v/>
      </c>
      <c r="AJ286" s="23"/>
      <c r="AK286" s="24" t="str">
        <f t="shared" si="142"/>
        <v/>
      </c>
      <c r="AL286" s="25" t="str">
        <f t="shared" si="159"/>
        <v/>
      </c>
      <c r="AM286" s="25" t="str">
        <f t="shared" si="163"/>
        <v/>
      </c>
      <c r="AN286" s="23"/>
      <c r="AO286" s="24" t="str">
        <f t="shared" si="143"/>
        <v/>
      </c>
      <c r="AP286" s="25" t="str">
        <f t="shared" si="164"/>
        <v/>
      </c>
      <c r="AQ286" s="25" t="str">
        <f t="shared" si="160"/>
        <v/>
      </c>
      <c r="AR286" s="23"/>
      <c r="AS286" s="24" t="str">
        <f t="shared" si="144"/>
        <v/>
      </c>
      <c r="AT286" s="25" t="str">
        <f t="shared" si="161"/>
        <v/>
      </c>
      <c r="AU286" s="25" t="str">
        <f t="shared" si="162"/>
        <v/>
      </c>
      <c r="AV286" s="26">
        <f t="shared" si="145"/>
        <v>0</v>
      </c>
      <c r="AW286" s="351" t="str">
        <f t="shared" si="146"/>
        <v/>
      </c>
      <c r="AX286" s="351"/>
    </row>
    <row r="287" spans="1:50">
      <c r="A287" s="21"/>
      <c r="B287" s="22"/>
      <c r="C287" s="22"/>
      <c r="D287" s="23"/>
      <c r="E287" s="24" t="str">
        <f t="shared" si="132"/>
        <v/>
      </c>
      <c r="F287" s="23"/>
      <c r="G287" s="24" t="str">
        <f t="shared" si="133"/>
        <v/>
      </c>
      <c r="H287" s="23"/>
      <c r="I287" s="24" t="str">
        <f t="shared" si="147"/>
        <v/>
      </c>
      <c r="J287" s="23"/>
      <c r="K287" s="24" t="str">
        <f t="shared" si="134"/>
        <v/>
      </c>
      <c r="L287" s="25" t="str">
        <f t="shared" si="148"/>
        <v/>
      </c>
      <c r="M287" s="25" t="str">
        <f t="shared" si="135"/>
        <v/>
      </c>
      <c r="N287" s="23"/>
      <c r="O287" s="24" t="str">
        <f t="shared" si="136"/>
        <v/>
      </c>
      <c r="P287" s="25" t="str">
        <f t="shared" si="149"/>
        <v/>
      </c>
      <c r="Q287" s="25" t="str">
        <f t="shared" si="150"/>
        <v/>
      </c>
      <c r="R287" s="23"/>
      <c r="S287" s="24" t="str">
        <f t="shared" si="137"/>
        <v/>
      </c>
      <c r="T287" s="25" t="str">
        <f t="shared" si="151"/>
        <v/>
      </c>
      <c r="U287" s="25" t="str">
        <f t="shared" si="152"/>
        <v/>
      </c>
      <c r="V287" s="23"/>
      <c r="W287" s="24" t="str">
        <f t="shared" si="138"/>
        <v/>
      </c>
      <c r="X287" s="25" t="str">
        <f t="shared" si="153"/>
        <v/>
      </c>
      <c r="Y287" s="25" t="str">
        <f t="shared" si="154"/>
        <v/>
      </c>
      <c r="Z287" s="27"/>
      <c r="AA287" s="27"/>
      <c r="AB287" s="25" t="str">
        <f t="shared" si="139"/>
        <v/>
      </c>
      <c r="AC287" s="24" t="str">
        <f t="shared" si="140"/>
        <v/>
      </c>
      <c r="AD287" s="25" t="str">
        <f t="shared" si="155"/>
        <v/>
      </c>
      <c r="AE287" s="25" t="str">
        <f t="shared" si="156"/>
        <v/>
      </c>
      <c r="AF287" s="23"/>
      <c r="AG287" s="24" t="str">
        <f t="shared" si="141"/>
        <v/>
      </c>
      <c r="AH287" s="25" t="str">
        <f t="shared" si="157"/>
        <v/>
      </c>
      <c r="AI287" s="25" t="str">
        <f t="shared" si="158"/>
        <v/>
      </c>
      <c r="AJ287" s="23"/>
      <c r="AK287" s="24" t="str">
        <f t="shared" si="142"/>
        <v/>
      </c>
      <c r="AL287" s="25" t="str">
        <f t="shared" si="159"/>
        <v/>
      </c>
      <c r="AM287" s="25" t="str">
        <f t="shared" si="163"/>
        <v/>
      </c>
      <c r="AN287" s="23"/>
      <c r="AO287" s="24" t="str">
        <f t="shared" si="143"/>
        <v/>
      </c>
      <c r="AP287" s="25" t="str">
        <f t="shared" si="164"/>
        <v/>
      </c>
      <c r="AQ287" s="25" t="str">
        <f t="shared" si="160"/>
        <v/>
      </c>
      <c r="AR287" s="23"/>
      <c r="AS287" s="24" t="str">
        <f t="shared" si="144"/>
        <v/>
      </c>
      <c r="AT287" s="25" t="str">
        <f t="shared" si="161"/>
        <v/>
      </c>
      <c r="AU287" s="25" t="str">
        <f t="shared" si="162"/>
        <v/>
      </c>
      <c r="AV287" s="26">
        <f t="shared" si="145"/>
        <v>0</v>
      </c>
      <c r="AW287" s="351" t="str">
        <f t="shared" si="146"/>
        <v/>
      </c>
      <c r="AX287" s="351"/>
    </row>
    <row r="288" spans="1:50">
      <c r="A288" s="21"/>
      <c r="B288" s="22"/>
      <c r="C288" s="22"/>
      <c r="D288" s="23"/>
      <c r="E288" s="24" t="str">
        <f t="shared" si="132"/>
        <v/>
      </c>
      <c r="F288" s="23"/>
      <c r="G288" s="24" t="str">
        <f t="shared" si="133"/>
        <v/>
      </c>
      <c r="H288" s="23"/>
      <c r="I288" s="24" t="str">
        <f t="shared" si="147"/>
        <v/>
      </c>
      <c r="J288" s="23"/>
      <c r="K288" s="24" t="str">
        <f t="shared" si="134"/>
        <v/>
      </c>
      <c r="L288" s="25" t="str">
        <f>IF((J288&lt;&gt;0),RANK(J288,$J$10:$J$309),"")</f>
        <v/>
      </c>
      <c r="M288" s="25" t="str">
        <f t="shared" si="135"/>
        <v/>
      </c>
      <c r="N288" s="23"/>
      <c r="O288" s="24" t="str">
        <f t="shared" si="136"/>
        <v/>
      </c>
      <c r="P288" s="25" t="str">
        <f t="shared" si="149"/>
        <v/>
      </c>
      <c r="Q288" s="25" t="str">
        <f t="shared" si="150"/>
        <v/>
      </c>
      <c r="R288" s="23"/>
      <c r="S288" s="24" t="str">
        <f t="shared" si="137"/>
        <v/>
      </c>
      <c r="T288" s="25" t="str">
        <f t="shared" si="151"/>
        <v/>
      </c>
      <c r="U288" s="25" t="str">
        <f t="shared" si="152"/>
        <v/>
      </c>
      <c r="V288" s="23"/>
      <c r="W288" s="24" t="str">
        <f t="shared" si="138"/>
        <v/>
      </c>
      <c r="X288" s="25" t="str">
        <f t="shared" si="153"/>
        <v/>
      </c>
      <c r="Y288" s="25" t="str">
        <f t="shared" si="154"/>
        <v/>
      </c>
      <c r="Z288" s="27"/>
      <c r="AA288" s="27"/>
      <c r="AB288" s="25" t="str">
        <f t="shared" si="139"/>
        <v/>
      </c>
      <c r="AC288" s="24" t="str">
        <f t="shared" si="140"/>
        <v/>
      </c>
      <c r="AD288" s="25" t="str">
        <f t="shared" si="155"/>
        <v/>
      </c>
      <c r="AE288" s="25" t="str">
        <f t="shared" si="156"/>
        <v/>
      </c>
      <c r="AF288" s="23"/>
      <c r="AG288" s="24" t="str">
        <f t="shared" si="141"/>
        <v/>
      </c>
      <c r="AH288" s="25" t="str">
        <f t="shared" si="157"/>
        <v/>
      </c>
      <c r="AI288" s="25" t="str">
        <f t="shared" si="158"/>
        <v/>
      </c>
      <c r="AJ288" s="23"/>
      <c r="AK288" s="24" t="str">
        <f t="shared" si="142"/>
        <v/>
      </c>
      <c r="AL288" s="25" t="str">
        <f t="shared" si="159"/>
        <v/>
      </c>
      <c r="AM288" s="25" t="str">
        <f t="shared" si="163"/>
        <v/>
      </c>
      <c r="AN288" s="23"/>
      <c r="AO288" s="24" t="str">
        <f t="shared" si="143"/>
        <v/>
      </c>
      <c r="AP288" s="25" t="str">
        <f t="shared" si="164"/>
        <v/>
      </c>
      <c r="AQ288" s="25" t="str">
        <f t="shared" si="160"/>
        <v/>
      </c>
      <c r="AR288" s="23"/>
      <c r="AS288" s="24" t="str">
        <f t="shared" si="144"/>
        <v/>
      </c>
      <c r="AT288" s="25" t="str">
        <f t="shared" si="161"/>
        <v/>
      </c>
      <c r="AU288" s="25" t="str">
        <f t="shared" si="162"/>
        <v/>
      </c>
      <c r="AV288" s="26">
        <f t="shared" si="145"/>
        <v>0</v>
      </c>
      <c r="AW288" s="351" t="str">
        <f t="shared" si="146"/>
        <v/>
      </c>
      <c r="AX288" s="351"/>
    </row>
    <row r="289" spans="1:50">
      <c r="A289" s="21"/>
      <c r="B289" s="22"/>
      <c r="C289" s="22"/>
      <c r="D289" s="23"/>
      <c r="E289" s="24" t="str">
        <f t="shared" si="132"/>
        <v/>
      </c>
      <c r="F289" s="23"/>
      <c r="G289" s="24" t="str">
        <f t="shared" si="133"/>
        <v/>
      </c>
      <c r="H289" s="23"/>
      <c r="I289" s="24" t="str">
        <f t="shared" si="147"/>
        <v/>
      </c>
      <c r="J289" s="23"/>
      <c r="K289" s="24" t="str">
        <f t="shared" si="134"/>
        <v/>
      </c>
      <c r="L289" s="25" t="str">
        <f>IF((J289&lt;&gt;0),RANK(J289,$J$10:$J$309),"")</f>
        <v/>
      </c>
      <c r="M289" s="25" t="str">
        <f t="shared" si="135"/>
        <v/>
      </c>
      <c r="N289" s="23"/>
      <c r="O289" s="24" t="str">
        <f t="shared" si="136"/>
        <v/>
      </c>
      <c r="P289" s="25" t="str">
        <f t="shared" si="149"/>
        <v/>
      </c>
      <c r="Q289" s="25" t="str">
        <f t="shared" si="150"/>
        <v/>
      </c>
      <c r="R289" s="23"/>
      <c r="S289" s="24" t="str">
        <f t="shared" si="137"/>
        <v/>
      </c>
      <c r="T289" s="25" t="str">
        <f t="shared" si="151"/>
        <v/>
      </c>
      <c r="U289" s="25" t="str">
        <f t="shared" si="152"/>
        <v/>
      </c>
      <c r="V289" s="23"/>
      <c r="W289" s="24" t="str">
        <f t="shared" si="138"/>
        <v/>
      </c>
      <c r="X289" s="25" t="str">
        <f t="shared" si="153"/>
        <v/>
      </c>
      <c r="Y289" s="25" t="str">
        <f t="shared" si="154"/>
        <v/>
      </c>
      <c r="Z289" s="27"/>
      <c r="AA289" s="27"/>
      <c r="AB289" s="25" t="str">
        <f t="shared" si="139"/>
        <v/>
      </c>
      <c r="AC289" s="24" t="str">
        <f t="shared" si="140"/>
        <v/>
      </c>
      <c r="AD289" s="25" t="str">
        <f t="shared" si="155"/>
        <v/>
      </c>
      <c r="AE289" s="25" t="str">
        <f t="shared" si="156"/>
        <v/>
      </c>
      <c r="AF289" s="23"/>
      <c r="AG289" s="24" t="str">
        <f t="shared" si="141"/>
        <v/>
      </c>
      <c r="AH289" s="25" t="str">
        <f t="shared" si="157"/>
        <v/>
      </c>
      <c r="AI289" s="25" t="str">
        <f t="shared" si="158"/>
        <v/>
      </c>
      <c r="AJ289" s="23"/>
      <c r="AK289" s="24" t="str">
        <f t="shared" si="142"/>
        <v/>
      </c>
      <c r="AL289" s="25" t="str">
        <f t="shared" si="159"/>
        <v/>
      </c>
      <c r="AM289" s="25" t="str">
        <f t="shared" si="163"/>
        <v/>
      </c>
      <c r="AN289" s="23"/>
      <c r="AO289" s="24" t="str">
        <f t="shared" si="143"/>
        <v/>
      </c>
      <c r="AP289" s="25" t="str">
        <f t="shared" si="164"/>
        <v/>
      </c>
      <c r="AQ289" s="25" t="str">
        <f t="shared" si="160"/>
        <v/>
      </c>
      <c r="AR289" s="23"/>
      <c r="AS289" s="24" t="str">
        <f t="shared" si="144"/>
        <v/>
      </c>
      <c r="AT289" s="25" t="str">
        <f t="shared" si="161"/>
        <v/>
      </c>
      <c r="AU289" s="25" t="str">
        <f t="shared" si="162"/>
        <v/>
      </c>
      <c r="AV289" s="26">
        <f t="shared" si="145"/>
        <v>0</v>
      </c>
      <c r="AW289" s="351" t="str">
        <f t="shared" si="146"/>
        <v/>
      </c>
      <c r="AX289" s="351"/>
    </row>
    <row r="290" spans="1:50">
      <c r="A290" s="21"/>
      <c r="B290" s="22"/>
      <c r="C290" s="22"/>
      <c r="D290" s="23"/>
      <c r="E290" s="24" t="str">
        <f t="shared" si="132"/>
        <v/>
      </c>
      <c r="F290" s="23"/>
      <c r="G290" s="24" t="str">
        <f t="shared" si="133"/>
        <v/>
      </c>
      <c r="H290" s="23"/>
      <c r="I290" s="24" t="str">
        <f t="shared" si="147"/>
        <v/>
      </c>
      <c r="J290" s="23"/>
      <c r="K290" s="24" t="str">
        <f t="shared" si="134"/>
        <v/>
      </c>
      <c r="L290" s="25" t="str">
        <f t="shared" si="148"/>
        <v/>
      </c>
      <c r="M290" s="25" t="str">
        <f t="shared" si="135"/>
        <v/>
      </c>
      <c r="N290" s="23"/>
      <c r="O290" s="24" t="str">
        <f t="shared" si="136"/>
        <v/>
      </c>
      <c r="P290" s="25" t="str">
        <f t="shared" si="149"/>
        <v/>
      </c>
      <c r="Q290" s="25" t="str">
        <f t="shared" si="150"/>
        <v/>
      </c>
      <c r="R290" s="23"/>
      <c r="S290" s="24" t="str">
        <f t="shared" si="137"/>
        <v/>
      </c>
      <c r="T290" s="25" t="str">
        <f t="shared" si="151"/>
        <v/>
      </c>
      <c r="U290" s="25" t="str">
        <f t="shared" si="152"/>
        <v/>
      </c>
      <c r="V290" s="23"/>
      <c r="W290" s="24" t="str">
        <f t="shared" si="138"/>
        <v/>
      </c>
      <c r="X290" s="25" t="str">
        <f t="shared" si="153"/>
        <v/>
      </c>
      <c r="Y290" s="25" t="str">
        <f t="shared" si="154"/>
        <v/>
      </c>
      <c r="Z290" s="27"/>
      <c r="AA290" s="27"/>
      <c r="AB290" s="25" t="str">
        <f t="shared" si="139"/>
        <v/>
      </c>
      <c r="AC290" s="24" t="str">
        <f t="shared" si="140"/>
        <v/>
      </c>
      <c r="AD290" s="25" t="str">
        <f t="shared" si="155"/>
        <v/>
      </c>
      <c r="AE290" s="25" t="str">
        <f t="shared" si="156"/>
        <v/>
      </c>
      <c r="AF290" s="23"/>
      <c r="AG290" s="24" t="str">
        <f t="shared" si="141"/>
        <v/>
      </c>
      <c r="AH290" s="25" t="str">
        <f t="shared" si="157"/>
        <v/>
      </c>
      <c r="AI290" s="25" t="str">
        <f t="shared" si="158"/>
        <v/>
      </c>
      <c r="AJ290" s="23"/>
      <c r="AK290" s="24" t="str">
        <f t="shared" si="142"/>
        <v/>
      </c>
      <c r="AL290" s="25" t="str">
        <f t="shared" si="159"/>
        <v/>
      </c>
      <c r="AM290" s="25" t="str">
        <f t="shared" si="163"/>
        <v/>
      </c>
      <c r="AN290" s="23"/>
      <c r="AO290" s="24" t="str">
        <f t="shared" si="143"/>
        <v/>
      </c>
      <c r="AP290" s="25" t="str">
        <f t="shared" si="164"/>
        <v/>
      </c>
      <c r="AQ290" s="25" t="str">
        <f t="shared" si="160"/>
        <v/>
      </c>
      <c r="AR290" s="23"/>
      <c r="AS290" s="24" t="str">
        <f t="shared" si="144"/>
        <v/>
      </c>
      <c r="AT290" s="25" t="str">
        <f t="shared" si="161"/>
        <v/>
      </c>
      <c r="AU290" s="25" t="str">
        <f t="shared" si="162"/>
        <v/>
      </c>
      <c r="AV290" s="26">
        <f t="shared" si="145"/>
        <v>0</v>
      </c>
      <c r="AW290" s="351" t="str">
        <f t="shared" si="146"/>
        <v/>
      </c>
      <c r="AX290" s="351"/>
    </row>
    <row r="291" spans="1:50">
      <c r="A291" s="21"/>
      <c r="B291" s="22"/>
      <c r="C291" s="22"/>
      <c r="D291" s="23"/>
      <c r="E291" s="24" t="str">
        <f t="shared" si="132"/>
        <v/>
      </c>
      <c r="F291" s="23"/>
      <c r="G291" s="24" t="str">
        <f t="shared" si="133"/>
        <v/>
      </c>
      <c r="H291" s="23"/>
      <c r="I291" s="24" t="str">
        <f t="shared" si="147"/>
        <v/>
      </c>
      <c r="J291" s="23"/>
      <c r="K291" s="24" t="str">
        <f t="shared" si="134"/>
        <v/>
      </c>
      <c r="L291" s="25" t="str">
        <f>IF((J291&lt;&gt;0),RANK(J291,$J$10:$J$309),"")</f>
        <v/>
      </c>
      <c r="M291" s="25" t="str">
        <f t="shared" si="135"/>
        <v/>
      </c>
      <c r="N291" s="23"/>
      <c r="O291" s="24" t="str">
        <f t="shared" si="136"/>
        <v/>
      </c>
      <c r="P291" s="25" t="str">
        <f t="shared" si="149"/>
        <v/>
      </c>
      <c r="Q291" s="25" t="str">
        <f t="shared" si="150"/>
        <v/>
      </c>
      <c r="R291" s="23"/>
      <c r="S291" s="24" t="str">
        <f t="shared" si="137"/>
        <v/>
      </c>
      <c r="T291" s="25" t="str">
        <f t="shared" si="151"/>
        <v/>
      </c>
      <c r="U291" s="25" t="str">
        <f t="shared" si="152"/>
        <v/>
      </c>
      <c r="V291" s="23"/>
      <c r="W291" s="24" t="str">
        <f t="shared" si="138"/>
        <v/>
      </c>
      <c r="X291" s="25" t="str">
        <f t="shared" si="153"/>
        <v/>
      </c>
      <c r="Y291" s="25" t="str">
        <f t="shared" si="154"/>
        <v/>
      </c>
      <c r="Z291" s="27"/>
      <c r="AA291" s="27"/>
      <c r="AB291" s="25" t="str">
        <f t="shared" si="139"/>
        <v/>
      </c>
      <c r="AC291" s="24" t="str">
        <f t="shared" si="140"/>
        <v/>
      </c>
      <c r="AD291" s="25" t="str">
        <f t="shared" si="155"/>
        <v/>
      </c>
      <c r="AE291" s="25" t="str">
        <f t="shared" si="156"/>
        <v/>
      </c>
      <c r="AF291" s="23"/>
      <c r="AG291" s="24" t="str">
        <f t="shared" si="141"/>
        <v/>
      </c>
      <c r="AH291" s="25" t="str">
        <f t="shared" si="157"/>
        <v/>
      </c>
      <c r="AI291" s="25" t="str">
        <f t="shared" si="158"/>
        <v/>
      </c>
      <c r="AJ291" s="23"/>
      <c r="AK291" s="24" t="str">
        <f t="shared" si="142"/>
        <v/>
      </c>
      <c r="AL291" s="25" t="str">
        <f t="shared" si="159"/>
        <v/>
      </c>
      <c r="AM291" s="25" t="str">
        <f t="shared" si="163"/>
        <v/>
      </c>
      <c r="AN291" s="23"/>
      <c r="AO291" s="24" t="str">
        <f t="shared" si="143"/>
        <v/>
      </c>
      <c r="AP291" s="25" t="str">
        <f t="shared" si="164"/>
        <v/>
      </c>
      <c r="AQ291" s="25" t="str">
        <f t="shared" si="160"/>
        <v/>
      </c>
      <c r="AR291" s="23"/>
      <c r="AS291" s="24" t="str">
        <f t="shared" si="144"/>
        <v/>
      </c>
      <c r="AT291" s="25" t="str">
        <f t="shared" si="161"/>
        <v/>
      </c>
      <c r="AU291" s="25" t="str">
        <f t="shared" si="162"/>
        <v/>
      </c>
      <c r="AV291" s="26">
        <f t="shared" si="145"/>
        <v>0</v>
      </c>
      <c r="AW291" s="351" t="str">
        <f t="shared" si="146"/>
        <v/>
      </c>
      <c r="AX291" s="351"/>
    </row>
    <row r="292" spans="1:50">
      <c r="A292" s="21"/>
      <c r="B292" s="22"/>
      <c r="C292" s="22"/>
      <c r="D292" s="23"/>
      <c r="E292" s="24" t="str">
        <f t="shared" si="132"/>
        <v/>
      </c>
      <c r="F292" s="23"/>
      <c r="G292" s="24" t="str">
        <f t="shared" si="133"/>
        <v/>
      </c>
      <c r="H292" s="23"/>
      <c r="I292" s="24" t="str">
        <f t="shared" si="147"/>
        <v/>
      </c>
      <c r="J292" s="23"/>
      <c r="K292" s="24" t="str">
        <f t="shared" si="134"/>
        <v/>
      </c>
      <c r="L292" s="25" t="str">
        <f>IF((J292&lt;&gt;0),RANK(J292,$J$10:$J$309),"")</f>
        <v/>
      </c>
      <c r="M292" s="25" t="str">
        <f t="shared" si="135"/>
        <v/>
      </c>
      <c r="N292" s="23"/>
      <c r="O292" s="24" t="str">
        <f t="shared" si="136"/>
        <v/>
      </c>
      <c r="P292" s="25" t="str">
        <f t="shared" si="149"/>
        <v/>
      </c>
      <c r="Q292" s="25" t="str">
        <f t="shared" si="150"/>
        <v/>
      </c>
      <c r="R292" s="23"/>
      <c r="S292" s="24" t="str">
        <f t="shared" si="137"/>
        <v/>
      </c>
      <c r="T292" s="25" t="str">
        <f t="shared" si="151"/>
        <v/>
      </c>
      <c r="U292" s="25" t="str">
        <f t="shared" si="152"/>
        <v/>
      </c>
      <c r="V292" s="23"/>
      <c r="W292" s="24" t="str">
        <f t="shared" si="138"/>
        <v/>
      </c>
      <c r="X292" s="25" t="str">
        <f t="shared" si="153"/>
        <v/>
      </c>
      <c r="Y292" s="25" t="str">
        <f t="shared" si="154"/>
        <v/>
      </c>
      <c r="Z292" s="27"/>
      <c r="AA292" s="27"/>
      <c r="AB292" s="25" t="str">
        <f t="shared" si="139"/>
        <v/>
      </c>
      <c r="AC292" s="24" t="str">
        <f t="shared" si="140"/>
        <v/>
      </c>
      <c r="AD292" s="25" t="str">
        <f t="shared" si="155"/>
        <v/>
      </c>
      <c r="AE292" s="25" t="str">
        <f t="shared" si="156"/>
        <v/>
      </c>
      <c r="AF292" s="23"/>
      <c r="AG292" s="24" t="str">
        <f t="shared" si="141"/>
        <v/>
      </c>
      <c r="AH292" s="25" t="str">
        <f t="shared" si="157"/>
        <v/>
      </c>
      <c r="AI292" s="25" t="str">
        <f t="shared" si="158"/>
        <v/>
      </c>
      <c r="AJ292" s="23"/>
      <c r="AK292" s="24" t="str">
        <f t="shared" si="142"/>
        <v/>
      </c>
      <c r="AL292" s="25" t="str">
        <f t="shared" si="159"/>
        <v/>
      </c>
      <c r="AM292" s="25" t="str">
        <f t="shared" si="163"/>
        <v/>
      </c>
      <c r="AN292" s="23"/>
      <c r="AO292" s="24" t="str">
        <f t="shared" si="143"/>
        <v/>
      </c>
      <c r="AP292" s="25" t="str">
        <f t="shared" si="164"/>
        <v/>
      </c>
      <c r="AQ292" s="25" t="str">
        <f t="shared" si="160"/>
        <v/>
      </c>
      <c r="AR292" s="23"/>
      <c r="AS292" s="24" t="str">
        <f t="shared" si="144"/>
        <v/>
      </c>
      <c r="AT292" s="25" t="str">
        <f t="shared" si="161"/>
        <v/>
      </c>
      <c r="AU292" s="25" t="str">
        <f t="shared" si="162"/>
        <v/>
      </c>
      <c r="AV292" s="26">
        <f t="shared" si="145"/>
        <v>0</v>
      </c>
      <c r="AW292" s="351" t="str">
        <f t="shared" si="146"/>
        <v/>
      </c>
      <c r="AX292" s="351"/>
    </row>
    <row r="293" spans="1:50">
      <c r="A293" s="21"/>
      <c r="B293" s="22"/>
      <c r="C293" s="22"/>
      <c r="D293" s="23"/>
      <c r="E293" s="24" t="str">
        <f t="shared" si="132"/>
        <v/>
      </c>
      <c r="F293" s="23"/>
      <c r="G293" s="24" t="str">
        <f t="shared" si="133"/>
        <v/>
      </c>
      <c r="H293" s="23"/>
      <c r="I293" s="24" t="str">
        <f t="shared" si="147"/>
        <v/>
      </c>
      <c r="J293" s="23"/>
      <c r="K293" s="24" t="str">
        <f t="shared" si="134"/>
        <v/>
      </c>
      <c r="L293" s="25" t="str">
        <f>IF((J293&lt;&gt;0),RANK(J293,$J$10:$J$309),"")</f>
        <v/>
      </c>
      <c r="M293" s="25" t="str">
        <f t="shared" si="135"/>
        <v/>
      </c>
      <c r="N293" s="23"/>
      <c r="O293" s="24" t="str">
        <f t="shared" si="136"/>
        <v/>
      </c>
      <c r="P293" s="25" t="str">
        <f t="shared" si="149"/>
        <v/>
      </c>
      <c r="Q293" s="25" t="str">
        <f t="shared" si="150"/>
        <v/>
      </c>
      <c r="R293" s="23"/>
      <c r="S293" s="24" t="str">
        <f t="shared" si="137"/>
        <v/>
      </c>
      <c r="T293" s="25" t="str">
        <f t="shared" si="151"/>
        <v/>
      </c>
      <c r="U293" s="25" t="str">
        <f t="shared" si="152"/>
        <v/>
      </c>
      <c r="V293" s="23"/>
      <c r="W293" s="24" t="str">
        <f t="shared" si="138"/>
        <v/>
      </c>
      <c r="X293" s="25" t="str">
        <f t="shared" si="153"/>
        <v/>
      </c>
      <c r="Y293" s="25" t="str">
        <f t="shared" si="154"/>
        <v/>
      </c>
      <c r="Z293" s="27"/>
      <c r="AA293" s="27"/>
      <c r="AB293" s="25" t="str">
        <f t="shared" si="139"/>
        <v/>
      </c>
      <c r="AC293" s="24" t="str">
        <f t="shared" si="140"/>
        <v/>
      </c>
      <c r="AD293" s="25" t="str">
        <f t="shared" si="155"/>
        <v/>
      </c>
      <c r="AE293" s="25" t="str">
        <f t="shared" si="156"/>
        <v/>
      </c>
      <c r="AF293" s="23"/>
      <c r="AG293" s="24" t="str">
        <f t="shared" si="141"/>
        <v/>
      </c>
      <c r="AH293" s="25" t="str">
        <f t="shared" si="157"/>
        <v/>
      </c>
      <c r="AI293" s="25" t="str">
        <f t="shared" si="158"/>
        <v/>
      </c>
      <c r="AJ293" s="23"/>
      <c r="AK293" s="24" t="str">
        <f t="shared" si="142"/>
        <v/>
      </c>
      <c r="AL293" s="25" t="str">
        <f t="shared" si="159"/>
        <v/>
      </c>
      <c r="AM293" s="25" t="str">
        <f t="shared" si="163"/>
        <v/>
      </c>
      <c r="AN293" s="23"/>
      <c r="AO293" s="24" t="str">
        <f t="shared" si="143"/>
        <v/>
      </c>
      <c r="AP293" s="25" t="str">
        <f t="shared" si="164"/>
        <v/>
      </c>
      <c r="AQ293" s="25" t="str">
        <f t="shared" si="160"/>
        <v/>
      </c>
      <c r="AR293" s="23"/>
      <c r="AS293" s="24" t="str">
        <f t="shared" si="144"/>
        <v/>
      </c>
      <c r="AT293" s="25" t="str">
        <f t="shared" si="161"/>
        <v/>
      </c>
      <c r="AU293" s="25" t="str">
        <f t="shared" si="162"/>
        <v/>
      </c>
      <c r="AV293" s="26">
        <f t="shared" si="145"/>
        <v>0</v>
      </c>
      <c r="AW293" s="351" t="str">
        <f t="shared" si="146"/>
        <v/>
      </c>
      <c r="AX293" s="351"/>
    </row>
    <row r="294" spans="1:50">
      <c r="A294" s="21"/>
      <c r="B294" s="22"/>
      <c r="C294" s="22"/>
      <c r="D294" s="23"/>
      <c r="E294" s="24" t="str">
        <f t="shared" si="132"/>
        <v/>
      </c>
      <c r="F294" s="23"/>
      <c r="G294" s="24" t="str">
        <f t="shared" si="133"/>
        <v/>
      </c>
      <c r="H294" s="23"/>
      <c r="I294" s="24" t="str">
        <f t="shared" si="147"/>
        <v/>
      </c>
      <c r="J294" s="23"/>
      <c r="K294" s="24" t="str">
        <f t="shared" si="134"/>
        <v/>
      </c>
      <c r="L294" s="25" t="str">
        <f>IF((J294&lt;&gt;0),RANK(J294,$J$10:$J$309),"")</f>
        <v/>
      </c>
      <c r="M294" s="25" t="str">
        <f t="shared" si="135"/>
        <v/>
      </c>
      <c r="N294" s="23"/>
      <c r="O294" s="24" t="str">
        <f t="shared" si="136"/>
        <v/>
      </c>
      <c r="P294" s="25" t="str">
        <f t="shared" si="149"/>
        <v/>
      </c>
      <c r="Q294" s="25" t="str">
        <f t="shared" si="150"/>
        <v/>
      </c>
      <c r="R294" s="23"/>
      <c r="S294" s="24" t="str">
        <f t="shared" si="137"/>
        <v/>
      </c>
      <c r="T294" s="25" t="str">
        <f t="shared" si="151"/>
        <v/>
      </c>
      <c r="U294" s="25" t="str">
        <f t="shared" si="152"/>
        <v/>
      </c>
      <c r="V294" s="23"/>
      <c r="W294" s="24" t="str">
        <f t="shared" si="138"/>
        <v/>
      </c>
      <c r="X294" s="25" t="str">
        <f t="shared" si="153"/>
        <v/>
      </c>
      <c r="Y294" s="25" t="str">
        <f t="shared" si="154"/>
        <v/>
      </c>
      <c r="Z294" s="27"/>
      <c r="AA294" s="27"/>
      <c r="AB294" s="25" t="str">
        <f t="shared" si="139"/>
        <v/>
      </c>
      <c r="AC294" s="24" t="str">
        <f t="shared" si="140"/>
        <v/>
      </c>
      <c r="AD294" s="25" t="str">
        <f t="shared" si="155"/>
        <v/>
      </c>
      <c r="AE294" s="25" t="str">
        <f t="shared" si="156"/>
        <v/>
      </c>
      <c r="AF294" s="23"/>
      <c r="AG294" s="24" t="str">
        <f t="shared" si="141"/>
        <v/>
      </c>
      <c r="AH294" s="25" t="str">
        <f t="shared" si="157"/>
        <v/>
      </c>
      <c r="AI294" s="25" t="str">
        <f t="shared" si="158"/>
        <v/>
      </c>
      <c r="AJ294" s="23"/>
      <c r="AK294" s="24" t="str">
        <f t="shared" si="142"/>
        <v/>
      </c>
      <c r="AL294" s="25" t="str">
        <f t="shared" si="159"/>
        <v/>
      </c>
      <c r="AM294" s="25" t="str">
        <f t="shared" si="163"/>
        <v/>
      </c>
      <c r="AN294" s="23"/>
      <c r="AO294" s="24" t="str">
        <f t="shared" si="143"/>
        <v/>
      </c>
      <c r="AP294" s="25" t="str">
        <f t="shared" si="164"/>
        <v/>
      </c>
      <c r="AQ294" s="25" t="str">
        <f t="shared" si="160"/>
        <v/>
      </c>
      <c r="AR294" s="23"/>
      <c r="AS294" s="24" t="str">
        <f t="shared" si="144"/>
        <v/>
      </c>
      <c r="AT294" s="25" t="str">
        <f t="shared" si="161"/>
        <v/>
      </c>
      <c r="AU294" s="25" t="str">
        <f t="shared" si="162"/>
        <v/>
      </c>
      <c r="AV294" s="26">
        <f t="shared" si="145"/>
        <v>0</v>
      </c>
      <c r="AW294" s="351" t="str">
        <f t="shared" si="146"/>
        <v/>
      </c>
      <c r="AX294" s="351"/>
    </row>
    <row r="295" spans="1:50">
      <c r="A295" s="21"/>
      <c r="B295" s="22"/>
      <c r="C295" s="22"/>
      <c r="D295" s="23"/>
      <c r="E295" s="24" t="str">
        <f t="shared" si="132"/>
        <v/>
      </c>
      <c r="F295" s="23"/>
      <c r="G295" s="24" t="str">
        <f t="shared" si="133"/>
        <v/>
      </c>
      <c r="H295" s="23"/>
      <c r="I295" s="24" t="str">
        <f t="shared" si="147"/>
        <v/>
      </c>
      <c r="J295" s="23"/>
      <c r="K295" s="24" t="str">
        <f t="shared" si="134"/>
        <v/>
      </c>
      <c r="L295" s="25" t="str">
        <f t="shared" si="148"/>
        <v/>
      </c>
      <c r="M295" s="25" t="str">
        <f t="shared" si="135"/>
        <v/>
      </c>
      <c r="N295" s="23"/>
      <c r="O295" s="24" t="str">
        <f t="shared" si="136"/>
        <v/>
      </c>
      <c r="P295" s="25" t="str">
        <f t="shared" si="149"/>
        <v/>
      </c>
      <c r="Q295" s="25" t="str">
        <f t="shared" si="150"/>
        <v/>
      </c>
      <c r="R295" s="23"/>
      <c r="S295" s="24" t="str">
        <f t="shared" si="137"/>
        <v/>
      </c>
      <c r="T295" s="25" t="str">
        <f t="shared" si="151"/>
        <v/>
      </c>
      <c r="U295" s="25" t="str">
        <f t="shared" si="152"/>
        <v/>
      </c>
      <c r="V295" s="23"/>
      <c r="W295" s="24" t="str">
        <f t="shared" si="138"/>
        <v/>
      </c>
      <c r="X295" s="25" t="str">
        <f t="shared" si="153"/>
        <v/>
      </c>
      <c r="Y295" s="25" t="str">
        <f t="shared" si="154"/>
        <v/>
      </c>
      <c r="Z295" s="27"/>
      <c r="AA295" s="27"/>
      <c r="AB295" s="25" t="str">
        <f t="shared" si="139"/>
        <v/>
      </c>
      <c r="AC295" s="24" t="str">
        <f t="shared" si="140"/>
        <v/>
      </c>
      <c r="AD295" s="25" t="str">
        <f t="shared" si="155"/>
        <v/>
      </c>
      <c r="AE295" s="25" t="str">
        <f t="shared" si="156"/>
        <v/>
      </c>
      <c r="AF295" s="23"/>
      <c r="AG295" s="24" t="str">
        <f t="shared" si="141"/>
        <v/>
      </c>
      <c r="AH295" s="25" t="str">
        <f t="shared" si="157"/>
        <v/>
      </c>
      <c r="AI295" s="25" t="str">
        <f t="shared" si="158"/>
        <v/>
      </c>
      <c r="AJ295" s="23"/>
      <c r="AK295" s="24" t="str">
        <f t="shared" si="142"/>
        <v/>
      </c>
      <c r="AL295" s="25" t="str">
        <f t="shared" si="159"/>
        <v/>
      </c>
      <c r="AM295" s="25" t="str">
        <f t="shared" si="163"/>
        <v/>
      </c>
      <c r="AN295" s="23"/>
      <c r="AO295" s="24" t="str">
        <f t="shared" si="143"/>
        <v/>
      </c>
      <c r="AP295" s="25" t="str">
        <f t="shared" si="164"/>
        <v/>
      </c>
      <c r="AQ295" s="25" t="str">
        <f t="shared" si="160"/>
        <v/>
      </c>
      <c r="AR295" s="23"/>
      <c r="AS295" s="24" t="str">
        <f t="shared" si="144"/>
        <v/>
      </c>
      <c r="AT295" s="25" t="str">
        <f t="shared" si="161"/>
        <v/>
      </c>
      <c r="AU295" s="25" t="str">
        <f t="shared" si="162"/>
        <v/>
      </c>
      <c r="AV295" s="26">
        <f t="shared" si="145"/>
        <v>0</v>
      </c>
      <c r="AW295" s="351" t="str">
        <f t="shared" si="146"/>
        <v/>
      </c>
      <c r="AX295" s="351"/>
    </row>
    <row r="296" spans="1:50">
      <c r="A296" s="21"/>
      <c r="B296" s="22"/>
      <c r="C296" s="22"/>
      <c r="D296" s="23"/>
      <c r="E296" s="24" t="str">
        <f t="shared" si="132"/>
        <v/>
      </c>
      <c r="F296" s="23"/>
      <c r="G296" s="24" t="str">
        <f t="shared" si="133"/>
        <v/>
      </c>
      <c r="H296" s="23"/>
      <c r="I296" s="24" t="str">
        <f t="shared" si="147"/>
        <v/>
      </c>
      <c r="J296" s="23"/>
      <c r="K296" s="24" t="str">
        <f t="shared" si="134"/>
        <v/>
      </c>
      <c r="L296" s="25" t="str">
        <f t="shared" si="148"/>
        <v/>
      </c>
      <c r="M296" s="25" t="str">
        <f t="shared" si="135"/>
        <v/>
      </c>
      <c r="N296" s="23"/>
      <c r="O296" s="24" t="str">
        <f t="shared" si="136"/>
        <v/>
      </c>
      <c r="P296" s="25" t="str">
        <f t="shared" si="149"/>
        <v/>
      </c>
      <c r="Q296" s="25" t="str">
        <f t="shared" si="150"/>
        <v/>
      </c>
      <c r="R296" s="23"/>
      <c r="S296" s="24" t="str">
        <f t="shared" si="137"/>
        <v/>
      </c>
      <c r="T296" s="25" t="str">
        <f t="shared" si="151"/>
        <v/>
      </c>
      <c r="U296" s="25" t="str">
        <f t="shared" si="152"/>
        <v/>
      </c>
      <c r="V296" s="23"/>
      <c r="W296" s="24" t="str">
        <f t="shared" si="138"/>
        <v/>
      </c>
      <c r="X296" s="25" t="str">
        <f t="shared" si="153"/>
        <v/>
      </c>
      <c r="Y296" s="25" t="str">
        <f t="shared" si="154"/>
        <v/>
      </c>
      <c r="Z296" s="27"/>
      <c r="AA296" s="27"/>
      <c r="AB296" s="25" t="str">
        <f t="shared" si="139"/>
        <v/>
      </c>
      <c r="AC296" s="24" t="str">
        <f t="shared" si="140"/>
        <v/>
      </c>
      <c r="AD296" s="25" t="str">
        <f t="shared" si="155"/>
        <v/>
      </c>
      <c r="AE296" s="25" t="str">
        <f t="shared" si="156"/>
        <v/>
      </c>
      <c r="AF296" s="23"/>
      <c r="AG296" s="24" t="str">
        <f t="shared" si="141"/>
        <v/>
      </c>
      <c r="AH296" s="25" t="str">
        <f t="shared" si="157"/>
        <v/>
      </c>
      <c r="AI296" s="25" t="str">
        <f t="shared" si="158"/>
        <v/>
      </c>
      <c r="AJ296" s="23"/>
      <c r="AK296" s="24" t="str">
        <f t="shared" si="142"/>
        <v/>
      </c>
      <c r="AL296" s="25" t="str">
        <f t="shared" si="159"/>
        <v/>
      </c>
      <c r="AM296" s="25" t="str">
        <f t="shared" si="163"/>
        <v/>
      </c>
      <c r="AN296" s="23"/>
      <c r="AO296" s="24" t="str">
        <f t="shared" si="143"/>
        <v/>
      </c>
      <c r="AP296" s="25" t="str">
        <f t="shared" si="164"/>
        <v/>
      </c>
      <c r="AQ296" s="25" t="str">
        <f t="shared" si="160"/>
        <v/>
      </c>
      <c r="AR296" s="23"/>
      <c r="AS296" s="24" t="str">
        <f t="shared" si="144"/>
        <v/>
      </c>
      <c r="AT296" s="25" t="str">
        <f t="shared" si="161"/>
        <v/>
      </c>
      <c r="AU296" s="25" t="str">
        <f t="shared" si="162"/>
        <v/>
      </c>
      <c r="AV296" s="26">
        <f t="shared" si="145"/>
        <v>0</v>
      </c>
      <c r="AW296" s="351" t="str">
        <f t="shared" si="146"/>
        <v/>
      </c>
      <c r="AX296" s="351"/>
    </row>
    <row r="297" spans="1:50">
      <c r="A297" s="21"/>
      <c r="B297" s="22"/>
      <c r="C297" s="22"/>
      <c r="D297" s="23"/>
      <c r="E297" s="24" t="str">
        <f t="shared" si="132"/>
        <v/>
      </c>
      <c r="F297" s="23"/>
      <c r="G297" s="24" t="str">
        <f t="shared" si="133"/>
        <v/>
      </c>
      <c r="H297" s="23"/>
      <c r="I297" s="24" t="str">
        <f t="shared" si="147"/>
        <v/>
      </c>
      <c r="J297" s="23"/>
      <c r="K297" s="24" t="str">
        <f t="shared" si="134"/>
        <v/>
      </c>
      <c r="L297" s="25" t="str">
        <f t="shared" si="148"/>
        <v/>
      </c>
      <c r="M297" s="25" t="str">
        <f t="shared" si="135"/>
        <v/>
      </c>
      <c r="N297" s="23"/>
      <c r="O297" s="24" t="str">
        <f t="shared" si="136"/>
        <v/>
      </c>
      <c r="P297" s="25" t="str">
        <f t="shared" si="149"/>
        <v/>
      </c>
      <c r="Q297" s="25" t="str">
        <f t="shared" si="150"/>
        <v/>
      </c>
      <c r="R297" s="23"/>
      <c r="S297" s="24" t="str">
        <f t="shared" si="137"/>
        <v/>
      </c>
      <c r="T297" s="25" t="str">
        <f t="shared" si="151"/>
        <v/>
      </c>
      <c r="U297" s="25" t="str">
        <f t="shared" si="152"/>
        <v/>
      </c>
      <c r="V297" s="23"/>
      <c r="W297" s="24" t="str">
        <f t="shared" si="138"/>
        <v/>
      </c>
      <c r="X297" s="25" t="str">
        <f t="shared" si="153"/>
        <v/>
      </c>
      <c r="Y297" s="25" t="str">
        <f t="shared" si="154"/>
        <v/>
      </c>
      <c r="Z297" s="27"/>
      <c r="AA297" s="27"/>
      <c r="AB297" s="25" t="str">
        <f t="shared" si="139"/>
        <v/>
      </c>
      <c r="AC297" s="24" t="str">
        <f t="shared" si="140"/>
        <v/>
      </c>
      <c r="AD297" s="25" t="str">
        <f t="shared" si="155"/>
        <v/>
      </c>
      <c r="AE297" s="25" t="str">
        <f t="shared" si="156"/>
        <v/>
      </c>
      <c r="AF297" s="23"/>
      <c r="AG297" s="24" t="str">
        <f t="shared" si="141"/>
        <v/>
      </c>
      <c r="AH297" s="25" t="str">
        <f t="shared" si="157"/>
        <v/>
      </c>
      <c r="AI297" s="25" t="str">
        <f t="shared" si="158"/>
        <v/>
      </c>
      <c r="AJ297" s="23"/>
      <c r="AK297" s="24" t="str">
        <f t="shared" si="142"/>
        <v/>
      </c>
      <c r="AL297" s="25" t="str">
        <f t="shared" si="159"/>
        <v/>
      </c>
      <c r="AM297" s="25" t="str">
        <f t="shared" si="163"/>
        <v/>
      </c>
      <c r="AN297" s="23"/>
      <c r="AO297" s="24" t="str">
        <f t="shared" si="143"/>
        <v/>
      </c>
      <c r="AP297" s="25" t="str">
        <f t="shared" si="164"/>
        <v/>
      </c>
      <c r="AQ297" s="25" t="str">
        <f t="shared" si="160"/>
        <v/>
      </c>
      <c r="AR297" s="23"/>
      <c r="AS297" s="24" t="str">
        <f t="shared" si="144"/>
        <v/>
      </c>
      <c r="AT297" s="25" t="str">
        <f t="shared" si="161"/>
        <v/>
      </c>
      <c r="AU297" s="25" t="str">
        <f t="shared" si="162"/>
        <v/>
      </c>
      <c r="AV297" s="26">
        <f t="shared" si="145"/>
        <v>0</v>
      </c>
      <c r="AW297" s="351" t="str">
        <f t="shared" si="146"/>
        <v/>
      </c>
      <c r="AX297" s="351"/>
    </row>
    <row r="298" spans="1:50">
      <c r="A298" s="21"/>
      <c r="B298" s="22"/>
      <c r="C298" s="22"/>
      <c r="D298" s="23"/>
      <c r="E298" s="24" t="str">
        <f t="shared" si="132"/>
        <v/>
      </c>
      <c r="F298" s="23"/>
      <c r="G298" s="24" t="str">
        <f t="shared" si="133"/>
        <v/>
      </c>
      <c r="H298" s="23"/>
      <c r="I298" s="24" t="str">
        <f t="shared" si="147"/>
        <v/>
      </c>
      <c r="J298" s="23"/>
      <c r="K298" s="24" t="str">
        <f t="shared" si="134"/>
        <v/>
      </c>
      <c r="L298" s="25" t="str">
        <f t="shared" si="148"/>
        <v/>
      </c>
      <c r="M298" s="25" t="str">
        <f t="shared" si="135"/>
        <v/>
      </c>
      <c r="N298" s="23"/>
      <c r="O298" s="24" t="str">
        <f t="shared" si="136"/>
        <v/>
      </c>
      <c r="P298" s="25" t="str">
        <f t="shared" si="149"/>
        <v/>
      </c>
      <c r="Q298" s="25" t="str">
        <f t="shared" si="150"/>
        <v/>
      </c>
      <c r="R298" s="23"/>
      <c r="S298" s="24" t="str">
        <f t="shared" si="137"/>
        <v/>
      </c>
      <c r="T298" s="25" t="str">
        <f t="shared" si="151"/>
        <v/>
      </c>
      <c r="U298" s="25" t="str">
        <f t="shared" si="152"/>
        <v/>
      </c>
      <c r="V298" s="23"/>
      <c r="W298" s="24" t="str">
        <f t="shared" si="138"/>
        <v/>
      </c>
      <c r="X298" s="25" t="str">
        <f t="shared" si="153"/>
        <v/>
      </c>
      <c r="Y298" s="25" t="str">
        <f t="shared" si="154"/>
        <v/>
      </c>
      <c r="Z298" s="27"/>
      <c r="AA298" s="27"/>
      <c r="AB298" s="25" t="str">
        <f t="shared" si="139"/>
        <v/>
      </c>
      <c r="AC298" s="24" t="str">
        <f t="shared" si="140"/>
        <v/>
      </c>
      <c r="AD298" s="25" t="str">
        <f t="shared" si="155"/>
        <v/>
      </c>
      <c r="AE298" s="25" t="str">
        <f t="shared" si="156"/>
        <v/>
      </c>
      <c r="AF298" s="23"/>
      <c r="AG298" s="24" t="str">
        <f t="shared" si="141"/>
        <v/>
      </c>
      <c r="AH298" s="25" t="str">
        <f t="shared" si="157"/>
        <v/>
      </c>
      <c r="AI298" s="25" t="str">
        <f t="shared" si="158"/>
        <v/>
      </c>
      <c r="AJ298" s="23"/>
      <c r="AK298" s="24" t="str">
        <f t="shared" si="142"/>
        <v/>
      </c>
      <c r="AL298" s="25" t="str">
        <f t="shared" si="159"/>
        <v/>
      </c>
      <c r="AM298" s="25" t="str">
        <f t="shared" si="163"/>
        <v/>
      </c>
      <c r="AN298" s="23"/>
      <c r="AO298" s="24" t="str">
        <f t="shared" si="143"/>
        <v/>
      </c>
      <c r="AP298" s="25" t="str">
        <f t="shared" si="164"/>
        <v/>
      </c>
      <c r="AQ298" s="25" t="str">
        <f t="shared" si="160"/>
        <v/>
      </c>
      <c r="AR298" s="23"/>
      <c r="AS298" s="24" t="str">
        <f t="shared" si="144"/>
        <v/>
      </c>
      <c r="AT298" s="25" t="str">
        <f t="shared" si="161"/>
        <v/>
      </c>
      <c r="AU298" s="25" t="str">
        <f t="shared" si="162"/>
        <v/>
      </c>
      <c r="AV298" s="26">
        <f t="shared" si="145"/>
        <v>0</v>
      </c>
      <c r="AW298" s="351" t="str">
        <f t="shared" si="146"/>
        <v/>
      </c>
      <c r="AX298" s="351"/>
    </row>
    <row r="299" spans="1:50">
      <c r="A299" s="21"/>
      <c r="B299" s="22"/>
      <c r="C299" s="22"/>
      <c r="D299" s="23"/>
      <c r="E299" s="24" t="str">
        <f t="shared" si="132"/>
        <v/>
      </c>
      <c r="F299" s="23"/>
      <c r="G299" s="24" t="str">
        <f t="shared" si="133"/>
        <v/>
      </c>
      <c r="H299" s="23"/>
      <c r="I299" s="24" t="str">
        <f t="shared" si="147"/>
        <v/>
      </c>
      <c r="J299" s="23"/>
      <c r="K299" s="24" t="str">
        <f t="shared" si="134"/>
        <v/>
      </c>
      <c r="L299" s="25" t="str">
        <f t="shared" si="148"/>
        <v/>
      </c>
      <c r="M299" s="25" t="str">
        <f t="shared" si="135"/>
        <v/>
      </c>
      <c r="N299" s="23"/>
      <c r="O299" s="24" t="str">
        <f t="shared" si="136"/>
        <v/>
      </c>
      <c r="P299" s="25" t="str">
        <f t="shared" si="149"/>
        <v/>
      </c>
      <c r="Q299" s="25" t="str">
        <f t="shared" si="150"/>
        <v/>
      </c>
      <c r="R299" s="23"/>
      <c r="S299" s="24" t="str">
        <f t="shared" si="137"/>
        <v/>
      </c>
      <c r="T299" s="25" t="str">
        <f t="shared" si="151"/>
        <v/>
      </c>
      <c r="U299" s="25" t="str">
        <f t="shared" si="152"/>
        <v/>
      </c>
      <c r="V299" s="23"/>
      <c r="W299" s="24" t="str">
        <f t="shared" si="138"/>
        <v/>
      </c>
      <c r="X299" s="25" t="str">
        <f t="shared" si="153"/>
        <v/>
      </c>
      <c r="Y299" s="25" t="str">
        <f t="shared" si="154"/>
        <v/>
      </c>
      <c r="Z299" s="27"/>
      <c r="AA299" s="27"/>
      <c r="AB299" s="25" t="str">
        <f t="shared" si="139"/>
        <v/>
      </c>
      <c r="AC299" s="24" t="str">
        <f t="shared" si="140"/>
        <v/>
      </c>
      <c r="AD299" s="25" t="str">
        <f t="shared" si="155"/>
        <v/>
      </c>
      <c r="AE299" s="25" t="str">
        <f t="shared" si="156"/>
        <v/>
      </c>
      <c r="AF299" s="23"/>
      <c r="AG299" s="24" t="str">
        <f t="shared" si="141"/>
        <v/>
      </c>
      <c r="AH299" s="25" t="str">
        <f t="shared" si="157"/>
        <v/>
      </c>
      <c r="AI299" s="25" t="str">
        <f t="shared" si="158"/>
        <v/>
      </c>
      <c r="AJ299" s="23"/>
      <c r="AK299" s="24" t="str">
        <f t="shared" si="142"/>
        <v/>
      </c>
      <c r="AL299" s="25" t="str">
        <f t="shared" si="159"/>
        <v/>
      </c>
      <c r="AM299" s="25" t="str">
        <f t="shared" si="163"/>
        <v/>
      </c>
      <c r="AN299" s="23"/>
      <c r="AO299" s="24" t="str">
        <f t="shared" si="143"/>
        <v/>
      </c>
      <c r="AP299" s="25" t="str">
        <f t="shared" si="164"/>
        <v/>
      </c>
      <c r="AQ299" s="25" t="str">
        <f t="shared" si="160"/>
        <v/>
      </c>
      <c r="AR299" s="23"/>
      <c r="AS299" s="24" t="str">
        <f t="shared" si="144"/>
        <v/>
      </c>
      <c r="AT299" s="25" t="str">
        <f t="shared" si="161"/>
        <v/>
      </c>
      <c r="AU299" s="25" t="str">
        <f t="shared" si="162"/>
        <v/>
      </c>
      <c r="AV299" s="26">
        <f t="shared" si="145"/>
        <v>0</v>
      </c>
      <c r="AW299" s="351" t="str">
        <f t="shared" si="146"/>
        <v/>
      </c>
      <c r="AX299" s="351"/>
    </row>
    <row r="300" spans="1:50">
      <c r="A300" s="21"/>
      <c r="B300" s="22"/>
      <c r="C300" s="22"/>
      <c r="D300" s="23"/>
      <c r="E300" s="24" t="str">
        <f t="shared" si="132"/>
        <v/>
      </c>
      <c r="F300" s="23"/>
      <c r="G300" s="24" t="str">
        <f t="shared" si="133"/>
        <v/>
      </c>
      <c r="H300" s="23"/>
      <c r="I300" s="24" t="str">
        <f t="shared" si="147"/>
        <v/>
      </c>
      <c r="J300" s="23"/>
      <c r="K300" s="24" t="str">
        <f t="shared" si="134"/>
        <v/>
      </c>
      <c r="L300" s="25" t="str">
        <f t="shared" si="148"/>
        <v/>
      </c>
      <c r="M300" s="25" t="str">
        <f t="shared" si="135"/>
        <v/>
      </c>
      <c r="N300" s="23"/>
      <c r="O300" s="24" t="str">
        <f t="shared" si="136"/>
        <v/>
      </c>
      <c r="P300" s="25" t="str">
        <f t="shared" si="149"/>
        <v/>
      </c>
      <c r="Q300" s="25" t="str">
        <f t="shared" si="150"/>
        <v/>
      </c>
      <c r="R300" s="23"/>
      <c r="S300" s="24" t="str">
        <f t="shared" si="137"/>
        <v/>
      </c>
      <c r="T300" s="25" t="str">
        <f t="shared" si="151"/>
        <v/>
      </c>
      <c r="U300" s="25" t="str">
        <f t="shared" si="152"/>
        <v/>
      </c>
      <c r="V300" s="23"/>
      <c r="W300" s="24" t="str">
        <f t="shared" si="138"/>
        <v/>
      </c>
      <c r="X300" s="25" t="str">
        <f t="shared" si="153"/>
        <v/>
      </c>
      <c r="Y300" s="25" t="str">
        <f t="shared" si="154"/>
        <v/>
      </c>
      <c r="Z300" s="27"/>
      <c r="AA300" s="27"/>
      <c r="AB300" s="25" t="str">
        <f t="shared" si="139"/>
        <v/>
      </c>
      <c r="AC300" s="24" t="str">
        <f t="shared" si="140"/>
        <v/>
      </c>
      <c r="AD300" s="25" t="str">
        <f t="shared" si="155"/>
        <v/>
      </c>
      <c r="AE300" s="25" t="str">
        <f t="shared" si="156"/>
        <v/>
      </c>
      <c r="AF300" s="23"/>
      <c r="AG300" s="24" t="str">
        <f t="shared" si="141"/>
        <v/>
      </c>
      <c r="AH300" s="25" t="str">
        <f t="shared" si="157"/>
        <v/>
      </c>
      <c r="AI300" s="25" t="str">
        <f t="shared" si="158"/>
        <v/>
      </c>
      <c r="AJ300" s="23"/>
      <c r="AK300" s="24" t="str">
        <f t="shared" si="142"/>
        <v/>
      </c>
      <c r="AL300" s="25" t="str">
        <f t="shared" si="159"/>
        <v/>
      </c>
      <c r="AM300" s="25" t="str">
        <f t="shared" si="163"/>
        <v/>
      </c>
      <c r="AN300" s="23"/>
      <c r="AO300" s="24" t="str">
        <f t="shared" si="143"/>
        <v/>
      </c>
      <c r="AP300" s="25" t="str">
        <f t="shared" si="164"/>
        <v/>
      </c>
      <c r="AQ300" s="25" t="str">
        <f t="shared" si="160"/>
        <v/>
      </c>
      <c r="AR300" s="23"/>
      <c r="AS300" s="24" t="str">
        <f t="shared" si="144"/>
        <v/>
      </c>
      <c r="AT300" s="25" t="str">
        <f t="shared" si="161"/>
        <v/>
      </c>
      <c r="AU300" s="25" t="str">
        <f t="shared" si="162"/>
        <v/>
      </c>
      <c r="AV300" s="26">
        <f t="shared" si="145"/>
        <v>0</v>
      </c>
      <c r="AW300" s="351" t="str">
        <f t="shared" si="146"/>
        <v/>
      </c>
      <c r="AX300" s="351"/>
    </row>
    <row r="301" spans="1:50">
      <c r="A301" s="21"/>
      <c r="B301" s="22"/>
      <c r="C301" s="22"/>
      <c r="D301" s="23"/>
      <c r="E301" s="24" t="str">
        <f t="shared" si="132"/>
        <v/>
      </c>
      <c r="F301" s="23"/>
      <c r="G301" s="24" t="str">
        <f t="shared" si="133"/>
        <v/>
      </c>
      <c r="H301" s="23"/>
      <c r="I301" s="24" t="str">
        <f t="shared" si="147"/>
        <v/>
      </c>
      <c r="J301" s="23"/>
      <c r="K301" s="24" t="str">
        <f t="shared" si="134"/>
        <v/>
      </c>
      <c r="L301" s="25" t="str">
        <f t="shared" si="148"/>
        <v/>
      </c>
      <c r="M301" s="25" t="str">
        <f t="shared" si="135"/>
        <v/>
      </c>
      <c r="N301" s="23"/>
      <c r="O301" s="24" t="str">
        <f t="shared" si="136"/>
        <v/>
      </c>
      <c r="P301" s="25" t="str">
        <f t="shared" si="149"/>
        <v/>
      </c>
      <c r="Q301" s="25" t="str">
        <f t="shared" si="150"/>
        <v/>
      </c>
      <c r="R301" s="23"/>
      <c r="S301" s="24" t="str">
        <f t="shared" si="137"/>
        <v/>
      </c>
      <c r="T301" s="25" t="str">
        <f t="shared" si="151"/>
        <v/>
      </c>
      <c r="U301" s="25" t="str">
        <f t="shared" si="152"/>
        <v/>
      </c>
      <c r="V301" s="23"/>
      <c r="W301" s="24" t="str">
        <f t="shared" si="138"/>
        <v/>
      </c>
      <c r="X301" s="25" t="str">
        <f t="shared" si="153"/>
        <v/>
      </c>
      <c r="Y301" s="25" t="str">
        <f t="shared" si="154"/>
        <v/>
      </c>
      <c r="Z301" s="27"/>
      <c r="AA301" s="27"/>
      <c r="AB301" s="25" t="str">
        <f t="shared" si="139"/>
        <v/>
      </c>
      <c r="AC301" s="24" t="str">
        <f t="shared" si="140"/>
        <v/>
      </c>
      <c r="AD301" s="25" t="str">
        <f t="shared" si="155"/>
        <v/>
      </c>
      <c r="AE301" s="25" t="str">
        <f t="shared" si="156"/>
        <v/>
      </c>
      <c r="AF301" s="23"/>
      <c r="AG301" s="24" t="str">
        <f t="shared" si="141"/>
        <v/>
      </c>
      <c r="AH301" s="25" t="str">
        <f t="shared" si="157"/>
        <v/>
      </c>
      <c r="AI301" s="25" t="str">
        <f t="shared" si="158"/>
        <v/>
      </c>
      <c r="AJ301" s="23"/>
      <c r="AK301" s="24" t="str">
        <f t="shared" si="142"/>
        <v/>
      </c>
      <c r="AL301" s="25" t="str">
        <f t="shared" si="159"/>
        <v/>
      </c>
      <c r="AM301" s="25" t="str">
        <f t="shared" si="163"/>
        <v/>
      </c>
      <c r="AN301" s="23"/>
      <c r="AO301" s="24" t="str">
        <f t="shared" si="143"/>
        <v/>
      </c>
      <c r="AP301" s="25" t="str">
        <f t="shared" si="164"/>
        <v/>
      </c>
      <c r="AQ301" s="25" t="str">
        <f t="shared" si="160"/>
        <v/>
      </c>
      <c r="AR301" s="23"/>
      <c r="AS301" s="24" t="str">
        <f t="shared" si="144"/>
        <v/>
      </c>
      <c r="AT301" s="25" t="str">
        <f t="shared" si="161"/>
        <v/>
      </c>
      <c r="AU301" s="25" t="str">
        <f t="shared" si="162"/>
        <v/>
      </c>
      <c r="AV301" s="26">
        <f t="shared" si="145"/>
        <v>0</v>
      </c>
      <c r="AW301" s="351" t="str">
        <f t="shared" si="146"/>
        <v/>
      </c>
      <c r="AX301" s="351"/>
    </row>
    <row r="302" spans="1:50">
      <c r="A302" s="21"/>
      <c r="B302" s="22"/>
      <c r="C302" s="22"/>
      <c r="D302" s="23"/>
      <c r="E302" s="24" t="str">
        <f t="shared" si="132"/>
        <v/>
      </c>
      <c r="F302" s="23"/>
      <c r="G302" s="24" t="str">
        <f t="shared" si="133"/>
        <v/>
      </c>
      <c r="H302" s="23"/>
      <c r="I302" s="24" t="str">
        <f t="shared" si="147"/>
        <v/>
      </c>
      <c r="J302" s="23"/>
      <c r="K302" s="24" t="str">
        <f t="shared" si="134"/>
        <v/>
      </c>
      <c r="L302" s="25" t="str">
        <f t="shared" si="148"/>
        <v/>
      </c>
      <c r="M302" s="25" t="str">
        <f t="shared" si="135"/>
        <v/>
      </c>
      <c r="N302" s="23"/>
      <c r="O302" s="24" t="str">
        <f t="shared" si="136"/>
        <v/>
      </c>
      <c r="P302" s="25" t="str">
        <f t="shared" si="149"/>
        <v/>
      </c>
      <c r="Q302" s="25" t="str">
        <f t="shared" si="150"/>
        <v/>
      </c>
      <c r="R302" s="23"/>
      <c r="S302" s="24" t="str">
        <f t="shared" si="137"/>
        <v/>
      </c>
      <c r="T302" s="25" t="str">
        <f t="shared" si="151"/>
        <v/>
      </c>
      <c r="U302" s="25" t="str">
        <f t="shared" si="152"/>
        <v/>
      </c>
      <c r="V302" s="23"/>
      <c r="W302" s="24" t="str">
        <f t="shared" si="138"/>
        <v/>
      </c>
      <c r="X302" s="25" t="str">
        <f t="shared" si="153"/>
        <v/>
      </c>
      <c r="Y302" s="25" t="str">
        <f t="shared" si="154"/>
        <v/>
      </c>
      <c r="Z302" s="27"/>
      <c r="AA302" s="27"/>
      <c r="AB302" s="25" t="str">
        <f t="shared" si="139"/>
        <v/>
      </c>
      <c r="AC302" s="24" t="str">
        <f t="shared" si="140"/>
        <v/>
      </c>
      <c r="AD302" s="25" t="str">
        <f t="shared" si="155"/>
        <v/>
      </c>
      <c r="AE302" s="25" t="str">
        <f t="shared" si="156"/>
        <v/>
      </c>
      <c r="AF302" s="23"/>
      <c r="AG302" s="24" t="str">
        <f t="shared" si="141"/>
        <v/>
      </c>
      <c r="AH302" s="25" t="str">
        <f t="shared" si="157"/>
        <v/>
      </c>
      <c r="AI302" s="25" t="str">
        <f t="shared" si="158"/>
        <v/>
      </c>
      <c r="AJ302" s="23"/>
      <c r="AK302" s="24" t="str">
        <f t="shared" si="142"/>
        <v/>
      </c>
      <c r="AL302" s="25" t="str">
        <f t="shared" si="159"/>
        <v/>
      </c>
      <c r="AM302" s="25" t="str">
        <f t="shared" si="163"/>
        <v/>
      </c>
      <c r="AN302" s="23"/>
      <c r="AO302" s="24" t="str">
        <f t="shared" si="143"/>
        <v/>
      </c>
      <c r="AP302" s="25" t="str">
        <f t="shared" si="164"/>
        <v/>
      </c>
      <c r="AQ302" s="25" t="str">
        <f t="shared" si="160"/>
        <v/>
      </c>
      <c r="AR302" s="23"/>
      <c r="AS302" s="24" t="str">
        <f t="shared" si="144"/>
        <v/>
      </c>
      <c r="AT302" s="25" t="str">
        <f t="shared" si="161"/>
        <v/>
      </c>
      <c r="AU302" s="25" t="str">
        <f t="shared" si="162"/>
        <v/>
      </c>
      <c r="AV302" s="26">
        <f t="shared" si="145"/>
        <v>0</v>
      </c>
      <c r="AW302" s="351" t="str">
        <f t="shared" si="146"/>
        <v/>
      </c>
      <c r="AX302" s="351"/>
    </row>
    <row r="303" spans="1:50">
      <c r="A303" s="21"/>
      <c r="B303" s="22"/>
      <c r="C303" s="22"/>
      <c r="D303" s="23"/>
      <c r="E303" s="24" t="str">
        <f t="shared" si="132"/>
        <v/>
      </c>
      <c r="F303" s="23"/>
      <c r="G303" s="24" t="str">
        <f t="shared" si="133"/>
        <v/>
      </c>
      <c r="H303" s="23"/>
      <c r="I303" s="24" t="str">
        <f t="shared" si="147"/>
        <v/>
      </c>
      <c r="J303" s="23"/>
      <c r="K303" s="24" t="str">
        <f t="shared" si="134"/>
        <v/>
      </c>
      <c r="L303" s="25" t="str">
        <f t="shared" si="148"/>
        <v/>
      </c>
      <c r="M303" s="25" t="str">
        <f t="shared" si="135"/>
        <v/>
      </c>
      <c r="N303" s="23"/>
      <c r="O303" s="24" t="str">
        <f t="shared" si="136"/>
        <v/>
      </c>
      <c r="P303" s="25" t="str">
        <f t="shared" si="149"/>
        <v/>
      </c>
      <c r="Q303" s="25" t="str">
        <f t="shared" si="150"/>
        <v/>
      </c>
      <c r="R303" s="23"/>
      <c r="S303" s="24" t="str">
        <f t="shared" si="137"/>
        <v/>
      </c>
      <c r="T303" s="25" t="str">
        <f t="shared" si="151"/>
        <v/>
      </c>
      <c r="U303" s="25" t="str">
        <f t="shared" si="152"/>
        <v/>
      </c>
      <c r="V303" s="23"/>
      <c r="W303" s="24" t="str">
        <f t="shared" si="138"/>
        <v/>
      </c>
      <c r="X303" s="25" t="str">
        <f t="shared" si="153"/>
        <v/>
      </c>
      <c r="Y303" s="25" t="str">
        <f t="shared" si="154"/>
        <v/>
      </c>
      <c r="Z303" s="27"/>
      <c r="AA303" s="27"/>
      <c r="AB303" s="25" t="str">
        <f t="shared" si="139"/>
        <v/>
      </c>
      <c r="AC303" s="24" t="str">
        <f t="shared" si="140"/>
        <v/>
      </c>
      <c r="AD303" s="25" t="str">
        <f t="shared" si="155"/>
        <v/>
      </c>
      <c r="AE303" s="25" t="str">
        <f t="shared" si="156"/>
        <v/>
      </c>
      <c r="AF303" s="23"/>
      <c r="AG303" s="24" t="str">
        <f t="shared" si="141"/>
        <v/>
      </c>
      <c r="AH303" s="25" t="str">
        <f t="shared" si="157"/>
        <v/>
      </c>
      <c r="AI303" s="25" t="str">
        <f t="shared" si="158"/>
        <v/>
      </c>
      <c r="AJ303" s="23"/>
      <c r="AK303" s="24" t="str">
        <f t="shared" si="142"/>
        <v/>
      </c>
      <c r="AL303" s="25" t="str">
        <f t="shared" si="159"/>
        <v/>
      </c>
      <c r="AM303" s="25" t="str">
        <f t="shared" si="163"/>
        <v/>
      </c>
      <c r="AN303" s="23"/>
      <c r="AO303" s="24" t="str">
        <f t="shared" si="143"/>
        <v/>
      </c>
      <c r="AP303" s="25" t="str">
        <f t="shared" si="164"/>
        <v/>
      </c>
      <c r="AQ303" s="25" t="str">
        <f t="shared" si="160"/>
        <v/>
      </c>
      <c r="AR303" s="23"/>
      <c r="AS303" s="24" t="str">
        <f t="shared" si="144"/>
        <v/>
      </c>
      <c r="AT303" s="25" t="str">
        <f t="shared" si="161"/>
        <v/>
      </c>
      <c r="AU303" s="25" t="str">
        <f t="shared" si="162"/>
        <v/>
      </c>
      <c r="AV303" s="26">
        <f t="shared" si="145"/>
        <v>0</v>
      </c>
      <c r="AW303" s="351" t="str">
        <f t="shared" si="146"/>
        <v/>
      </c>
      <c r="AX303" s="351"/>
    </row>
    <row r="304" spans="1:50">
      <c r="A304" s="21"/>
      <c r="B304" s="22"/>
      <c r="C304" s="22"/>
      <c r="D304" s="23"/>
      <c r="E304" s="24" t="str">
        <f t="shared" si="132"/>
        <v/>
      </c>
      <c r="F304" s="23"/>
      <c r="G304" s="24" t="str">
        <f t="shared" si="133"/>
        <v/>
      </c>
      <c r="H304" s="23"/>
      <c r="I304" s="24" t="str">
        <f t="shared" si="147"/>
        <v/>
      </c>
      <c r="J304" s="23"/>
      <c r="K304" s="24" t="str">
        <f t="shared" si="134"/>
        <v/>
      </c>
      <c r="L304" s="25" t="str">
        <f t="shared" si="148"/>
        <v/>
      </c>
      <c r="M304" s="25" t="str">
        <f t="shared" si="135"/>
        <v/>
      </c>
      <c r="N304" s="23"/>
      <c r="O304" s="24" t="str">
        <f t="shared" si="136"/>
        <v/>
      </c>
      <c r="P304" s="25" t="str">
        <f t="shared" si="149"/>
        <v/>
      </c>
      <c r="Q304" s="25" t="str">
        <f t="shared" si="150"/>
        <v/>
      </c>
      <c r="R304" s="23"/>
      <c r="S304" s="24" t="str">
        <f t="shared" si="137"/>
        <v/>
      </c>
      <c r="T304" s="25" t="str">
        <f t="shared" si="151"/>
        <v/>
      </c>
      <c r="U304" s="25" t="str">
        <f t="shared" si="152"/>
        <v/>
      </c>
      <c r="V304" s="23"/>
      <c r="W304" s="24" t="str">
        <f t="shared" si="138"/>
        <v/>
      </c>
      <c r="X304" s="25" t="str">
        <f t="shared" si="153"/>
        <v/>
      </c>
      <c r="Y304" s="25" t="str">
        <f t="shared" si="154"/>
        <v/>
      </c>
      <c r="Z304" s="27"/>
      <c r="AA304" s="27"/>
      <c r="AB304" s="25" t="str">
        <f t="shared" si="139"/>
        <v/>
      </c>
      <c r="AC304" s="24" t="str">
        <f t="shared" si="140"/>
        <v/>
      </c>
      <c r="AD304" s="25" t="str">
        <f t="shared" si="155"/>
        <v/>
      </c>
      <c r="AE304" s="25" t="str">
        <f t="shared" si="156"/>
        <v/>
      </c>
      <c r="AF304" s="23"/>
      <c r="AG304" s="24" t="str">
        <f t="shared" si="141"/>
        <v/>
      </c>
      <c r="AH304" s="25" t="str">
        <f t="shared" si="157"/>
        <v/>
      </c>
      <c r="AI304" s="25" t="str">
        <f t="shared" si="158"/>
        <v/>
      </c>
      <c r="AJ304" s="23"/>
      <c r="AK304" s="24" t="str">
        <f t="shared" si="142"/>
        <v/>
      </c>
      <c r="AL304" s="25" t="str">
        <f t="shared" si="159"/>
        <v/>
      </c>
      <c r="AM304" s="25" t="str">
        <f t="shared" si="163"/>
        <v/>
      </c>
      <c r="AN304" s="23"/>
      <c r="AO304" s="24" t="str">
        <f t="shared" si="143"/>
        <v/>
      </c>
      <c r="AP304" s="25" t="str">
        <f t="shared" si="164"/>
        <v/>
      </c>
      <c r="AQ304" s="25" t="str">
        <f t="shared" si="160"/>
        <v/>
      </c>
      <c r="AR304" s="23"/>
      <c r="AS304" s="24" t="str">
        <f t="shared" si="144"/>
        <v/>
      </c>
      <c r="AT304" s="25" t="str">
        <f t="shared" si="161"/>
        <v/>
      </c>
      <c r="AU304" s="25" t="str">
        <f t="shared" si="162"/>
        <v/>
      </c>
      <c r="AV304" s="26">
        <f t="shared" si="145"/>
        <v>0</v>
      </c>
      <c r="AW304" s="351" t="str">
        <f t="shared" si="146"/>
        <v/>
      </c>
      <c r="AX304" s="351"/>
    </row>
    <row r="305" spans="1:50">
      <c r="A305" s="21"/>
      <c r="B305" s="22"/>
      <c r="C305" s="22"/>
      <c r="D305" s="23"/>
      <c r="E305" s="24" t="str">
        <f t="shared" si="132"/>
        <v/>
      </c>
      <c r="F305" s="23"/>
      <c r="G305" s="24" t="str">
        <f t="shared" si="133"/>
        <v/>
      </c>
      <c r="H305" s="23"/>
      <c r="I305" s="24" t="str">
        <f t="shared" si="147"/>
        <v/>
      </c>
      <c r="J305" s="23"/>
      <c r="K305" s="24" t="str">
        <f t="shared" si="134"/>
        <v/>
      </c>
      <c r="L305" s="25" t="str">
        <f t="shared" si="148"/>
        <v/>
      </c>
      <c r="M305" s="25" t="str">
        <f t="shared" si="135"/>
        <v/>
      </c>
      <c r="N305" s="23"/>
      <c r="O305" s="24" t="str">
        <f t="shared" si="136"/>
        <v/>
      </c>
      <c r="P305" s="25" t="str">
        <f t="shared" si="149"/>
        <v/>
      </c>
      <c r="Q305" s="25" t="str">
        <f t="shared" si="150"/>
        <v/>
      </c>
      <c r="R305" s="23"/>
      <c r="S305" s="24" t="str">
        <f t="shared" si="137"/>
        <v/>
      </c>
      <c r="T305" s="25" t="str">
        <f t="shared" si="151"/>
        <v/>
      </c>
      <c r="U305" s="25" t="str">
        <f t="shared" si="152"/>
        <v/>
      </c>
      <c r="V305" s="23"/>
      <c r="W305" s="24" t="str">
        <f t="shared" si="138"/>
        <v/>
      </c>
      <c r="X305" s="25" t="str">
        <f t="shared" si="153"/>
        <v/>
      </c>
      <c r="Y305" s="25" t="str">
        <f t="shared" si="154"/>
        <v/>
      </c>
      <c r="Z305" s="27"/>
      <c r="AA305" s="27"/>
      <c r="AB305" s="25" t="str">
        <f t="shared" si="139"/>
        <v/>
      </c>
      <c r="AC305" s="24" t="str">
        <f t="shared" si="140"/>
        <v/>
      </c>
      <c r="AD305" s="25" t="str">
        <f t="shared" si="155"/>
        <v/>
      </c>
      <c r="AE305" s="25" t="str">
        <f t="shared" si="156"/>
        <v/>
      </c>
      <c r="AF305" s="23"/>
      <c r="AG305" s="24" t="str">
        <f t="shared" si="141"/>
        <v/>
      </c>
      <c r="AH305" s="25" t="str">
        <f t="shared" si="157"/>
        <v/>
      </c>
      <c r="AI305" s="25" t="str">
        <f t="shared" si="158"/>
        <v/>
      </c>
      <c r="AJ305" s="23"/>
      <c r="AK305" s="24" t="str">
        <f t="shared" si="142"/>
        <v/>
      </c>
      <c r="AL305" s="25" t="str">
        <f t="shared" si="159"/>
        <v/>
      </c>
      <c r="AM305" s="25" t="str">
        <f t="shared" si="163"/>
        <v/>
      </c>
      <c r="AN305" s="23"/>
      <c r="AO305" s="24" t="str">
        <f t="shared" si="143"/>
        <v/>
      </c>
      <c r="AP305" s="25" t="str">
        <f t="shared" si="164"/>
        <v/>
      </c>
      <c r="AQ305" s="25" t="str">
        <f t="shared" si="160"/>
        <v/>
      </c>
      <c r="AR305" s="23"/>
      <c r="AS305" s="24" t="str">
        <f t="shared" si="144"/>
        <v/>
      </c>
      <c r="AT305" s="25" t="str">
        <f t="shared" si="161"/>
        <v/>
      </c>
      <c r="AU305" s="25" t="str">
        <f t="shared" si="162"/>
        <v/>
      </c>
      <c r="AV305" s="26">
        <f t="shared" si="145"/>
        <v>0</v>
      </c>
      <c r="AW305" s="351" t="str">
        <f t="shared" si="146"/>
        <v/>
      </c>
      <c r="AX305" s="351"/>
    </row>
    <row r="306" spans="1:50">
      <c r="A306" s="21"/>
      <c r="B306" s="22"/>
      <c r="C306" s="22"/>
      <c r="D306" s="23"/>
      <c r="E306" s="24" t="str">
        <f t="shared" si="132"/>
        <v/>
      </c>
      <c r="F306" s="23"/>
      <c r="G306" s="24" t="str">
        <f t="shared" si="133"/>
        <v/>
      </c>
      <c r="H306" s="23"/>
      <c r="I306" s="24" t="str">
        <f t="shared" si="147"/>
        <v/>
      </c>
      <c r="J306" s="23"/>
      <c r="K306" s="24" t="str">
        <f t="shared" si="134"/>
        <v/>
      </c>
      <c r="L306" s="25" t="str">
        <f t="shared" si="148"/>
        <v/>
      </c>
      <c r="M306" s="25" t="str">
        <f t="shared" si="135"/>
        <v/>
      </c>
      <c r="N306" s="23"/>
      <c r="O306" s="24" t="str">
        <f t="shared" si="136"/>
        <v/>
      </c>
      <c r="P306" s="25" t="str">
        <f t="shared" si="149"/>
        <v/>
      </c>
      <c r="Q306" s="25" t="str">
        <f t="shared" si="150"/>
        <v/>
      </c>
      <c r="R306" s="23"/>
      <c r="S306" s="24" t="str">
        <f t="shared" si="137"/>
        <v/>
      </c>
      <c r="T306" s="25" t="str">
        <f t="shared" si="151"/>
        <v/>
      </c>
      <c r="U306" s="25" t="str">
        <f t="shared" si="152"/>
        <v/>
      </c>
      <c r="V306" s="23"/>
      <c r="W306" s="24" t="str">
        <f t="shared" si="138"/>
        <v/>
      </c>
      <c r="X306" s="25" t="str">
        <f t="shared" si="153"/>
        <v/>
      </c>
      <c r="Y306" s="25" t="str">
        <f t="shared" si="154"/>
        <v/>
      </c>
      <c r="Z306" s="27"/>
      <c r="AA306" s="27"/>
      <c r="AB306" s="25" t="str">
        <f t="shared" si="139"/>
        <v/>
      </c>
      <c r="AC306" s="24" t="str">
        <f t="shared" si="140"/>
        <v/>
      </c>
      <c r="AD306" s="25" t="str">
        <f t="shared" si="155"/>
        <v/>
      </c>
      <c r="AE306" s="25" t="str">
        <f t="shared" si="156"/>
        <v/>
      </c>
      <c r="AF306" s="23"/>
      <c r="AG306" s="24" t="str">
        <f t="shared" si="141"/>
        <v/>
      </c>
      <c r="AH306" s="25" t="str">
        <f t="shared" si="157"/>
        <v/>
      </c>
      <c r="AI306" s="25" t="str">
        <f t="shared" si="158"/>
        <v/>
      </c>
      <c r="AJ306" s="23"/>
      <c r="AK306" s="24" t="str">
        <f t="shared" si="142"/>
        <v/>
      </c>
      <c r="AL306" s="25" t="str">
        <f t="shared" si="159"/>
        <v/>
      </c>
      <c r="AM306" s="25" t="str">
        <f t="shared" si="163"/>
        <v/>
      </c>
      <c r="AN306" s="23"/>
      <c r="AO306" s="24" t="str">
        <f t="shared" si="143"/>
        <v/>
      </c>
      <c r="AP306" s="25" t="str">
        <f t="shared" si="164"/>
        <v/>
      </c>
      <c r="AQ306" s="25" t="str">
        <f t="shared" si="160"/>
        <v/>
      </c>
      <c r="AR306" s="23"/>
      <c r="AS306" s="24" t="str">
        <f t="shared" si="144"/>
        <v/>
      </c>
      <c r="AT306" s="25" t="str">
        <f t="shared" si="161"/>
        <v/>
      </c>
      <c r="AU306" s="25" t="str">
        <f t="shared" si="162"/>
        <v/>
      </c>
      <c r="AV306" s="26">
        <f t="shared" si="145"/>
        <v>0</v>
      </c>
      <c r="AW306" s="351" t="str">
        <f t="shared" si="146"/>
        <v/>
      </c>
      <c r="AX306" s="351"/>
    </row>
    <row r="307" spans="1:50">
      <c r="A307" s="21"/>
      <c r="B307" s="22"/>
      <c r="C307" s="22"/>
      <c r="D307" s="23"/>
      <c r="E307" s="24" t="str">
        <f t="shared" si="132"/>
        <v/>
      </c>
      <c r="F307" s="23"/>
      <c r="G307" s="24" t="str">
        <f t="shared" si="133"/>
        <v/>
      </c>
      <c r="H307" s="23"/>
      <c r="I307" s="24" t="str">
        <f t="shared" si="147"/>
        <v/>
      </c>
      <c r="J307" s="23"/>
      <c r="K307" s="24" t="str">
        <f t="shared" si="134"/>
        <v/>
      </c>
      <c r="L307" s="25" t="str">
        <f t="shared" si="148"/>
        <v/>
      </c>
      <c r="M307" s="25" t="str">
        <f t="shared" si="135"/>
        <v/>
      </c>
      <c r="N307" s="23"/>
      <c r="O307" s="24" t="str">
        <f t="shared" si="136"/>
        <v/>
      </c>
      <c r="P307" s="25" t="str">
        <f t="shared" si="149"/>
        <v/>
      </c>
      <c r="Q307" s="25" t="str">
        <f t="shared" si="150"/>
        <v/>
      </c>
      <c r="R307" s="23"/>
      <c r="S307" s="24" t="str">
        <f t="shared" si="137"/>
        <v/>
      </c>
      <c r="T307" s="25" t="str">
        <f t="shared" si="151"/>
        <v/>
      </c>
      <c r="U307" s="25" t="str">
        <f t="shared" si="152"/>
        <v/>
      </c>
      <c r="V307" s="23"/>
      <c r="W307" s="24" t="str">
        <f t="shared" si="138"/>
        <v/>
      </c>
      <c r="X307" s="25" t="str">
        <f t="shared" si="153"/>
        <v/>
      </c>
      <c r="Y307" s="25" t="str">
        <f t="shared" si="154"/>
        <v/>
      </c>
      <c r="Z307" s="27"/>
      <c r="AA307" s="27"/>
      <c r="AB307" s="25" t="str">
        <f t="shared" si="139"/>
        <v/>
      </c>
      <c r="AC307" s="24" t="str">
        <f t="shared" si="140"/>
        <v/>
      </c>
      <c r="AD307" s="25" t="str">
        <f t="shared" si="155"/>
        <v/>
      </c>
      <c r="AE307" s="25" t="str">
        <f t="shared" si="156"/>
        <v/>
      </c>
      <c r="AF307" s="23"/>
      <c r="AG307" s="24" t="str">
        <f t="shared" si="141"/>
        <v/>
      </c>
      <c r="AH307" s="25" t="str">
        <f t="shared" si="157"/>
        <v/>
      </c>
      <c r="AI307" s="25" t="str">
        <f t="shared" si="158"/>
        <v/>
      </c>
      <c r="AJ307" s="23"/>
      <c r="AK307" s="24" t="str">
        <f t="shared" si="142"/>
        <v/>
      </c>
      <c r="AL307" s="25" t="str">
        <f t="shared" si="159"/>
        <v/>
      </c>
      <c r="AM307" s="25" t="str">
        <f t="shared" si="163"/>
        <v/>
      </c>
      <c r="AN307" s="23"/>
      <c r="AO307" s="24" t="str">
        <f t="shared" si="143"/>
        <v/>
      </c>
      <c r="AP307" s="25" t="str">
        <f t="shared" si="164"/>
        <v/>
      </c>
      <c r="AQ307" s="25" t="str">
        <f t="shared" si="160"/>
        <v/>
      </c>
      <c r="AR307" s="23"/>
      <c r="AS307" s="24" t="str">
        <f t="shared" si="144"/>
        <v/>
      </c>
      <c r="AT307" s="25" t="str">
        <f t="shared" si="161"/>
        <v/>
      </c>
      <c r="AU307" s="25" t="str">
        <f t="shared" si="162"/>
        <v/>
      </c>
      <c r="AV307" s="26">
        <f t="shared" si="145"/>
        <v>0</v>
      </c>
      <c r="AW307" s="351" t="str">
        <f t="shared" si="146"/>
        <v/>
      </c>
      <c r="AX307" s="351"/>
    </row>
    <row r="308" spans="1:50">
      <c r="A308" s="21"/>
      <c r="B308" s="22"/>
      <c r="C308" s="22"/>
      <c r="D308" s="23"/>
      <c r="E308" s="24" t="str">
        <f t="shared" si="132"/>
        <v/>
      </c>
      <c r="F308" s="23"/>
      <c r="G308" s="24" t="str">
        <f t="shared" si="133"/>
        <v/>
      </c>
      <c r="H308" s="23"/>
      <c r="I308" s="24" t="str">
        <f t="shared" si="147"/>
        <v/>
      </c>
      <c r="J308" s="23"/>
      <c r="K308" s="24" t="str">
        <f t="shared" si="134"/>
        <v/>
      </c>
      <c r="L308" s="25" t="str">
        <f t="shared" si="148"/>
        <v/>
      </c>
      <c r="M308" s="25" t="str">
        <f t="shared" si="135"/>
        <v/>
      </c>
      <c r="N308" s="23"/>
      <c r="O308" s="24" t="str">
        <f t="shared" si="136"/>
        <v/>
      </c>
      <c r="P308" s="25" t="str">
        <f t="shared" si="149"/>
        <v/>
      </c>
      <c r="Q308" s="25" t="str">
        <f t="shared" si="150"/>
        <v/>
      </c>
      <c r="R308" s="23"/>
      <c r="S308" s="24" t="str">
        <f t="shared" si="137"/>
        <v/>
      </c>
      <c r="T308" s="25" t="str">
        <f t="shared" si="151"/>
        <v/>
      </c>
      <c r="U308" s="25" t="str">
        <f t="shared" si="152"/>
        <v/>
      </c>
      <c r="V308" s="23"/>
      <c r="W308" s="24" t="str">
        <f t="shared" si="138"/>
        <v/>
      </c>
      <c r="X308" s="25" t="str">
        <f t="shared" si="153"/>
        <v/>
      </c>
      <c r="Y308" s="25" t="str">
        <f t="shared" si="154"/>
        <v/>
      </c>
      <c r="Z308" s="27"/>
      <c r="AA308" s="27"/>
      <c r="AB308" s="25" t="str">
        <f t="shared" si="139"/>
        <v/>
      </c>
      <c r="AC308" s="24" t="str">
        <f t="shared" si="140"/>
        <v/>
      </c>
      <c r="AD308" s="25" t="str">
        <f t="shared" si="155"/>
        <v/>
      </c>
      <c r="AE308" s="25" t="str">
        <f t="shared" si="156"/>
        <v/>
      </c>
      <c r="AF308" s="23"/>
      <c r="AG308" s="24" t="str">
        <f t="shared" si="141"/>
        <v/>
      </c>
      <c r="AH308" s="25" t="str">
        <f t="shared" si="157"/>
        <v/>
      </c>
      <c r="AI308" s="25" t="str">
        <f t="shared" si="158"/>
        <v/>
      </c>
      <c r="AJ308" s="23"/>
      <c r="AK308" s="24" t="str">
        <f t="shared" si="142"/>
        <v/>
      </c>
      <c r="AL308" s="25" t="str">
        <f t="shared" si="159"/>
        <v/>
      </c>
      <c r="AM308" s="25" t="str">
        <f t="shared" si="163"/>
        <v/>
      </c>
      <c r="AN308" s="23"/>
      <c r="AO308" s="24" t="str">
        <f t="shared" si="143"/>
        <v/>
      </c>
      <c r="AP308" s="25" t="str">
        <f t="shared" si="164"/>
        <v/>
      </c>
      <c r="AQ308" s="25" t="str">
        <f t="shared" si="160"/>
        <v/>
      </c>
      <c r="AR308" s="23"/>
      <c r="AS308" s="24" t="str">
        <f t="shared" si="144"/>
        <v/>
      </c>
      <c r="AT308" s="25" t="str">
        <f t="shared" si="161"/>
        <v/>
      </c>
      <c r="AU308" s="25" t="str">
        <f t="shared" si="162"/>
        <v/>
      </c>
      <c r="AV308" s="26">
        <f t="shared" si="145"/>
        <v>0</v>
      </c>
      <c r="AW308" s="351" t="str">
        <f t="shared" si="146"/>
        <v/>
      </c>
      <c r="AX308" s="351"/>
    </row>
    <row r="309" spans="1:50" ht="14.25" thickBot="1">
      <c r="A309" s="21"/>
      <c r="B309" s="22"/>
      <c r="C309" s="22"/>
      <c r="D309" s="23"/>
      <c r="E309" s="24" t="str">
        <f t="shared" si="132"/>
        <v/>
      </c>
      <c r="F309" s="23"/>
      <c r="G309" s="24" t="str">
        <f t="shared" si="133"/>
        <v/>
      </c>
      <c r="H309" s="23"/>
      <c r="I309" s="24" t="str">
        <f t="shared" si="147"/>
        <v/>
      </c>
      <c r="J309" s="23"/>
      <c r="K309" s="24" t="str">
        <f t="shared" si="134"/>
        <v/>
      </c>
      <c r="L309" s="25" t="str">
        <f t="shared" si="148"/>
        <v/>
      </c>
      <c r="M309" s="25" t="str">
        <f t="shared" si="135"/>
        <v/>
      </c>
      <c r="N309" s="23"/>
      <c r="O309" s="24" t="str">
        <f t="shared" si="136"/>
        <v/>
      </c>
      <c r="P309" s="25" t="str">
        <f t="shared" si="149"/>
        <v/>
      </c>
      <c r="Q309" s="25" t="str">
        <f t="shared" si="150"/>
        <v/>
      </c>
      <c r="R309" s="23"/>
      <c r="S309" s="24" t="str">
        <f t="shared" si="137"/>
        <v/>
      </c>
      <c r="T309" s="25" t="str">
        <f t="shared" si="151"/>
        <v/>
      </c>
      <c r="U309" s="25" t="str">
        <f t="shared" si="152"/>
        <v/>
      </c>
      <c r="V309" s="23"/>
      <c r="W309" s="24" t="str">
        <f t="shared" si="138"/>
        <v/>
      </c>
      <c r="X309" s="25" t="str">
        <f t="shared" si="153"/>
        <v/>
      </c>
      <c r="Y309" s="25" t="str">
        <f t="shared" si="154"/>
        <v/>
      </c>
      <c r="Z309" s="27"/>
      <c r="AA309" s="27"/>
      <c r="AB309" s="25" t="str">
        <f t="shared" si="139"/>
        <v/>
      </c>
      <c r="AC309" s="24" t="str">
        <f t="shared" si="140"/>
        <v/>
      </c>
      <c r="AD309" s="25" t="str">
        <f t="shared" si="155"/>
        <v/>
      </c>
      <c r="AE309" s="25" t="str">
        <f t="shared" si="156"/>
        <v/>
      </c>
      <c r="AF309" s="23"/>
      <c r="AG309" s="24" t="str">
        <f t="shared" si="141"/>
        <v/>
      </c>
      <c r="AH309" s="25" t="str">
        <f t="shared" si="157"/>
        <v/>
      </c>
      <c r="AI309" s="25" t="str">
        <f t="shared" si="158"/>
        <v/>
      </c>
      <c r="AJ309" s="23"/>
      <c r="AK309" s="24" t="str">
        <f t="shared" si="142"/>
        <v/>
      </c>
      <c r="AL309" s="25" t="str">
        <f t="shared" si="159"/>
        <v/>
      </c>
      <c r="AM309" s="25" t="str">
        <f t="shared" si="163"/>
        <v/>
      </c>
      <c r="AN309" s="23"/>
      <c r="AO309" s="24" t="str">
        <f t="shared" si="143"/>
        <v/>
      </c>
      <c r="AP309" s="25" t="str">
        <f t="shared" si="164"/>
        <v/>
      </c>
      <c r="AQ309" s="25" t="str">
        <f t="shared" si="160"/>
        <v/>
      </c>
      <c r="AR309" s="23"/>
      <c r="AS309" s="24" t="str">
        <f t="shared" si="144"/>
        <v/>
      </c>
      <c r="AT309" s="25" t="str">
        <f t="shared" si="161"/>
        <v/>
      </c>
      <c r="AU309" s="25" t="str">
        <f t="shared" si="162"/>
        <v/>
      </c>
      <c r="AV309" s="26">
        <f t="shared" si="145"/>
        <v>0</v>
      </c>
      <c r="AW309" s="351" t="str">
        <f t="shared" si="146"/>
        <v/>
      </c>
      <c r="AX309" s="351"/>
    </row>
    <row r="310" spans="1:50" ht="14.25" thickBot="1">
      <c r="L310" s="112" t="s">
        <v>98</v>
      </c>
      <c r="M310" s="113" t="s">
        <v>25</v>
      </c>
      <c r="P310" s="114" t="s">
        <v>99</v>
      </c>
      <c r="Q310" s="115" t="s">
        <v>25</v>
      </c>
      <c r="T310" s="116" t="s">
        <v>100</v>
      </c>
      <c r="U310" s="117" t="s">
        <v>25</v>
      </c>
      <c r="X310" s="118" t="s">
        <v>101</v>
      </c>
      <c r="Y310" s="119" t="s">
        <v>25</v>
      </c>
      <c r="Z310" s="120"/>
      <c r="AA310" s="120"/>
      <c r="AD310" s="121" t="s">
        <v>102</v>
      </c>
      <c r="AE310" s="122" t="s">
        <v>25</v>
      </c>
      <c r="AH310" s="123" t="s">
        <v>103</v>
      </c>
      <c r="AI310" s="124" t="s">
        <v>25</v>
      </c>
      <c r="AL310" s="125" t="s">
        <v>104</v>
      </c>
      <c r="AM310" s="126" t="s">
        <v>25</v>
      </c>
      <c r="AP310" s="114" t="s">
        <v>105</v>
      </c>
      <c r="AQ310" s="115" t="s">
        <v>25</v>
      </c>
      <c r="AT310" s="116" t="s">
        <v>106</v>
      </c>
      <c r="AU310" s="117" t="s">
        <v>25</v>
      </c>
      <c r="AV310" s="171" t="s">
        <v>27</v>
      </c>
      <c r="AW310" s="127" t="s">
        <v>107</v>
      </c>
    </row>
    <row r="311" spans="1:50">
      <c r="L311" s="128">
        <v>0</v>
      </c>
      <c r="M311" s="129">
        <v>1</v>
      </c>
      <c r="P311" s="130">
        <v>0</v>
      </c>
      <c r="Q311" s="131">
        <v>1</v>
      </c>
      <c r="T311" s="130">
        <v>0</v>
      </c>
      <c r="U311" s="131">
        <v>1</v>
      </c>
      <c r="X311" s="130">
        <v>0</v>
      </c>
      <c r="Y311" s="131">
        <v>1</v>
      </c>
      <c r="Z311" s="132"/>
      <c r="AA311" s="132"/>
      <c r="AD311" s="133">
        <v>0</v>
      </c>
      <c r="AE311" s="131">
        <v>10</v>
      </c>
      <c r="AH311" s="130">
        <v>0</v>
      </c>
      <c r="AI311" s="131">
        <v>1</v>
      </c>
      <c r="AL311" s="130">
        <v>0</v>
      </c>
      <c r="AM311" s="131">
        <v>10</v>
      </c>
      <c r="AP311" s="130">
        <v>0</v>
      </c>
      <c r="AQ311" s="131">
        <v>1</v>
      </c>
      <c r="AT311" s="130">
        <v>0</v>
      </c>
      <c r="AU311" s="131">
        <v>1</v>
      </c>
      <c r="AV311" s="172">
        <v>0</v>
      </c>
      <c r="AW311" s="131" t="s">
        <v>108</v>
      </c>
    </row>
    <row r="312" spans="1:50">
      <c r="L312" s="134">
        <v>14</v>
      </c>
      <c r="M312" s="135">
        <v>2</v>
      </c>
      <c r="P312" s="136">
        <v>8</v>
      </c>
      <c r="Q312" s="137">
        <v>2</v>
      </c>
      <c r="T312" s="136">
        <v>23</v>
      </c>
      <c r="U312" s="137">
        <v>2</v>
      </c>
      <c r="X312" s="136">
        <v>27</v>
      </c>
      <c r="Y312" s="137">
        <v>2</v>
      </c>
      <c r="Z312" s="132"/>
      <c r="AA312" s="132"/>
      <c r="AD312" s="138">
        <v>230</v>
      </c>
      <c r="AE312" s="137">
        <v>9</v>
      </c>
      <c r="AH312" s="136">
        <v>15</v>
      </c>
      <c r="AI312" s="137">
        <v>2</v>
      </c>
      <c r="AL312" s="136">
        <v>7.8</v>
      </c>
      <c r="AM312" s="137">
        <v>9</v>
      </c>
      <c r="AP312" s="136">
        <v>118</v>
      </c>
      <c r="AQ312" s="137">
        <v>2</v>
      </c>
      <c r="AT312" s="136">
        <v>8</v>
      </c>
      <c r="AU312" s="137">
        <v>2</v>
      </c>
      <c r="AV312" s="173">
        <v>31</v>
      </c>
      <c r="AW312" s="137" t="s">
        <v>109</v>
      </c>
    </row>
    <row r="313" spans="1:50">
      <c r="L313" s="134">
        <v>17</v>
      </c>
      <c r="M313" s="135">
        <v>3</v>
      </c>
      <c r="P313" s="136">
        <v>11</v>
      </c>
      <c r="Q313" s="137">
        <v>3</v>
      </c>
      <c r="T313" s="136">
        <v>30</v>
      </c>
      <c r="U313" s="137">
        <v>3</v>
      </c>
      <c r="X313" s="136">
        <v>32</v>
      </c>
      <c r="Y313" s="137">
        <v>3</v>
      </c>
      <c r="Z313" s="132"/>
      <c r="AA313" s="132"/>
      <c r="AD313" s="138">
        <v>243</v>
      </c>
      <c r="AE313" s="137">
        <v>8</v>
      </c>
      <c r="AH313" s="136">
        <v>21</v>
      </c>
      <c r="AI313" s="137">
        <v>3</v>
      </c>
      <c r="AL313" s="139">
        <v>8.1</v>
      </c>
      <c r="AM313" s="137">
        <v>8</v>
      </c>
      <c r="AP313" s="136">
        <v>132</v>
      </c>
      <c r="AQ313" s="137">
        <v>3</v>
      </c>
      <c r="AT313" s="136">
        <v>10</v>
      </c>
      <c r="AU313" s="137">
        <v>3</v>
      </c>
      <c r="AV313" s="173">
        <v>43</v>
      </c>
      <c r="AW313" s="137" t="s">
        <v>110</v>
      </c>
    </row>
    <row r="314" spans="1:50">
      <c r="L314" s="134">
        <v>20</v>
      </c>
      <c r="M314" s="135">
        <v>4</v>
      </c>
      <c r="P314" s="136">
        <v>13</v>
      </c>
      <c r="Q314" s="137">
        <v>4</v>
      </c>
      <c r="T314" s="136">
        <v>35</v>
      </c>
      <c r="U314" s="137">
        <v>4</v>
      </c>
      <c r="X314" s="136">
        <v>36</v>
      </c>
      <c r="Y314" s="137">
        <v>4</v>
      </c>
      <c r="Z314" s="132"/>
      <c r="AA314" s="132"/>
      <c r="AD314" s="138">
        <v>260</v>
      </c>
      <c r="AE314" s="137">
        <v>7</v>
      </c>
      <c r="AH314" s="136">
        <v>27</v>
      </c>
      <c r="AI314" s="137">
        <v>4</v>
      </c>
      <c r="AL314" s="136">
        <v>8.4</v>
      </c>
      <c r="AM314" s="137">
        <v>7</v>
      </c>
      <c r="AP314" s="136">
        <v>145</v>
      </c>
      <c r="AQ314" s="137">
        <v>4</v>
      </c>
      <c r="AT314" s="136">
        <v>11</v>
      </c>
      <c r="AU314" s="137">
        <v>4</v>
      </c>
      <c r="AV314" s="173">
        <v>54</v>
      </c>
      <c r="AW314" s="137" t="s">
        <v>111</v>
      </c>
    </row>
    <row r="315" spans="1:50" ht="14.25" thickBot="1">
      <c r="L315" s="134">
        <v>23</v>
      </c>
      <c r="M315" s="135">
        <v>5</v>
      </c>
      <c r="P315" s="140">
        <v>15</v>
      </c>
      <c r="Q315" s="141">
        <v>5</v>
      </c>
      <c r="T315" s="140">
        <v>40</v>
      </c>
      <c r="U315" s="141">
        <v>5</v>
      </c>
      <c r="X315" s="140">
        <v>39</v>
      </c>
      <c r="Y315" s="141">
        <v>5</v>
      </c>
      <c r="Z315" s="132"/>
      <c r="AA315" s="132"/>
      <c r="AD315" s="142">
        <v>278</v>
      </c>
      <c r="AE315" s="141">
        <v>6</v>
      </c>
      <c r="AH315" s="140">
        <v>35</v>
      </c>
      <c r="AI315" s="141">
        <v>5</v>
      </c>
      <c r="AL315" s="140">
        <v>8.6999999999999993</v>
      </c>
      <c r="AM315" s="141">
        <v>6</v>
      </c>
      <c r="AP315" s="140">
        <v>157</v>
      </c>
      <c r="AQ315" s="141">
        <v>5</v>
      </c>
      <c r="AT315" s="140">
        <v>12</v>
      </c>
      <c r="AU315" s="141">
        <v>5</v>
      </c>
      <c r="AV315" s="174">
        <v>65</v>
      </c>
      <c r="AW315" s="143" t="s">
        <v>112</v>
      </c>
    </row>
    <row r="316" spans="1:50">
      <c r="L316" s="134">
        <v>25</v>
      </c>
      <c r="M316" s="135">
        <v>6</v>
      </c>
      <c r="P316" s="136">
        <v>18</v>
      </c>
      <c r="Q316" s="137">
        <v>6</v>
      </c>
      <c r="T316" s="136">
        <v>45</v>
      </c>
      <c r="U316" s="137">
        <v>6</v>
      </c>
      <c r="X316" s="136">
        <v>42</v>
      </c>
      <c r="Y316" s="137">
        <v>6</v>
      </c>
      <c r="Z316" s="132"/>
      <c r="AA316" s="132"/>
      <c r="AD316" s="138">
        <v>297</v>
      </c>
      <c r="AE316" s="137">
        <v>5</v>
      </c>
      <c r="AH316" s="136">
        <v>44</v>
      </c>
      <c r="AI316" s="137">
        <v>6</v>
      </c>
      <c r="AL316" s="136">
        <v>9</v>
      </c>
      <c r="AM316" s="137">
        <v>5</v>
      </c>
      <c r="AP316" s="136">
        <v>168</v>
      </c>
      <c r="AQ316" s="137">
        <v>6</v>
      </c>
      <c r="AT316" s="144">
        <v>14</v>
      </c>
      <c r="AU316" s="145">
        <v>6</v>
      </c>
      <c r="AV316" s="146"/>
      <c r="AW316" s="146"/>
    </row>
    <row r="317" spans="1:50">
      <c r="L317" s="134">
        <v>28</v>
      </c>
      <c r="M317" s="135">
        <v>7</v>
      </c>
      <c r="P317" s="136">
        <v>20</v>
      </c>
      <c r="Q317" s="137">
        <v>7</v>
      </c>
      <c r="T317" s="136">
        <v>50</v>
      </c>
      <c r="U317" s="137">
        <v>7</v>
      </c>
      <c r="X317" s="136">
        <v>45</v>
      </c>
      <c r="Y317" s="137">
        <v>7</v>
      </c>
      <c r="Z317" s="132"/>
      <c r="AA317" s="132"/>
      <c r="AD317" s="138">
        <v>319</v>
      </c>
      <c r="AE317" s="137">
        <v>4</v>
      </c>
      <c r="AH317" s="136">
        <v>54</v>
      </c>
      <c r="AI317" s="137">
        <v>7</v>
      </c>
      <c r="AL317" s="139">
        <v>9.4</v>
      </c>
      <c r="AM317" s="137">
        <v>4</v>
      </c>
      <c r="AP317" s="136">
        <v>179</v>
      </c>
      <c r="AQ317" s="137">
        <v>7</v>
      </c>
      <c r="AT317" s="136">
        <v>16</v>
      </c>
      <c r="AU317" s="137">
        <v>7</v>
      </c>
      <c r="AV317" s="146"/>
      <c r="AW317" s="146"/>
    </row>
    <row r="318" spans="1:50">
      <c r="L318" s="134">
        <v>30</v>
      </c>
      <c r="M318" s="135">
        <v>8</v>
      </c>
      <c r="P318" s="136">
        <v>23</v>
      </c>
      <c r="Q318" s="137">
        <v>8</v>
      </c>
      <c r="T318" s="136">
        <v>54</v>
      </c>
      <c r="U318" s="137">
        <v>8</v>
      </c>
      <c r="X318" s="136">
        <v>48</v>
      </c>
      <c r="Y318" s="137">
        <v>8</v>
      </c>
      <c r="Z318" s="132"/>
      <c r="AA318" s="132"/>
      <c r="AD318" s="138">
        <v>343</v>
      </c>
      <c r="AE318" s="137">
        <v>3</v>
      </c>
      <c r="AH318" s="136">
        <v>64</v>
      </c>
      <c r="AI318" s="137">
        <v>8</v>
      </c>
      <c r="AL318" s="136">
        <v>9.9</v>
      </c>
      <c r="AM318" s="137">
        <v>3</v>
      </c>
      <c r="AP318" s="136">
        <v>190</v>
      </c>
      <c r="AQ318" s="137">
        <v>8</v>
      </c>
      <c r="AT318" s="136">
        <v>18</v>
      </c>
      <c r="AU318" s="137">
        <v>8</v>
      </c>
      <c r="AV318" s="146"/>
      <c r="AW318" s="146"/>
    </row>
    <row r="319" spans="1:50">
      <c r="L319" s="134">
        <v>33</v>
      </c>
      <c r="M319" s="135">
        <v>9</v>
      </c>
      <c r="P319" s="136">
        <v>26</v>
      </c>
      <c r="Q319" s="137">
        <v>9</v>
      </c>
      <c r="T319" s="136">
        <v>58</v>
      </c>
      <c r="U319" s="137">
        <v>9</v>
      </c>
      <c r="X319" s="136">
        <v>50</v>
      </c>
      <c r="Y319" s="137">
        <v>9</v>
      </c>
      <c r="Z319" s="132"/>
      <c r="AA319" s="132"/>
      <c r="AD319" s="138">
        <v>375</v>
      </c>
      <c r="AE319" s="137">
        <v>2</v>
      </c>
      <c r="AH319" s="136">
        <v>76</v>
      </c>
      <c r="AI319" s="137">
        <v>9</v>
      </c>
      <c r="AL319" s="136">
        <v>10.4</v>
      </c>
      <c r="AM319" s="137">
        <v>2</v>
      </c>
      <c r="AP319" s="136">
        <v>200</v>
      </c>
      <c r="AQ319" s="137">
        <v>9</v>
      </c>
      <c r="AT319" s="136">
        <v>20</v>
      </c>
      <c r="AU319" s="137">
        <v>9</v>
      </c>
      <c r="AV319" s="146"/>
      <c r="AW319" s="146"/>
    </row>
    <row r="320" spans="1:50" ht="14.25" thickBot="1">
      <c r="L320" s="147">
        <v>36</v>
      </c>
      <c r="M320" s="148">
        <v>10</v>
      </c>
      <c r="P320" s="149">
        <v>29</v>
      </c>
      <c r="Q320" s="150">
        <v>10</v>
      </c>
      <c r="T320" s="149">
        <v>63</v>
      </c>
      <c r="U320" s="150">
        <v>10</v>
      </c>
      <c r="X320" s="149">
        <v>53</v>
      </c>
      <c r="Y320" s="150">
        <v>10</v>
      </c>
      <c r="Z320" s="132"/>
      <c r="AA320" s="132"/>
      <c r="AD320" s="151">
        <v>418</v>
      </c>
      <c r="AE320" s="150">
        <v>1</v>
      </c>
      <c r="AH320" s="149">
        <v>88</v>
      </c>
      <c r="AI320" s="150">
        <v>10</v>
      </c>
      <c r="AL320" s="149">
        <v>11.3</v>
      </c>
      <c r="AM320" s="150">
        <v>1</v>
      </c>
      <c r="AP320" s="149">
        <v>210</v>
      </c>
      <c r="AQ320" s="150">
        <v>10</v>
      </c>
      <c r="AT320" s="149">
        <v>23</v>
      </c>
      <c r="AU320" s="150">
        <v>10</v>
      </c>
      <c r="AV320" s="146"/>
      <c r="AW320" s="146"/>
    </row>
    <row r="323" ht="16.5" customHeight="1"/>
  </sheetData>
  <mergeCells count="393">
    <mergeCell ref="AZ48:BC49"/>
    <mergeCell ref="BD48:BG48"/>
    <mergeCell ref="BH48:BK48"/>
    <mergeCell ref="AZ50:AZ61"/>
    <mergeCell ref="BA50:BA55"/>
    <mergeCell ref="BA56:BA58"/>
    <mergeCell ref="BA59:BA61"/>
    <mergeCell ref="AZ62:AZ73"/>
    <mergeCell ref="BA62:BA67"/>
    <mergeCell ref="BA68:BA70"/>
    <mergeCell ref="BA71:BA73"/>
    <mergeCell ref="AW303:AX303"/>
    <mergeCell ref="AW304:AX304"/>
    <mergeCell ref="AW305:AX305"/>
    <mergeCell ref="AW306:AX306"/>
    <mergeCell ref="AW307:AX307"/>
    <mergeCell ref="AW308:AX308"/>
    <mergeCell ref="AW309:AX309"/>
    <mergeCell ref="AW294:AX294"/>
    <mergeCell ref="AW295:AX295"/>
    <mergeCell ref="AW296:AX296"/>
    <mergeCell ref="AW297:AX297"/>
    <mergeCell ref="AW298:AX298"/>
    <mergeCell ref="AW299:AX299"/>
    <mergeCell ref="AW300:AX300"/>
    <mergeCell ref="AW301:AX301"/>
    <mergeCell ref="AW302:AX302"/>
    <mergeCell ref="AW285:AX285"/>
    <mergeCell ref="AW286:AX286"/>
    <mergeCell ref="AW287:AX287"/>
    <mergeCell ref="AW288:AX288"/>
    <mergeCell ref="AW289:AX289"/>
    <mergeCell ref="AW290:AX290"/>
    <mergeCell ref="AW291:AX291"/>
    <mergeCell ref="AW292:AX292"/>
    <mergeCell ref="AW293:AX293"/>
    <mergeCell ref="AW276:AX276"/>
    <mergeCell ref="AW277:AX277"/>
    <mergeCell ref="AW278:AX278"/>
    <mergeCell ref="AW279:AX279"/>
    <mergeCell ref="AW280:AX280"/>
    <mergeCell ref="AW281:AX281"/>
    <mergeCell ref="AW282:AX282"/>
    <mergeCell ref="AW283:AX283"/>
    <mergeCell ref="AW284:AX284"/>
    <mergeCell ref="AW267:AX267"/>
    <mergeCell ref="AW268:AX268"/>
    <mergeCell ref="AW269:AX269"/>
    <mergeCell ref="AW270:AX270"/>
    <mergeCell ref="AW271:AX271"/>
    <mergeCell ref="AW272:AX272"/>
    <mergeCell ref="AW273:AX273"/>
    <mergeCell ref="AW274:AX274"/>
    <mergeCell ref="AW275:AX275"/>
    <mergeCell ref="AW258:AX258"/>
    <mergeCell ref="AW259:AX259"/>
    <mergeCell ref="AW260:AX260"/>
    <mergeCell ref="AW261:AX261"/>
    <mergeCell ref="AW262:AX262"/>
    <mergeCell ref="AW263:AX263"/>
    <mergeCell ref="AW264:AX264"/>
    <mergeCell ref="AW265:AX265"/>
    <mergeCell ref="AW266:AX266"/>
    <mergeCell ref="AW249:AX249"/>
    <mergeCell ref="AW250:AX250"/>
    <mergeCell ref="AW251:AX251"/>
    <mergeCell ref="AW252:AX252"/>
    <mergeCell ref="AW253:AX253"/>
    <mergeCell ref="AW254:AX254"/>
    <mergeCell ref="AW255:AX255"/>
    <mergeCell ref="AW256:AX256"/>
    <mergeCell ref="AW257:AX257"/>
    <mergeCell ref="AW240:AX240"/>
    <mergeCell ref="AW241:AX241"/>
    <mergeCell ref="AW242:AX242"/>
    <mergeCell ref="AW243:AX243"/>
    <mergeCell ref="AW244:AX244"/>
    <mergeCell ref="AW245:AX245"/>
    <mergeCell ref="AW246:AX246"/>
    <mergeCell ref="AW247:AX247"/>
    <mergeCell ref="AW248:AX248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22:AX222"/>
    <mergeCell ref="AW223:AX223"/>
    <mergeCell ref="AW224:AX224"/>
    <mergeCell ref="AW225:AX225"/>
    <mergeCell ref="AW226:AX226"/>
    <mergeCell ref="AW227:AX227"/>
    <mergeCell ref="AW228:AX228"/>
    <mergeCell ref="AW229:AX229"/>
    <mergeCell ref="AW230:AX230"/>
    <mergeCell ref="AW213:AX213"/>
    <mergeCell ref="AW214:AX214"/>
    <mergeCell ref="AW215:AX215"/>
    <mergeCell ref="AW216:AX216"/>
    <mergeCell ref="AW217:AX217"/>
    <mergeCell ref="AW218:AX218"/>
    <mergeCell ref="AW219:AX219"/>
    <mergeCell ref="AW220:AX220"/>
    <mergeCell ref="AW221:AX221"/>
    <mergeCell ref="AW204:AX204"/>
    <mergeCell ref="AW205:AX205"/>
    <mergeCell ref="AW206:AX206"/>
    <mergeCell ref="AW207:AX207"/>
    <mergeCell ref="AW208:AX208"/>
    <mergeCell ref="AW209:AX209"/>
    <mergeCell ref="AW210:AX210"/>
    <mergeCell ref="AW211:AX211"/>
    <mergeCell ref="AW212:AX212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186:AX186"/>
    <mergeCell ref="AW187:AX187"/>
    <mergeCell ref="AW188:AX188"/>
    <mergeCell ref="AW189:AX189"/>
    <mergeCell ref="AW190:AX190"/>
    <mergeCell ref="AW191:AX191"/>
    <mergeCell ref="AW192:AX192"/>
    <mergeCell ref="AW193:AX193"/>
    <mergeCell ref="AW194:AX194"/>
    <mergeCell ref="AW177:AX177"/>
    <mergeCell ref="AW178:AX178"/>
    <mergeCell ref="AW179:AX179"/>
    <mergeCell ref="AW180:AX180"/>
    <mergeCell ref="AW181:AX181"/>
    <mergeCell ref="AW182:AX182"/>
    <mergeCell ref="AW183:AX183"/>
    <mergeCell ref="AW184:AX184"/>
    <mergeCell ref="AW185:AX185"/>
    <mergeCell ref="AW168:AX168"/>
    <mergeCell ref="AW169:AX169"/>
    <mergeCell ref="AW170:AX170"/>
    <mergeCell ref="AW171:AX171"/>
    <mergeCell ref="AW172:AX172"/>
    <mergeCell ref="AW173:AX173"/>
    <mergeCell ref="AW174:AX174"/>
    <mergeCell ref="AW175:AX175"/>
    <mergeCell ref="AW176:AX176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67:AX167"/>
    <mergeCell ref="AW150:AX150"/>
    <mergeCell ref="AW151:AX151"/>
    <mergeCell ref="AW152:AX152"/>
    <mergeCell ref="AW153:AX153"/>
    <mergeCell ref="AW154:AX154"/>
    <mergeCell ref="AW155:AX155"/>
    <mergeCell ref="AW156:AX156"/>
    <mergeCell ref="AW157:AX157"/>
    <mergeCell ref="AW158:AX158"/>
    <mergeCell ref="AW141:AX141"/>
    <mergeCell ref="AW142:AX142"/>
    <mergeCell ref="AW143:AX143"/>
    <mergeCell ref="AW144:AX144"/>
    <mergeCell ref="AW145:AX145"/>
    <mergeCell ref="AW146:AX146"/>
    <mergeCell ref="AW147:AX147"/>
    <mergeCell ref="AW148:AX148"/>
    <mergeCell ref="AW149:AX149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23:AX123"/>
    <mergeCell ref="AW124:AX124"/>
    <mergeCell ref="AW125:AX125"/>
    <mergeCell ref="AW126:AX126"/>
    <mergeCell ref="AW127:AX127"/>
    <mergeCell ref="AW128:AX128"/>
    <mergeCell ref="AW129:AX129"/>
    <mergeCell ref="AW130:AX130"/>
    <mergeCell ref="AW131:AX131"/>
    <mergeCell ref="AW114:AX114"/>
    <mergeCell ref="AW115:AX115"/>
    <mergeCell ref="AW116:AX116"/>
    <mergeCell ref="AW117:AX117"/>
    <mergeCell ref="AW118:AX118"/>
    <mergeCell ref="AW119:AX119"/>
    <mergeCell ref="AW120:AX120"/>
    <mergeCell ref="AW121:AX121"/>
    <mergeCell ref="AW122:AX122"/>
    <mergeCell ref="AW105:AX105"/>
    <mergeCell ref="AW106:AX106"/>
    <mergeCell ref="AW107:AX107"/>
    <mergeCell ref="AW108:AX108"/>
    <mergeCell ref="AW109:AX109"/>
    <mergeCell ref="AW110:AX110"/>
    <mergeCell ref="AW111:AX111"/>
    <mergeCell ref="AW112:AX112"/>
    <mergeCell ref="AW113:AX113"/>
    <mergeCell ref="AW96:AX96"/>
    <mergeCell ref="AW97:AX97"/>
    <mergeCell ref="AW98:AX98"/>
    <mergeCell ref="AW99:AX99"/>
    <mergeCell ref="AW100:AX100"/>
    <mergeCell ref="AW101:AX101"/>
    <mergeCell ref="AW102:AX102"/>
    <mergeCell ref="AW103:AX103"/>
    <mergeCell ref="AW104:AX104"/>
    <mergeCell ref="AW87:AX87"/>
    <mergeCell ref="AW88:AX88"/>
    <mergeCell ref="AW89:AX89"/>
    <mergeCell ref="AW90:AX90"/>
    <mergeCell ref="AW91:AX91"/>
    <mergeCell ref="AW92:AX92"/>
    <mergeCell ref="AW93:AX93"/>
    <mergeCell ref="AW94:AX94"/>
    <mergeCell ref="AW95:AX95"/>
    <mergeCell ref="AW78:AX78"/>
    <mergeCell ref="AW79:AX79"/>
    <mergeCell ref="AW80:AX80"/>
    <mergeCell ref="AW81:AX81"/>
    <mergeCell ref="AW82:AX82"/>
    <mergeCell ref="AW83:AX83"/>
    <mergeCell ref="AW84:AX84"/>
    <mergeCell ref="AW85:AX85"/>
    <mergeCell ref="AW86:AX86"/>
    <mergeCell ref="AW69:AX69"/>
    <mergeCell ref="AW70:AX70"/>
    <mergeCell ref="AW71:AX71"/>
    <mergeCell ref="AW72:AX72"/>
    <mergeCell ref="AW73:AX73"/>
    <mergeCell ref="AW74:AX74"/>
    <mergeCell ref="AW75:AX75"/>
    <mergeCell ref="AW76:AX76"/>
    <mergeCell ref="AW77:AX77"/>
    <mergeCell ref="AW60:AX60"/>
    <mergeCell ref="AW61:AX61"/>
    <mergeCell ref="AW62:AX62"/>
    <mergeCell ref="AW63:AX63"/>
    <mergeCell ref="AW64:AX64"/>
    <mergeCell ref="AW65:AX65"/>
    <mergeCell ref="AW66:AX66"/>
    <mergeCell ref="AW67:AX67"/>
    <mergeCell ref="AW68:AX68"/>
    <mergeCell ref="AW51:AX51"/>
    <mergeCell ref="AW52:AX52"/>
    <mergeCell ref="AW53:AX53"/>
    <mergeCell ref="AW54:AX54"/>
    <mergeCell ref="AW55:AX55"/>
    <mergeCell ref="AW56:AX56"/>
    <mergeCell ref="AW57:AX57"/>
    <mergeCell ref="AW58:AX58"/>
    <mergeCell ref="AW59:AX59"/>
    <mergeCell ref="AW42:AX42"/>
    <mergeCell ref="AW43:AX43"/>
    <mergeCell ref="AW44:AX44"/>
    <mergeCell ref="AW45:AX45"/>
    <mergeCell ref="AW46:AX46"/>
    <mergeCell ref="AW47:AX47"/>
    <mergeCell ref="AW48:AX48"/>
    <mergeCell ref="AW49:AX49"/>
    <mergeCell ref="AW50:AX50"/>
    <mergeCell ref="AW33:AX33"/>
    <mergeCell ref="AW34:AX34"/>
    <mergeCell ref="AW35:AX35"/>
    <mergeCell ref="AW36:AX36"/>
    <mergeCell ref="AW37:AX37"/>
    <mergeCell ref="AW38:AX38"/>
    <mergeCell ref="AW39:AX39"/>
    <mergeCell ref="AW40:AX40"/>
    <mergeCell ref="AW41:AX41"/>
    <mergeCell ref="AW24:AX24"/>
    <mergeCell ref="AW25:AX25"/>
    <mergeCell ref="AW26:AX26"/>
    <mergeCell ref="AW27:AX27"/>
    <mergeCell ref="AW28:AX28"/>
    <mergeCell ref="AW29:AX29"/>
    <mergeCell ref="AW30:AX30"/>
    <mergeCell ref="AW31:AX31"/>
    <mergeCell ref="AW32:AX32"/>
    <mergeCell ref="AW15:AX15"/>
    <mergeCell ref="AW16:AX16"/>
    <mergeCell ref="AW17:AX17"/>
    <mergeCell ref="AW18:AX18"/>
    <mergeCell ref="AW19:AX19"/>
    <mergeCell ref="AW20:AX20"/>
    <mergeCell ref="AW21:AX21"/>
    <mergeCell ref="AW22:AX22"/>
    <mergeCell ref="AW23:AX23"/>
    <mergeCell ref="AU7:AU8"/>
    <mergeCell ref="AV7:AV8"/>
    <mergeCell ref="AW7:AX8"/>
    <mergeCell ref="AW9:AX9"/>
    <mergeCell ref="AW10:AX10"/>
    <mergeCell ref="AW11:AX11"/>
    <mergeCell ref="AW12:AX12"/>
    <mergeCell ref="AW13:AX13"/>
    <mergeCell ref="AW14:AX14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AD7:AD8"/>
    <mergeCell ref="AE7:AE8"/>
    <mergeCell ref="AF7:AF8"/>
    <mergeCell ref="AG7:AG8"/>
    <mergeCell ref="AH7:AH8"/>
    <mergeCell ref="AI7:AI8"/>
    <mergeCell ref="AJ7:AJ8"/>
    <mergeCell ref="AK7:AK8"/>
    <mergeCell ref="Z7:AA7"/>
    <mergeCell ref="R7:R8"/>
    <mergeCell ref="S7:S8"/>
    <mergeCell ref="T7:T8"/>
    <mergeCell ref="U7:U8"/>
    <mergeCell ref="V7:V8"/>
    <mergeCell ref="W7:W8"/>
    <mergeCell ref="X7:X8"/>
    <mergeCell ref="Y7:Y8"/>
    <mergeCell ref="AC7:AC8"/>
    <mergeCell ref="V2:Y2"/>
    <mergeCell ref="Z2:AE2"/>
    <mergeCell ref="AF2:AI2"/>
    <mergeCell ref="AJ2:AM2"/>
    <mergeCell ref="AN2:AQ2"/>
    <mergeCell ref="AR2:AU2"/>
    <mergeCell ref="Z3:AA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N7:N8"/>
    <mergeCell ref="O7:O8"/>
    <mergeCell ref="P7:P8"/>
    <mergeCell ref="Q7:Q8"/>
    <mergeCell ref="B1:C1"/>
    <mergeCell ref="A2:A6"/>
    <mergeCell ref="B2:C2"/>
    <mergeCell ref="D2:E2"/>
    <mergeCell ref="F2:G2"/>
    <mergeCell ref="H2:I2"/>
    <mergeCell ref="J2:M2"/>
    <mergeCell ref="N2:Q2"/>
    <mergeCell ref="R2:U2"/>
    <mergeCell ref="BS31:BU31"/>
    <mergeCell ref="BV31:BX31"/>
    <mergeCell ref="BP11:BR11"/>
    <mergeCell ref="BS11:BU11"/>
    <mergeCell ref="BV11:BX11"/>
    <mergeCell ref="AZ31:AZ32"/>
    <mergeCell ref="BA31:BC31"/>
    <mergeCell ref="BD31:BF31"/>
    <mergeCell ref="BG31:BI31"/>
    <mergeCell ref="BJ31:BL31"/>
    <mergeCell ref="BM31:BO31"/>
    <mergeCell ref="BP31:BR31"/>
    <mergeCell ref="AZ11:AZ12"/>
    <mergeCell ref="BA11:BC11"/>
    <mergeCell ref="BD11:BF11"/>
    <mergeCell ref="BG11:BI11"/>
    <mergeCell ref="BJ11:BL11"/>
    <mergeCell ref="BM11:BO11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tabColor indexed="53"/>
  </sheetPr>
  <dimension ref="A1:AY240"/>
  <sheetViews>
    <sheetView zoomScale="90" zoomScaleNormal="90" zoomScaleSheetLayoutView="75" workbookViewId="0"/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405" t="s">
        <v>49</v>
      </c>
      <c r="C2" s="405"/>
      <c r="D2" s="405"/>
      <c r="E2" s="405"/>
      <c r="F2" s="405"/>
      <c r="G2" s="405"/>
      <c r="H2" s="405"/>
      <c r="I2" s="405"/>
      <c r="J2" s="405"/>
      <c r="K2" s="405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52</v>
      </c>
      <c r="F3" s="79" t="s">
        <v>29</v>
      </c>
      <c r="G3" s="82" t="s">
        <v>53</v>
      </c>
      <c r="H3" s="79" t="s">
        <v>30</v>
      </c>
      <c r="I3" s="82" t="s">
        <v>59</v>
      </c>
      <c r="J3" s="32"/>
      <c r="K3" s="32"/>
      <c r="L3" s="32"/>
    </row>
    <row r="4" spans="1:12" ht="19.5" hidden="1" customHeight="1">
      <c r="A4" s="32"/>
      <c r="B4" s="32" t="str">
        <f>CONCATENATE(E3,G3,I3)</f>
        <v>高校１年男子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１年</v>
      </c>
      <c r="C7" s="71" t="str">
        <f>I3</f>
        <v>男子</v>
      </c>
      <c r="D7" s="70">
        <f>VLOOKUP($B$4,$AA$203:$AV$214,3,FALSE)</f>
        <v>37.22</v>
      </c>
      <c r="E7" s="70">
        <f>VLOOKUP($B$4,$AA$203:$AV$214,6,FALSE)</f>
        <v>28.63</v>
      </c>
      <c r="F7" s="70">
        <f>VLOOKUP($B$4,$AA$203:$AV$214,9,FALSE)</f>
        <v>48.81</v>
      </c>
      <c r="G7" s="70">
        <f>VLOOKUP($B$4,$AA$203:$AV$214,12,FALSE)</f>
        <v>56.71</v>
      </c>
      <c r="H7" s="70">
        <f>VLOOKUP($B$4,$AA$203:$AV$214,15,FALSE)</f>
        <v>84.26</v>
      </c>
      <c r="I7" s="70">
        <f>VLOOKUP($B$4,$AA$203:$AV$214,18,FALSE)</f>
        <v>7.42</v>
      </c>
      <c r="J7" s="70">
        <f>VLOOKUP($B$4,$AA$203:$AV$214,21,FALSE)</f>
        <v>222.51</v>
      </c>
      <c r="K7" s="70">
        <f>VLOOKUP($B$4,$AA$203:$AZ$214,24,FALSE)</f>
        <v>24.23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162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１年</v>
      </c>
      <c r="C11" s="78" t="str">
        <f>I3</f>
        <v>男子</v>
      </c>
      <c r="D11" s="77">
        <f>VLOOKUP($B$4,$AA$223:$AY$234,3,FALSE)</f>
        <v>36.844678322865001</v>
      </c>
      <c r="E11" s="77">
        <f>VLOOKUP($B$4,$AA$223:$AY$234,6,FALSE)</f>
        <v>28.038356631435001</v>
      </c>
      <c r="F11" s="77">
        <f>VLOOKUP($B$4,$AA$223:$AY$234,9,FALSE)</f>
        <v>50.668371696504998</v>
      </c>
      <c r="G11" s="77">
        <f>VLOOKUP($B$4,$AA$223:$AY$234,12,FALSE)</f>
        <v>56.959965782719998</v>
      </c>
      <c r="H11" s="77">
        <f>VLOOKUP($B$4,$AA$223:$AY$234,15,FALSE)</f>
        <v>80.137064534551996</v>
      </c>
      <c r="I11" s="77">
        <f>VLOOKUP($B$4,$AA$223:$AY$234,18,FALSE)</f>
        <v>7.5341936601419999</v>
      </c>
      <c r="J11" s="77">
        <f>VLOOKUP($B$4,$AA$223:$AY$234,21,FALSE)</f>
        <v>219.48872950820001</v>
      </c>
      <c r="K11" s="77">
        <f>VLOOKUP($B$4,$AA$223:$AZ$234,24,FALSE)</f>
        <v>22.996555880833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１年</v>
      </c>
      <c r="C15" s="91" t="str">
        <f>I3</f>
        <v>男子</v>
      </c>
      <c r="D15" s="92" t="str">
        <f>VLOOKUP('データシート（高１男子）'!$C$5,'データシート（高１男子）'!$C$5:$AN$5,8)</f>
        <v/>
      </c>
      <c r="E15" s="92" t="str">
        <f>VLOOKUP('データシート（高１男子）'!$C$5,'データシート（高１男子）'!$C$5:$AN$5,12)</f>
        <v/>
      </c>
      <c r="F15" s="92" t="str">
        <f>VLOOKUP('データシート（高１男子）'!$C$5,'データシート（高１男子）'!$C$5:$AN$5,16)</f>
        <v/>
      </c>
      <c r="G15" s="92" t="str">
        <f>VLOOKUP('データシート（高１男子）'!$C$5,'データシート（高１男子）'!$C$5:$AN$5,20)</f>
        <v/>
      </c>
      <c r="H15" s="92" t="str">
        <f>VLOOKUP('データシート（高１男子）'!$C$5,'データシート（高１男子）'!$C$5:$AN$5,30)</f>
        <v/>
      </c>
      <c r="I15" s="92" t="str">
        <f>VLOOKUP('データシート（高１男子）'!$C$5,'データシート（高１男子）'!$C$5:$AN$5,34)</f>
        <v/>
      </c>
      <c r="J15" s="92" t="str">
        <f>VLOOKUP('データシート（高１男子）'!$C$5,'データシート（高１男子）'!$C$5:$AN$5,38)</f>
        <v/>
      </c>
      <c r="K15" s="92" t="str">
        <f>VLOOKUP('データシート（高１男子）'!$C$5,'データシート（高１男子）'!$C$5:$AX$5,42)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417" t="e">
        <f>VLOOKUP(H17,'データシート（高１男子）'!A10:AR165,2,FALSE)</f>
        <v>#N/A</v>
      </c>
      <c r="K17" s="417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406"/>
      <c r="C19" s="407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>
      <c r="A20" s="32"/>
      <c r="B20" s="408" t="s">
        <v>38</v>
      </c>
      <c r="C20" s="409"/>
      <c r="D20" s="83" t="e">
        <f>VLOOKUP($H$17,'データシート（高１男子）'!$A$10:$AR$165,10,FALSE)</f>
        <v>#N/A</v>
      </c>
      <c r="E20" s="83" t="e">
        <f>VLOOKUP($H$17,'データシート（高１男子）'!$A$10:$AR$165,14,FALSE)</f>
        <v>#N/A</v>
      </c>
      <c r="F20" s="83" t="e">
        <f>VLOOKUP($H$17,'データシート（高１男子）'!$A$10:$AR$165,18,FALSE)</f>
        <v>#N/A</v>
      </c>
      <c r="G20" s="83" t="e">
        <f>VLOOKUP($H$17,'データシート（高１男子）'!$A$10:$AR$165,22,FALSE)</f>
        <v>#N/A</v>
      </c>
      <c r="H20" s="83" t="e">
        <f>VLOOKUP($H$17,'データシート（高１男子）'!$A$10:$AR$165,32,FALSE)</f>
        <v>#N/A</v>
      </c>
      <c r="I20" s="83" t="e">
        <f>VLOOKUP($H$17,'データシート（高１男子）'!$A$10:$AR$165,36,FALSE)</f>
        <v>#N/A</v>
      </c>
      <c r="J20" s="83" t="e">
        <f>VLOOKUP($H$17,'データシート（高１男子）'!$A$10:$AR$165,40,FALSE)</f>
        <v>#N/A</v>
      </c>
      <c r="K20" s="83" t="e">
        <f>VLOOKUP($H$17,'データシート（高１男子）'!$A$10:$AR$165,44,FALSE)</f>
        <v>#N/A</v>
      </c>
      <c r="L20" s="32"/>
    </row>
    <row r="21" spans="1:12" ht="21" customHeight="1" thickBot="1">
      <c r="A21" s="32"/>
      <c r="B21" s="410" t="s">
        <v>25</v>
      </c>
      <c r="C21" s="411"/>
      <c r="D21" s="106" t="e">
        <f>VLOOKUP($H$17,'データシート（高１男子）'!$A$10:$AR$165,13,FALSE)</f>
        <v>#N/A</v>
      </c>
      <c r="E21" s="106" t="e">
        <f>VLOOKUP($H$17,'データシート（高１男子）'!$A$10:$AR$165,17,FALSE)</f>
        <v>#N/A</v>
      </c>
      <c r="F21" s="106" t="e">
        <f>VLOOKUP($H$17,'データシート（高１男子）'!$A$10:$AR$165,21,FALSE)</f>
        <v>#N/A</v>
      </c>
      <c r="G21" s="106" t="e">
        <f>VLOOKUP($H$17,'データシート（高１男子）'!$A$10:$AR$165,25,FALSE)</f>
        <v>#N/A</v>
      </c>
      <c r="H21" s="106" t="e">
        <f>VLOOKUP($H$17,'データシート（高１男子）'!$A$10:$AR$165,35,FALSE)</f>
        <v>#N/A</v>
      </c>
      <c r="I21" s="106" t="e">
        <f>VLOOKUP($H$17,'データシート（高１男子）'!$A$10:$AR$165,39,FALSE)</f>
        <v>#N/A</v>
      </c>
      <c r="J21" s="106" t="e">
        <f>VLOOKUP($H$17,'データシート（高１男子）'!$A$10:$AR$165,43,FALSE)</f>
        <v>#N/A</v>
      </c>
      <c r="K21" s="106" t="e">
        <f>VLOOKUP($H$17,'データシート（高１男子）'!$A$10:$AZ$165,47,FALSE)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416" t="s">
        <v>26</v>
      </c>
      <c r="J23" s="416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412" t="e">
        <f>VLOOKUP($H$17,'データシート（高１男子）'!A10:AZ165,48,FALSE)</f>
        <v>#N/A</v>
      </c>
      <c r="J24" s="413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414" t="e">
        <f>VLOOKUP($H$17,#REF!,21)</f>
        <v>#REF!</v>
      </c>
      <c r="J25" s="415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412" t="e">
        <f>VLOOKUP($H$17,'データシート（高１男子）'!$A$10:$AZ$165,49)</f>
        <v>#N/A</v>
      </c>
      <c r="J28" s="413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414" t="e">
        <f>VLOOKUP($H$17,#REF!,21)</f>
        <v>#REF!</v>
      </c>
      <c r="J29" s="415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163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348" t="s">
        <v>29</v>
      </c>
      <c r="AB201" s="344" t="s">
        <v>41</v>
      </c>
      <c r="AC201" s="340"/>
      <c r="AD201" s="336"/>
      <c r="AE201" s="339" t="s">
        <v>42</v>
      </c>
      <c r="AF201" s="340"/>
      <c r="AG201" s="341"/>
      <c r="AH201" s="339" t="s">
        <v>43</v>
      </c>
      <c r="AI201" s="340"/>
      <c r="AJ201" s="336"/>
      <c r="AK201" s="339" t="s">
        <v>44</v>
      </c>
      <c r="AL201" s="340"/>
      <c r="AM201" s="341"/>
      <c r="AN201" s="345" t="s">
        <v>45</v>
      </c>
      <c r="AO201" s="346"/>
      <c r="AP201" s="350"/>
      <c r="AQ201" s="339" t="s">
        <v>46</v>
      </c>
      <c r="AR201" s="340"/>
      <c r="AS201" s="341"/>
      <c r="AT201" s="339" t="s">
        <v>47</v>
      </c>
      <c r="AU201" s="340"/>
      <c r="AV201" s="336"/>
      <c r="AW201" s="339" t="s">
        <v>94</v>
      </c>
      <c r="AX201" s="340"/>
      <c r="AY201" s="341"/>
    </row>
    <row r="202" spans="24:51" ht="15.75" customHeight="1" thickBot="1">
      <c r="X202" s="31" t="s">
        <v>52</v>
      </c>
      <c r="AA202" s="349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158</v>
      </c>
    </row>
    <row r="220" spans="24:51" ht="15.75" customHeight="1" thickBot="1">
      <c r="AA220" s="31" t="s">
        <v>159</v>
      </c>
    </row>
    <row r="221" spans="24:51" ht="15.75" customHeight="1">
      <c r="AA221" s="342" t="s">
        <v>29</v>
      </c>
      <c r="AB221" s="344" t="s">
        <v>41</v>
      </c>
      <c r="AC221" s="340"/>
      <c r="AD221" s="340"/>
      <c r="AE221" s="339" t="s">
        <v>42</v>
      </c>
      <c r="AF221" s="340"/>
      <c r="AG221" s="336"/>
      <c r="AH221" s="339" t="s">
        <v>43</v>
      </c>
      <c r="AI221" s="340"/>
      <c r="AJ221" s="340"/>
      <c r="AK221" s="339" t="s">
        <v>44</v>
      </c>
      <c r="AL221" s="340"/>
      <c r="AM221" s="341"/>
      <c r="AN221" s="345" t="s">
        <v>45</v>
      </c>
      <c r="AO221" s="346"/>
      <c r="AP221" s="347"/>
      <c r="AQ221" s="339" t="s">
        <v>46</v>
      </c>
      <c r="AR221" s="340"/>
      <c r="AS221" s="340"/>
      <c r="AT221" s="336" t="s">
        <v>47</v>
      </c>
      <c r="AU221" s="337"/>
      <c r="AV221" s="338"/>
      <c r="AW221" s="339" t="s">
        <v>94</v>
      </c>
      <c r="AX221" s="340"/>
      <c r="AY221" s="341"/>
    </row>
    <row r="222" spans="24:51" ht="15.75" customHeight="1" thickBot="1">
      <c r="AA222" s="343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61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6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61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61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61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61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A221:AA222"/>
    <mergeCell ref="AB221:AD221"/>
    <mergeCell ref="AT221:AV221"/>
    <mergeCell ref="AW221:AY221"/>
    <mergeCell ref="AE221:AG221"/>
    <mergeCell ref="AH221:AJ221"/>
    <mergeCell ref="AK221:AM221"/>
    <mergeCell ref="AN221:AP221"/>
    <mergeCell ref="AQ221:AS221"/>
    <mergeCell ref="AT201:AV201"/>
    <mergeCell ref="AW201:AY201"/>
    <mergeCell ref="AN201:AP201"/>
    <mergeCell ref="AQ201:AS201"/>
    <mergeCell ref="AB201:AD201"/>
    <mergeCell ref="AE201:AG201"/>
    <mergeCell ref="AH201:AJ201"/>
    <mergeCell ref="AK201:AM201"/>
    <mergeCell ref="B2:K2"/>
    <mergeCell ref="B19:C19"/>
    <mergeCell ref="B20:C20"/>
    <mergeCell ref="B21:C21"/>
    <mergeCell ref="AA201:AA202"/>
    <mergeCell ref="I24:J25"/>
    <mergeCell ref="I28:J29"/>
    <mergeCell ref="I23:J23"/>
    <mergeCell ref="J17:K17"/>
  </mergeCells>
  <phoneticPr fontId="3"/>
  <conditionalFormatting sqref="B7:K7">
    <cfRule type="expression" dxfId="53" priority="3" stopIfTrue="1">
      <formula>ISERROR($D$7:$K$7)</formula>
    </cfRule>
  </conditionalFormatting>
  <conditionalFormatting sqref="B11:K12">
    <cfRule type="expression" dxfId="52" priority="4" stopIfTrue="1">
      <formula>ISERROR($D$7:$K$7)</formula>
    </cfRule>
  </conditionalFormatting>
  <conditionalFormatting sqref="B15:K15">
    <cfRule type="expression" dxfId="51" priority="9" stopIfTrue="1">
      <formula>ISERROR($D$7:$K$7)</formula>
    </cfRule>
  </conditionalFormatting>
  <conditionalFormatting sqref="D20:K21">
    <cfRule type="expression" dxfId="50" priority="8" stopIfTrue="1">
      <formula>ISERROR($D$20:$K$21)</formula>
    </cfRule>
  </conditionalFormatting>
  <conditionalFormatting sqref="I24:J25 I28:J29">
    <cfRule type="expression" dxfId="49" priority="2" stopIfTrue="1">
      <formula>ISERROR($I$24)</formula>
    </cfRule>
  </conditionalFormatting>
  <conditionalFormatting sqref="J17:K17">
    <cfRule type="expression" dxfId="48" priority="7" stopIfTrue="1">
      <formula>ISERROR($J$17)</formula>
    </cfRule>
  </conditionalFormatting>
  <conditionalFormatting sqref="K24">
    <cfRule type="expression" dxfId="47" priority="6" stopIfTrue="1">
      <formula>iserror+$D$20:$K$20</formula>
    </cfRule>
  </conditionalFormatting>
  <conditionalFormatting sqref="N11:N12 N15">
    <cfRule type="expression" dxfId="46" priority="1" stopIfTrue="1">
      <formula>ISERROR($B$11:$K$11)</formula>
    </cfRule>
  </conditionalFormatting>
  <conditionalFormatting sqref="O20">
    <cfRule type="expression" dxfId="45" priority="5" stopIfTrue="1">
      <formula>ISERROR($D$20:$K$21)</formula>
    </cfRule>
  </conditionalFormatting>
  <dataValidations count="1">
    <dataValidation type="list" allowBlank="1" showInputMessage="1" showErrorMessage="1" sqref="G3" xr:uid="{00000000-0002-0000-07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ignoredErrors>
    <ignoredError sqref="F21 D20:E21 G20:G21 J17 D7:J7 C7:C10 E8:J8 D11:K11 H20:K21 D8 K7:K9 I28 I24 E9:F9 H9:J9" evalError="1"/>
    <ignoredError sqref="F20" evalError="1" formula="1"/>
  </ignoredError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3"/>
  </sheetPr>
  <dimension ref="A1:AY240"/>
  <sheetViews>
    <sheetView zoomScale="90" zoomScaleNormal="90" zoomScaleSheetLayoutView="75" workbookViewId="0">
      <selection activeCell="AB223" sqref="AB223:AY234"/>
    </sheetView>
  </sheetViews>
  <sheetFormatPr defaultRowHeight="15.75" customHeight="1"/>
  <cols>
    <col min="1" max="1" width="2.25" style="31" customWidth="1"/>
    <col min="2" max="2" width="5.375" style="31" customWidth="1"/>
    <col min="3" max="3" width="4.875" style="31" customWidth="1"/>
    <col min="4" max="4" width="9.5" style="31" customWidth="1"/>
    <col min="5" max="11" width="10.25" style="31" customWidth="1"/>
    <col min="12" max="12" width="1.875" style="31" customWidth="1"/>
    <col min="13" max="13" width="9" style="31" hidden="1" customWidth="1"/>
    <col min="14" max="21" width="9" style="111"/>
    <col min="22" max="26" width="9" style="31"/>
    <col min="27" max="27" width="17.875" style="31" customWidth="1"/>
    <col min="28" max="40" width="9" style="31"/>
    <col min="41" max="41" width="9.875" style="31" bestFit="1" customWidth="1"/>
    <col min="42" max="16384" width="9" style="31"/>
  </cols>
  <sheetData>
    <row r="1" spans="1:12" ht="18.75" customHeight="1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33.75" customHeight="1" thickBot="1">
      <c r="A2" s="32"/>
      <c r="B2" s="405" t="s">
        <v>49</v>
      </c>
      <c r="C2" s="405"/>
      <c r="D2" s="405"/>
      <c r="E2" s="405"/>
      <c r="F2" s="405"/>
      <c r="G2" s="405"/>
      <c r="H2" s="405"/>
      <c r="I2" s="405"/>
      <c r="J2" s="405"/>
      <c r="K2" s="405"/>
      <c r="L2" s="32"/>
    </row>
    <row r="3" spans="1:12" ht="27" customHeight="1" thickBot="1">
      <c r="A3" s="32"/>
      <c r="B3" s="32"/>
      <c r="C3" s="32"/>
      <c r="D3" s="79" t="s">
        <v>64</v>
      </c>
      <c r="E3" s="82" t="s">
        <v>52</v>
      </c>
      <c r="F3" s="79" t="s">
        <v>29</v>
      </c>
      <c r="G3" s="82" t="s">
        <v>54</v>
      </c>
      <c r="H3" s="79" t="s">
        <v>30</v>
      </c>
      <c r="I3" s="82" t="s">
        <v>59</v>
      </c>
      <c r="J3" s="32"/>
      <c r="K3" s="32"/>
      <c r="L3" s="32"/>
    </row>
    <row r="4" spans="1:12" ht="19.5" hidden="1" customHeight="1">
      <c r="A4" s="32"/>
      <c r="B4" s="32" t="str">
        <f>CONCATENATE(E3,G3,I3)</f>
        <v>高校２年男子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27" customHeight="1" thickBot="1">
      <c r="A5" s="32"/>
      <c r="B5" s="176" t="s">
        <v>161</v>
      </c>
      <c r="C5" s="32"/>
      <c r="D5" s="32"/>
      <c r="E5" s="32"/>
      <c r="F5" s="32"/>
      <c r="G5" s="32"/>
      <c r="H5" s="32"/>
      <c r="I5" s="32"/>
      <c r="J5" s="32"/>
      <c r="K5" s="32"/>
      <c r="L5" s="32"/>
    </row>
    <row r="6" spans="1:12" ht="29.25" customHeight="1" thickBot="1">
      <c r="A6" s="32"/>
      <c r="B6" s="50" t="s">
        <v>29</v>
      </c>
      <c r="C6" s="51" t="s">
        <v>30</v>
      </c>
      <c r="D6" s="52" t="s">
        <v>90</v>
      </c>
      <c r="E6" s="53" t="s">
        <v>32</v>
      </c>
      <c r="F6" s="52" t="s">
        <v>31</v>
      </c>
      <c r="G6" s="53" t="s">
        <v>91</v>
      </c>
      <c r="H6" s="52" t="s">
        <v>34</v>
      </c>
      <c r="I6" s="53" t="s">
        <v>33</v>
      </c>
      <c r="J6" s="52" t="s">
        <v>92</v>
      </c>
      <c r="K6" s="54" t="s">
        <v>93</v>
      </c>
      <c r="L6" s="32"/>
    </row>
    <row r="7" spans="1:12" ht="27" customHeight="1" thickBot="1">
      <c r="A7" s="32"/>
      <c r="B7" s="69" t="str">
        <f>G3</f>
        <v>２年</v>
      </c>
      <c r="C7" s="71" t="str">
        <f>I3</f>
        <v>男子</v>
      </c>
      <c r="D7" s="70">
        <f>VLOOKUP($B$4,$AA$203:$AV$214,3,FALSE)</f>
        <v>39.22</v>
      </c>
      <c r="E7" s="70">
        <f>VLOOKUP($B$4,$AA$203:$AV$214,6,FALSE)</f>
        <v>30.19</v>
      </c>
      <c r="F7" s="70">
        <f>VLOOKUP($B$4,$AA$203:$AV$214,9,FALSE)</f>
        <v>51.06</v>
      </c>
      <c r="G7" s="70">
        <f>VLOOKUP($B$4,$AA$203:$AV$214,12,FALSE)</f>
        <v>58.19</v>
      </c>
      <c r="H7" s="70">
        <f>VLOOKUP($B$4,$AA$203:$AV$214,15,FALSE)</f>
        <v>89.56</v>
      </c>
      <c r="I7" s="70">
        <f>VLOOKUP($B$4,$AA$203:$AV$214,18,FALSE)</f>
        <v>7.25</v>
      </c>
      <c r="J7" s="70">
        <f>VLOOKUP($B$4,$AA$203:$AV$214,21,FALSE)</f>
        <v>227.42</v>
      </c>
      <c r="K7" s="70">
        <f>VLOOKUP($B$4,$AA$203:$AZ$214,24,FALSE)</f>
        <v>25.77</v>
      </c>
      <c r="L7" s="32"/>
    </row>
    <row r="8" spans="1:12" ht="10.5" customHeight="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</row>
    <row r="9" spans="1:12" ht="28.5" customHeight="1" thickBot="1">
      <c r="A9" s="32"/>
      <c r="B9" s="177" t="s">
        <v>162</v>
      </c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9.25" customHeight="1" thickBot="1">
      <c r="A10" s="32"/>
      <c r="B10" s="45" t="s">
        <v>29</v>
      </c>
      <c r="C10" s="46" t="s">
        <v>30</v>
      </c>
      <c r="D10" s="47" t="s">
        <v>90</v>
      </c>
      <c r="E10" s="48" t="s">
        <v>32</v>
      </c>
      <c r="F10" s="47" t="s">
        <v>31</v>
      </c>
      <c r="G10" s="48" t="s">
        <v>91</v>
      </c>
      <c r="H10" s="47" t="s">
        <v>34</v>
      </c>
      <c r="I10" s="48" t="s">
        <v>33</v>
      </c>
      <c r="J10" s="47" t="s">
        <v>92</v>
      </c>
      <c r="K10" s="49" t="s">
        <v>93</v>
      </c>
      <c r="L10" s="32"/>
    </row>
    <row r="11" spans="1:12" ht="26.25" customHeight="1" thickBot="1">
      <c r="A11" s="32"/>
      <c r="B11" s="73" t="str">
        <f>G3</f>
        <v>２年</v>
      </c>
      <c r="C11" s="78" t="str">
        <f>I3</f>
        <v>男子</v>
      </c>
      <c r="D11" s="77">
        <f>VLOOKUP($B$4,$AA$223:$AY$234,3,FALSE)</f>
        <v>38.802996764855997</v>
      </c>
      <c r="E11" s="77">
        <f>VLOOKUP($B$4,$AA$223:$AY$234,6,FALSE)</f>
        <v>29.200445053064001</v>
      </c>
      <c r="F11" s="77">
        <f>VLOOKUP($B$4,$AA$223:$AY$234,9,FALSE)</f>
        <v>51.562083689155003</v>
      </c>
      <c r="G11" s="77">
        <f>VLOOKUP($B$4,$AA$223:$AY$234,12,FALSE)</f>
        <v>57.925836909871002</v>
      </c>
      <c r="H11" s="77">
        <f>VLOOKUP($B$4,$AA$223:$AY$234,15,FALSE)</f>
        <v>85.386607828088998</v>
      </c>
      <c r="I11" s="77">
        <f>VLOOKUP($B$4,$AA$223:$AY$234,18,FALSE)</f>
        <v>7.3641994750656004</v>
      </c>
      <c r="J11" s="77">
        <f>VLOOKUP($B$4,$AA$223:$AY$234,21,FALSE)</f>
        <v>224.33841933824999</v>
      </c>
      <c r="K11" s="77">
        <f>VLOOKUP($B$4,$AA$223:$AZ$234,24,FALSE)</f>
        <v>24.154444828778999</v>
      </c>
      <c r="L11" s="32"/>
    </row>
    <row r="12" spans="1:12" ht="15" customHeight="1">
      <c r="A12" s="32"/>
      <c r="B12" s="80"/>
      <c r="C12" s="80"/>
      <c r="D12" s="81"/>
      <c r="E12" s="81"/>
      <c r="F12" s="81"/>
      <c r="G12" s="81"/>
      <c r="H12" s="81"/>
      <c r="I12" s="81"/>
      <c r="J12" s="81"/>
      <c r="K12" s="81"/>
      <c r="L12" s="32"/>
    </row>
    <row r="13" spans="1:12" ht="28.5" customHeight="1" thickBot="1">
      <c r="A13" s="32"/>
      <c r="B13" s="93" t="s">
        <v>62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 ht="29.25" customHeight="1" thickBot="1">
      <c r="A14" s="32"/>
      <c r="B14" s="85" t="s">
        <v>29</v>
      </c>
      <c r="C14" s="86" t="s">
        <v>30</v>
      </c>
      <c r="D14" s="87" t="s">
        <v>90</v>
      </c>
      <c r="E14" s="88" t="s">
        <v>32</v>
      </c>
      <c r="F14" s="87" t="s">
        <v>31</v>
      </c>
      <c r="G14" s="88" t="s">
        <v>91</v>
      </c>
      <c r="H14" s="87" t="s">
        <v>34</v>
      </c>
      <c r="I14" s="88" t="s">
        <v>33</v>
      </c>
      <c r="J14" s="87" t="s">
        <v>92</v>
      </c>
      <c r="K14" s="89" t="s">
        <v>93</v>
      </c>
      <c r="L14" s="32"/>
    </row>
    <row r="15" spans="1:12" ht="26.25" customHeight="1" thickBot="1">
      <c r="A15" s="32"/>
      <c r="B15" s="90" t="str">
        <f>G3</f>
        <v>２年</v>
      </c>
      <c r="C15" s="91" t="str">
        <f>I3</f>
        <v>男子</v>
      </c>
      <c r="D15" s="92" t="str">
        <f>VLOOKUP('データシート（高２男子）'!$C$5,'データシート（高２男子）'!$C$5:$AN$5,8)</f>
        <v/>
      </c>
      <c r="E15" s="92" t="str">
        <f>VLOOKUP('データシート（高２男子）'!$C$5,'データシート（高２男子）'!$C$5:$AN$5,12)</f>
        <v/>
      </c>
      <c r="F15" s="92" t="str">
        <f>VLOOKUP('データシート（高２男子）'!$C$5,'データシート（高２男子）'!$C$5:$AN$5,16)</f>
        <v/>
      </c>
      <c r="G15" s="92" t="str">
        <f>VLOOKUP('データシート（高２男子）'!$C$5,'データシート（高２男子）'!$C$5:$AN$5,20)</f>
        <v/>
      </c>
      <c r="H15" s="92" t="str">
        <f>VLOOKUP('データシート（高２男子）'!$C$5,'データシート（高２男子）'!$C$5:$AN$5,30)</f>
        <v/>
      </c>
      <c r="I15" s="92" t="str">
        <f>VLOOKUP('データシート（高２男子）'!$C$5,'データシート（高２男子）'!$C$5:$AN$5,34)</f>
        <v/>
      </c>
      <c r="J15" s="92" t="str">
        <f>VLOOKUP('データシート（高２男子）'!$C$5,'データシート（高２男子）'!$C$5:$AN$5,38)</f>
        <v/>
      </c>
      <c r="K15" s="92" t="str">
        <f>VLOOKUP('データシート（高２男子）'!$C$5,'データシート（高２男子）'!$C$5:$AX$5,42)</f>
        <v/>
      </c>
      <c r="L15" s="32"/>
    </row>
    <row r="16" spans="1:12" ht="17.25" customHeight="1">
      <c r="A16" s="32"/>
      <c r="B16" s="35"/>
      <c r="C16" s="33"/>
      <c r="D16" s="34"/>
      <c r="E16" s="34"/>
      <c r="F16" s="34"/>
      <c r="G16" s="34"/>
      <c r="H16" s="34"/>
      <c r="I16" s="34"/>
      <c r="J16" s="34"/>
      <c r="K16" s="34"/>
      <c r="L16" s="32"/>
    </row>
    <row r="17" spans="1:12" ht="21.75" customHeight="1">
      <c r="A17" s="32"/>
      <c r="B17" s="35" t="s">
        <v>35</v>
      </c>
      <c r="C17" s="32"/>
      <c r="D17" s="84"/>
      <c r="E17" s="84"/>
      <c r="F17" s="32"/>
      <c r="G17" s="41" t="s">
        <v>36</v>
      </c>
      <c r="H17" s="42"/>
      <c r="I17" s="41" t="s">
        <v>37</v>
      </c>
      <c r="J17" s="417" t="e">
        <f>VLOOKUP(H17,'データシート（高２男子）'!A10:AX165,2,FALSE)</f>
        <v>#N/A</v>
      </c>
      <c r="K17" s="417"/>
      <c r="L17" s="32"/>
    </row>
    <row r="18" spans="1:12" ht="17.25" customHeight="1" thickBot="1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spans="1:12" ht="27.75" customHeight="1" thickBot="1">
      <c r="A19" s="32"/>
      <c r="B19" s="406"/>
      <c r="C19" s="407"/>
      <c r="D19" s="43" t="s">
        <v>90</v>
      </c>
      <c r="E19" s="44" t="s">
        <v>32</v>
      </c>
      <c r="F19" s="43" t="s">
        <v>31</v>
      </c>
      <c r="G19" s="44" t="s">
        <v>91</v>
      </c>
      <c r="H19" s="43" t="s">
        <v>34</v>
      </c>
      <c r="I19" s="44" t="s">
        <v>33</v>
      </c>
      <c r="J19" s="43" t="s">
        <v>92</v>
      </c>
      <c r="K19" s="44" t="s">
        <v>93</v>
      </c>
      <c r="L19" s="32"/>
    </row>
    <row r="20" spans="1:12" ht="21" customHeight="1" thickBot="1">
      <c r="A20" s="32"/>
      <c r="B20" s="408" t="s">
        <v>38</v>
      </c>
      <c r="C20" s="409"/>
      <c r="D20" s="83" t="e">
        <f>VLOOKUP($H$17,'データシート（高２男子）'!$A$10:$AR$165,10,FALSE)</f>
        <v>#N/A</v>
      </c>
      <c r="E20" s="83" t="e">
        <f>VLOOKUP($H$17,'データシート（高２男子）'!$A$10:$AR$165,14,FALSE)</f>
        <v>#N/A</v>
      </c>
      <c r="F20" s="83" t="e">
        <f>VLOOKUP($H$17,'データシート（高２男子）'!$A$10:$AR$165,18,FALSE)</f>
        <v>#N/A</v>
      </c>
      <c r="G20" s="83" t="e">
        <f>VLOOKUP($H$17,'データシート（高２男子）'!$A$10:$AR$165,22,FALSE)</f>
        <v>#N/A</v>
      </c>
      <c r="H20" s="83" t="e">
        <f>VLOOKUP($H$17,'データシート（高２男子）'!$A$10:$AR$165,32,FALSE)</f>
        <v>#N/A</v>
      </c>
      <c r="I20" s="83" t="e">
        <f>VLOOKUP($H$17,'データシート（高２男子）'!$A$10:$AR$165,36,FALSE)</f>
        <v>#N/A</v>
      </c>
      <c r="J20" s="83" t="e">
        <f>VLOOKUP($H$17,'データシート（高２男子）'!$A$10:$AR$165,40,FALSE)</f>
        <v>#N/A</v>
      </c>
      <c r="K20" s="83" t="e">
        <f>VLOOKUP($H$17,'データシート（高２男子）'!$A$10:$AR$165,44,FALSE)</f>
        <v>#N/A</v>
      </c>
      <c r="L20" s="32"/>
    </row>
    <row r="21" spans="1:12" ht="21" customHeight="1" thickBot="1">
      <c r="A21" s="32"/>
      <c r="B21" s="410" t="s">
        <v>25</v>
      </c>
      <c r="C21" s="411"/>
      <c r="D21" s="83" t="e">
        <f>VLOOKUP($H$17,'データシート（高２男子）'!$A$10:$AR$165,13,FALSE)</f>
        <v>#N/A</v>
      </c>
      <c r="E21" s="83" t="e">
        <f>VLOOKUP($H$17,'データシート（高２男子）'!$A$10:$AR$165,17,FALSE)</f>
        <v>#N/A</v>
      </c>
      <c r="F21" s="83" t="e">
        <f>VLOOKUP($H$17,'データシート（高２男子）'!$A$10:$AR$165,21,FALSE)</f>
        <v>#N/A</v>
      </c>
      <c r="G21" s="83" t="e">
        <f>VLOOKUP($H$17,'データシート（高２男子）'!$A$10:$AR$165,25,FALSE)</f>
        <v>#N/A</v>
      </c>
      <c r="H21" s="83" t="e">
        <f>VLOOKUP($H$17,'データシート（高２男子）'!$A$10:$AR$165,35,FALSE)</f>
        <v>#N/A</v>
      </c>
      <c r="I21" s="83" t="e">
        <f>VLOOKUP($H$17,'データシート（高２男子）'!$A$10:$AR$165,39,FALSE)</f>
        <v>#N/A</v>
      </c>
      <c r="J21" s="83" t="e">
        <f>VLOOKUP($H$17,'データシート（高２男子）'!$A$10:$AR$165,43,FALSE)</f>
        <v>#N/A</v>
      </c>
      <c r="K21" s="83" t="e">
        <f>VLOOKUP($H$17,'データシート（高２男子）'!$A$10:$AZ$165,47,FALSE)</f>
        <v>#N/A</v>
      </c>
      <c r="L21" s="32"/>
    </row>
    <row r="22" spans="1:12" ht="21" customHeight="1">
      <c r="A22" s="32"/>
      <c r="B22" s="32"/>
      <c r="C22" s="32"/>
      <c r="D22" s="32"/>
      <c r="E22" s="32"/>
      <c r="F22" s="32"/>
      <c r="G22" s="32"/>
      <c r="H22" s="32"/>
      <c r="I22" s="36" t="s">
        <v>61</v>
      </c>
      <c r="J22" s="32"/>
      <c r="K22" s="32"/>
      <c r="L22" s="32"/>
    </row>
    <row r="23" spans="1:12" ht="21" customHeight="1">
      <c r="A23" s="32"/>
      <c r="B23" s="35"/>
      <c r="C23" s="32"/>
      <c r="D23" s="32"/>
      <c r="E23" s="32"/>
      <c r="F23" s="32"/>
      <c r="G23" s="32"/>
      <c r="H23" s="32"/>
      <c r="I23" s="416" t="s">
        <v>26</v>
      </c>
      <c r="J23" s="416"/>
      <c r="K23" s="37"/>
      <c r="L23" s="32"/>
    </row>
    <row r="24" spans="1:12" ht="17.25" customHeight="1">
      <c r="A24" s="32"/>
      <c r="B24" s="32"/>
      <c r="C24" s="32"/>
      <c r="D24" s="32"/>
      <c r="E24" s="32"/>
      <c r="F24" s="32"/>
      <c r="G24" s="32"/>
      <c r="H24" s="32"/>
      <c r="I24" s="412" t="e">
        <f>VLOOKUP($H$17,'データシート（高２男子）'!A10:AX165,48,FALSE)</f>
        <v>#N/A</v>
      </c>
      <c r="J24" s="413" t="e">
        <f>VLOOKUP($H$17,#REF!,21)</f>
        <v>#REF!</v>
      </c>
      <c r="K24" s="38"/>
      <c r="L24" s="38"/>
    </row>
    <row r="25" spans="1:12" ht="17.25" customHeight="1">
      <c r="A25" s="32"/>
      <c r="B25" s="32"/>
      <c r="C25" s="32"/>
      <c r="D25" s="32"/>
      <c r="E25" s="32"/>
      <c r="F25" s="32"/>
      <c r="G25" s="32"/>
      <c r="H25" s="32"/>
      <c r="I25" s="414" t="e">
        <f>VLOOKUP($H$17,#REF!,21)</f>
        <v>#REF!</v>
      </c>
      <c r="J25" s="415" t="e">
        <f>VLOOKUP($H$17,#REF!,21)</f>
        <v>#REF!</v>
      </c>
      <c r="K25" s="38"/>
      <c r="L25" s="38"/>
    </row>
    <row r="26" spans="1:12" ht="17.25" customHeight="1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</row>
    <row r="27" spans="1:12" ht="17.25" customHeight="1">
      <c r="A27" s="32"/>
      <c r="B27" s="32"/>
      <c r="C27" s="32"/>
      <c r="D27" s="32"/>
      <c r="E27" s="32"/>
      <c r="F27" s="32"/>
      <c r="G27" s="32"/>
      <c r="H27" s="32"/>
      <c r="I27" s="39" t="s">
        <v>39</v>
      </c>
      <c r="J27" s="32"/>
      <c r="K27" s="32"/>
      <c r="L27" s="32"/>
    </row>
    <row r="28" spans="1:12" ht="17.25" customHeight="1">
      <c r="A28" s="32"/>
      <c r="B28" s="32"/>
      <c r="C28" s="32"/>
      <c r="D28" s="32"/>
      <c r="E28" s="32"/>
      <c r="F28" s="32"/>
      <c r="G28" s="32"/>
      <c r="H28" s="32"/>
      <c r="I28" s="412" t="e">
        <f>VLOOKUP($H$17,'データシート（高２男子）'!A10:AX165,49)</f>
        <v>#N/A</v>
      </c>
      <c r="J28" s="413" t="e">
        <f>VLOOKUP($H$17,#REF!,21)</f>
        <v>#REF!</v>
      </c>
      <c r="K28" s="32"/>
      <c r="L28" s="32"/>
    </row>
    <row r="29" spans="1:12" ht="17.25" customHeight="1">
      <c r="A29" s="32"/>
      <c r="B29" s="32"/>
      <c r="C29" s="32"/>
      <c r="D29" s="32"/>
      <c r="E29" s="32"/>
      <c r="F29" s="32"/>
      <c r="G29" s="32"/>
      <c r="H29" s="32"/>
      <c r="I29" s="414" t="e">
        <f>VLOOKUP($H$17,#REF!,21)</f>
        <v>#REF!</v>
      </c>
      <c r="J29" s="415" t="e">
        <f>VLOOKUP($H$17,#REF!,21)</f>
        <v>#REF!</v>
      </c>
      <c r="K29" s="32"/>
      <c r="L29" s="32"/>
    </row>
    <row r="30" spans="1:12" ht="15.75" customHeight="1">
      <c r="A30" s="32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</row>
    <row r="31" spans="1:12" ht="15.75" customHeight="1">
      <c r="A31" s="32"/>
      <c r="B31" s="32"/>
      <c r="C31" s="32"/>
      <c r="D31" s="32"/>
      <c r="E31" s="32"/>
      <c r="F31" s="32"/>
      <c r="G31" s="32"/>
      <c r="H31" s="32"/>
      <c r="I31" s="40" t="s">
        <v>40</v>
      </c>
      <c r="J31" s="32"/>
      <c r="K31" s="32"/>
      <c r="L31" s="32"/>
    </row>
    <row r="32" spans="1:12" ht="15.75" customHeight="1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</row>
    <row r="33" spans="1:12" ht="15.75" customHeight="1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</row>
    <row r="34" spans="1:12" ht="15.75" customHeight="1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</row>
    <row r="35" spans="1:12" ht="15.75" customHeight="1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5.75" customHeight="1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15.75" customHeight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</row>
    <row r="38" spans="1:12" ht="15.75" customHeight="1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  <row r="39" spans="1:12" ht="15.75" customHeight="1">
      <c r="A39" s="32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spans="1:12" ht="15.75" customHeight="1">
      <c r="A40" s="32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</row>
    <row r="41" spans="1:12" ht="15.75" customHeight="1">
      <c r="A41" s="32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</row>
    <row r="42" spans="1:12" ht="15.75" customHeight="1">
      <c r="A42" s="32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</row>
    <row r="43" spans="1:12" ht="15.75" customHeight="1">
      <c r="A43" s="32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</row>
    <row r="44" spans="1:12" ht="15.75" customHeight="1">
      <c r="A44" s="32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</row>
    <row r="45" spans="1:12" ht="15.75" customHeight="1">
      <c r="A45" s="32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</row>
    <row r="46" spans="1:12" s="111" customFormat="1" ht="15.75" customHeight="1">
      <c r="L46" s="182"/>
    </row>
    <row r="47" spans="1:12" s="111" customFormat="1" ht="15.75" customHeight="1">
      <c r="L47" s="182"/>
    </row>
    <row r="48" spans="1:12" s="111" customFormat="1" ht="15.75" customHeight="1">
      <c r="L48" s="182"/>
    </row>
    <row r="49" spans="7:15" s="111" customFormat="1" ht="15.75" customHeight="1">
      <c r="L49" s="182"/>
    </row>
    <row r="50" spans="7:15" s="111" customFormat="1" ht="15.75" customHeight="1">
      <c r="L50" s="182"/>
      <c r="N50" s="182"/>
    </row>
    <row r="51" spans="7:15" s="111" customFormat="1" ht="15.75" customHeight="1">
      <c r="G51" s="182"/>
      <c r="L51" s="182"/>
      <c r="N51" s="182"/>
    </row>
    <row r="52" spans="7:15" s="111" customFormat="1" ht="15.75" customHeight="1">
      <c r="L52" s="182"/>
      <c r="N52" s="182"/>
    </row>
    <row r="53" spans="7:15" s="111" customFormat="1" ht="15.75" customHeight="1">
      <c r="L53" s="182"/>
      <c r="N53" s="182"/>
    </row>
    <row r="54" spans="7:15" s="111" customFormat="1" ht="15.75" customHeight="1">
      <c r="L54" s="182"/>
      <c r="N54" s="182"/>
    </row>
    <row r="55" spans="7:15" s="111" customFormat="1" ht="15.75" customHeight="1">
      <c r="L55" s="182"/>
      <c r="N55" s="182"/>
    </row>
    <row r="56" spans="7:15" s="111" customFormat="1" ht="15.75" customHeight="1">
      <c r="L56" s="182"/>
      <c r="N56" s="182"/>
    </row>
    <row r="57" spans="7:15" s="111" customFormat="1" ht="15.75" customHeight="1">
      <c r="L57" s="182"/>
      <c r="N57" s="182"/>
    </row>
    <row r="58" spans="7:15" s="111" customFormat="1" ht="15.75" customHeight="1">
      <c r="L58" s="182"/>
      <c r="N58" s="182"/>
    </row>
    <row r="59" spans="7:15" s="111" customFormat="1" ht="15.75" customHeight="1">
      <c r="L59" s="182"/>
      <c r="N59" s="182"/>
    </row>
    <row r="60" spans="7:15" s="111" customFormat="1" ht="15.75" customHeight="1">
      <c r="L60" s="182"/>
      <c r="N60" s="182"/>
    </row>
    <row r="61" spans="7:15" s="111" customFormat="1" ht="15.75" customHeight="1">
      <c r="L61" s="182"/>
      <c r="N61" s="182"/>
    </row>
    <row r="62" spans="7:15" s="111" customFormat="1" ht="15.75" customHeight="1">
      <c r="L62" s="182"/>
      <c r="N62" s="182"/>
      <c r="O62" s="182"/>
    </row>
    <row r="63" spans="7:15" s="111" customFormat="1" ht="15.75" customHeight="1">
      <c r="L63" s="182"/>
      <c r="N63" s="182"/>
    </row>
    <row r="64" spans="7:15" s="111" customFormat="1" ht="15.75" customHeight="1">
      <c r="L64" s="182"/>
      <c r="N64" s="182"/>
    </row>
    <row r="65" spans="14:14" s="111" customFormat="1" ht="15.75" customHeight="1">
      <c r="N65" s="182"/>
    </row>
    <row r="66" spans="14:14" s="111" customFormat="1" ht="15.75" customHeight="1">
      <c r="N66" s="182"/>
    </row>
    <row r="67" spans="14:14" s="111" customFormat="1" ht="15.75" customHeight="1">
      <c r="N67" s="182"/>
    </row>
    <row r="68" spans="14:14" s="111" customFormat="1" ht="15.75" customHeight="1"/>
    <row r="69" spans="14:14" s="111" customFormat="1" ht="15.75" customHeight="1"/>
    <row r="70" spans="14:14" s="111" customFormat="1" ht="15.75" customHeight="1"/>
    <row r="71" spans="14:14" s="111" customFormat="1" ht="15.75" customHeight="1"/>
    <row r="72" spans="14:14" s="111" customFormat="1" ht="15.75" customHeight="1"/>
    <row r="73" spans="14:14" s="111" customFormat="1" ht="15.75" customHeight="1"/>
    <row r="199" spans="24:51" ht="15.75" customHeight="1">
      <c r="AA199" s="55" t="s">
        <v>163</v>
      </c>
    </row>
    <row r="200" spans="24:51" ht="15.75" customHeight="1" thickBot="1">
      <c r="X200" s="31" t="s">
        <v>50</v>
      </c>
    </row>
    <row r="201" spans="24:51" ht="15.75" customHeight="1">
      <c r="X201" s="31" t="s">
        <v>51</v>
      </c>
      <c r="AA201" s="348" t="s">
        <v>29</v>
      </c>
      <c r="AB201" s="344" t="s">
        <v>41</v>
      </c>
      <c r="AC201" s="340"/>
      <c r="AD201" s="336"/>
      <c r="AE201" s="339" t="s">
        <v>42</v>
      </c>
      <c r="AF201" s="340"/>
      <c r="AG201" s="341"/>
      <c r="AH201" s="339" t="s">
        <v>43</v>
      </c>
      <c r="AI201" s="340"/>
      <c r="AJ201" s="336"/>
      <c r="AK201" s="339" t="s">
        <v>44</v>
      </c>
      <c r="AL201" s="340"/>
      <c r="AM201" s="341"/>
      <c r="AN201" s="345" t="s">
        <v>45</v>
      </c>
      <c r="AO201" s="346"/>
      <c r="AP201" s="350"/>
      <c r="AQ201" s="339" t="s">
        <v>46</v>
      </c>
      <c r="AR201" s="340"/>
      <c r="AS201" s="341"/>
      <c r="AT201" s="339" t="s">
        <v>47</v>
      </c>
      <c r="AU201" s="340"/>
      <c r="AV201" s="336"/>
      <c r="AW201" s="339" t="s">
        <v>94</v>
      </c>
      <c r="AX201" s="340"/>
      <c r="AY201" s="341"/>
    </row>
    <row r="202" spans="24:51" ht="15.75" customHeight="1" thickBot="1">
      <c r="X202" s="31" t="s">
        <v>52</v>
      </c>
      <c r="AA202" s="349"/>
      <c r="AB202" s="61" t="s">
        <v>8</v>
      </c>
      <c r="AC202" s="62" t="s">
        <v>48</v>
      </c>
      <c r="AD202" s="63" t="s">
        <v>18</v>
      </c>
      <c r="AE202" s="64" t="s">
        <v>8</v>
      </c>
      <c r="AF202" s="62" t="s">
        <v>48</v>
      </c>
      <c r="AG202" s="65" t="s">
        <v>18</v>
      </c>
      <c r="AH202" s="64" t="s">
        <v>8</v>
      </c>
      <c r="AI202" s="62" t="s">
        <v>48</v>
      </c>
      <c r="AJ202" s="63" t="s">
        <v>18</v>
      </c>
      <c r="AK202" s="64" t="s">
        <v>8</v>
      </c>
      <c r="AL202" s="62" t="s">
        <v>48</v>
      </c>
      <c r="AM202" s="65" t="s">
        <v>18</v>
      </c>
      <c r="AN202" s="64" t="s">
        <v>8</v>
      </c>
      <c r="AO202" s="62" t="s">
        <v>48</v>
      </c>
      <c r="AP202" s="63" t="s">
        <v>18</v>
      </c>
      <c r="AQ202" s="64" t="s">
        <v>8</v>
      </c>
      <c r="AR202" s="62" t="s">
        <v>48</v>
      </c>
      <c r="AS202" s="65" t="s">
        <v>18</v>
      </c>
      <c r="AT202" s="64" t="s">
        <v>8</v>
      </c>
      <c r="AU202" s="62" t="s">
        <v>48</v>
      </c>
      <c r="AV202" s="63" t="s">
        <v>18</v>
      </c>
      <c r="AW202" s="64" t="s">
        <v>8</v>
      </c>
      <c r="AX202" s="62" t="s">
        <v>48</v>
      </c>
      <c r="AY202" s="65" t="s">
        <v>18</v>
      </c>
    </row>
    <row r="203" spans="24:51" ht="15.75" customHeight="1">
      <c r="AA203" s="178" t="s">
        <v>115</v>
      </c>
      <c r="AB203" s="183">
        <v>1389</v>
      </c>
      <c r="AC203" s="184">
        <v>24.29</v>
      </c>
      <c r="AD203" s="185">
        <v>6.23</v>
      </c>
      <c r="AE203" s="186">
        <v>1374</v>
      </c>
      <c r="AF203" s="184">
        <v>23.81</v>
      </c>
      <c r="AG203" s="187">
        <v>5.51</v>
      </c>
      <c r="AH203" s="188">
        <v>1352</v>
      </c>
      <c r="AI203" s="184">
        <v>41.72</v>
      </c>
      <c r="AJ203" s="185">
        <v>10.14</v>
      </c>
      <c r="AK203" s="186">
        <v>1335</v>
      </c>
      <c r="AL203" s="184">
        <v>50.18</v>
      </c>
      <c r="AM203" s="187">
        <v>6.73</v>
      </c>
      <c r="AN203" s="188">
        <v>1101</v>
      </c>
      <c r="AO203" s="184">
        <v>67.81</v>
      </c>
      <c r="AP203" s="185">
        <v>24.95</v>
      </c>
      <c r="AQ203" s="189">
        <v>1354</v>
      </c>
      <c r="AR203" s="184">
        <v>8.41</v>
      </c>
      <c r="AS203" s="190">
        <v>0.79</v>
      </c>
      <c r="AT203" s="191">
        <v>1349</v>
      </c>
      <c r="AU203" s="184">
        <v>187.07</v>
      </c>
      <c r="AV203" s="192">
        <v>25.84</v>
      </c>
      <c r="AW203" s="189">
        <v>1354</v>
      </c>
      <c r="AX203" s="184">
        <v>18.38</v>
      </c>
      <c r="AY203" s="190">
        <v>5.36</v>
      </c>
    </row>
    <row r="204" spans="24:51" ht="15.75" customHeight="1" thickBot="1">
      <c r="X204" s="31" t="s">
        <v>53</v>
      </c>
      <c r="AA204" s="179" t="s">
        <v>116</v>
      </c>
      <c r="AB204" s="193">
        <v>1395</v>
      </c>
      <c r="AC204" s="194">
        <v>21.45</v>
      </c>
      <c r="AD204" s="195">
        <v>4.53</v>
      </c>
      <c r="AE204" s="196">
        <v>1364</v>
      </c>
      <c r="AF204" s="194">
        <v>20.100000000000001</v>
      </c>
      <c r="AG204" s="197">
        <v>5.41</v>
      </c>
      <c r="AH204" s="198">
        <v>1354</v>
      </c>
      <c r="AI204" s="194">
        <v>44.65</v>
      </c>
      <c r="AJ204" s="195">
        <v>10.38</v>
      </c>
      <c r="AK204" s="196">
        <v>1343</v>
      </c>
      <c r="AL204" s="194">
        <v>45.77</v>
      </c>
      <c r="AM204" s="197">
        <v>6.3</v>
      </c>
      <c r="AN204" s="198">
        <v>1095</v>
      </c>
      <c r="AO204" s="194">
        <v>47.39</v>
      </c>
      <c r="AP204" s="195">
        <v>19.27</v>
      </c>
      <c r="AQ204" s="199">
        <v>1375</v>
      </c>
      <c r="AR204" s="194">
        <v>9.07</v>
      </c>
      <c r="AS204" s="200">
        <v>0.77</v>
      </c>
      <c r="AT204" s="201">
        <v>1349</v>
      </c>
      <c r="AU204" s="194">
        <v>166.43</v>
      </c>
      <c r="AV204" s="202">
        <v>22.66</v>
      </c>
      <c r="AW204" s="199">
        <v>1357</v>
      </c>
      <c r="AX204" s="194">
        <v>11.43</v>
      </c>
      <c r="AY204" s="200">
        <v>3.92</v>
      </c>
    </row>
    <row r="205" spans="24:51" ht="15.75" customHeight="1">
      <c r="X205" s="31" t="s">
        <v>54</v>
      </c>
      <c r="AA205" s="180" t="s">
        <v>71</v>
      </c>
      <c r="AB205" s="203">
        <v>1399</v>
      </c>
      <c r="AC205" s="204">
        <v>29.46</v>
      </c>
      <c r="AD205" s="205">
        <v>7.32</v>
      </c>
      <c r="AE205" s="206">
        <v>1381</v>
      </c>
      <c r="AF205" s="204">
        <v>26.72</v>
      </c>
      <c r="AG205" s="207">
        <v>5.66</v>
      </c>
      <c r="AH205" s="208">
        <v>1369</v>
      </c>
      <c r="AI205" s="204">
        <v>45.21</v>
      </c>
      <c r="AJ205" s="205">
        <v>10.49</v>
      </c>
      <c r="AK205" s="206">
        <v>1360</v>
      </c>
      <c r="AL205" s="204">
        <v>53.43</v>
      </c>
      <c r="AM205" s="207">
        <v>7.2</v>
      </c>
      <c r="AN205" s="208">
        <v>1110</v>
      </c>
      <c r="AO205" s="204">
        <v>83.12</v>
      </c>
      <c r="AP205" s="205">
        <v>24.87</v>
      </c>
      <c r="AQ205" s="209">
        <v>1361</v>
      </c>
      <c r="AR205" s="204">
        <v>7.82</v>
      </c>
      <c r="AS205" s="210">
        <v>0.69</v>
      </c>
      <c r="AT205" s="211">
        <v>1358</v>
      </c>
      <c r="AU205" s="204">
        <v>203.2</v>
      </c>
      <c r="AV205" s="212">
        <v>25.14</v>
      </c>
      <c r="AW205" s="209">
        <v>1374</v>
      </c>
      <c r="AX205" s="204">
        <v>21.36</v>
      </c>
      <c r="AY205" s="210">
        <v>6.3</v>
      </c>
    </row>
    <row r="206" spans="24:51" ht="15.75" customHeight="1" thickBot="1">
      <c r="X206" s="31" t="s">
        <v>55</v>
      </c>
      <c r="AA206" s="181" t="s">
        <v>70</v>
      </c>
      <c r="AB206" s="213">
        <v>1395</v>
      </c>
      <c r="AC206" s="214">
        <v>23.58</v>
      </c>
      <c r="AD206" s="215">
        <v>4.66</v>
      </c>
      <c r="AE206" s="216">
        <v>1383</v>
      </c>
      <c r="AF206" s="214">
        <v>22.07</v>
      </c>
      <c r="AG206" s="217">
        <v>5.52</v>
      </c>
      <c r="AH206" s="218">
        <v>1361</v>
      </c>
      <c r="AI206" s="214">
        <v>46.46</v>
      </c>
      <c r="AJ206" s="215">
        <v>10.1</v>
      </c>
      <c r="AK206" s="216">
        <v>1359</v>
      </c>
      <c r="AL206" s="214">
        <v>47.05</v>
      </c>
      <c r="AM206" s="217">
        <v>6.62</v>
      </c>
      <c r="AN206" s="218">
        <v>1109</v>
      </c>
      <c r="AO206" s="214">
        <v>54.17</v>
      </c>
      <c r="AP206" s="215">
        <v>20.52</v>
      </c>
      <c r="AQ206" s="219">
        <v>1381</v>
      </c>
      <c r="AR206" s="220">
        <v>8.8000000000000007</v>
      </c>
      <c r="AS206" s="221">
        <v>0.79</v>
      </c>
      <c r="AT206" s="222">
        <v>1354</v>
      </c>
      <c r="AU206" s="220">
        <v>172.38</v>
      </c>
      <c r="AV206" s="223">
        <v>24.02</v>
      </c>
      <c r="AW206" s="219">
        <v>1356</v>
      </c>
      <c r="AX206" s="220">
        <v>13.14</v>
      </c>
      <c r="AY206" s="221">
        <v>4.42</v>
      </c>
    </row>
    <row r="207" spans="24:51" ht="15.75" customHeight="1">
      <c r="X207" s="31" t="s">
        <v>56</v>
      </c>
      <c r="AA207" s="178" t="s">
        <v>73</v>
      </c>
      <c r="AB207" s="183">
        <v>1397</v>
      </c>
      <c r="AC207" s="184">
        <v>34.409999999999997</v>
      </c>
      <c r="AD207" s="185">
        <v>7.43</v>
      </c>
      <c r="AE207" s="186">
        <v>1391</v>
      </c>
      <c r="AF207" s="184">
        <v>29.02</v>
      </c>
      <c r="AG207" s="187">
        <v>5.69</v>
      </c>
      <c r="AH207" s="188">
        <v>1368</v>
      </c>
      <c r="AI207" s="184">
        <v>48.99</v>
      </c>
      <c r="AJ207" s="185">
        <v>11.24</v>
      </c>
      <c r="AK207" s="186">
        <v>1362</v>
      </c>
      <c r="AL207" s="184">
        <v>56.57</v>
      </c>
      <c r="AM207" s="187">
        <v>7.15</v>
      </c>
      <c r="AN207" s="188">
        <v>1091</v>
      </c>
      <c r="AO207" s="184">
        <v>90.6</v>
      </c>
      <c r="AP207" s="185">
        <v>24.31</v>
      </c>
      <c r="AQ207" s="189">
        <v>1393</v>
      </c>
      <c r="AR207" s="184">
        <v>7.47</v>
      </c>
      <c r="AS207" s="190">
        <v>0.62</v>
      </c>
      <c r="AT207" s="191">
        <v>1359</v>
      </c>
      <c r="AU207" s="184">
        <v>216.97</v>
      </c>
      <c r="AV207" s="192">
        <v>24</v>
      </c>
      <c r="AW207" s="189">
        <v>1372</v>
      </c>
      <c r="AX207" s="184">
        <v>23.96</v>
      </c>
      <c r="AY207" s="190">
        <v>6.57</v>
      </c>
    </row>
    <row r="208" spans="24:51" ht="15.75" customHeight="1" thickBot="1">
      <c r="X208" s="31" t="s">
        <v>57</v>
      </c>
      <c r="AA208" s="181" t="s">
        <v>72</v>
      </c>
      <c r="AB208" s="213">
        <v>1398</v>
      </c>
      <c r="AC208" s="214">
        <v>25.29</v>
      </c>
      <c r="AD208" s="215">
        <v>4.58</v>
      </c>
      <c r="AE208" s="216">
        <v>1385</v>
      </c>
      <c r="AF208" s="214">
        <v>23.92</v>
      </c>
      <c r="AG208" s="217">
        <v>5.8</v>
      </c>
      <c r="AH208" s="218">
        <v>1364</v>
      </c>
      <c r="AI208" s="214">
        <v>49.79</v>
      </c>
      <c r="AJ208" s="215">
        <v>10.050000000000001</v>
      </c>
      <c r="AK208" s="216">
        <v>1356</v>
      </c>
      <c r="AL208" s="214">
        <v>48.8</v>
      </c>
      <c r="AM208" s="217">
        <v>6.35</v>
      </c>
      <c r="AN208" s="218">
        <v>1110</v>
      </c>
      <c r="AO208" s="214">
        <v>56.06</v>
      </c>
      <c r="AP208" s="215">
        <v>19.53</v>
      </c>
      <c r="AQ208" s="219">
        <v>1388</v>
      </c>
      <c r="AR208" s="220">
        <v>8.66</v>
      </c>
      <c r="AS208" s="221">
        <v>0.74</v>
      </c>
      <c r="AT208" s="222">
        <v>1368</v>
      </c>
      <c r="AU208" s="220">
        <v>176.79</v>
      </c>
      <c r="AV208" s="223">
        <v>23.33</v>
      </c>
      <c r="AW208" s="219">
        <v>1368</v>
      </c>
      <c r="AX208" s="220">
        <v>14.38</v>
      </c>
      <c r="AY208" s="221">
        <v>4.6100000000000003</v>
      </c>
    </row>
    <row r="209" spans="24:51" ht="15.75" customHeight="1">
      <c r="X209" s="31" t="s">
        <v>58</v>
      </c>
      <c r="AA209" s="178" t="s">
        <v>75</v>
      </c>
      <c r="AB209" s="183">
        <v>1265</v>
      </c>
      <c r="AC209" s="184">
        <v>37.22</v>
      </c>
      <c r="AD209" s="185">
        <v>6.93</v>
      </c>
      <c r="AE209" s="186">
        <v>1261</v>
      </c>
      <c r="AF209" s="184">
        <v>28.63</v>
      </c>
      <c r="AG209" s="187">
        <v>5.6</v>
      </c>
      <c r="AH209" s="188">
        <v>1236</v>
      </c>
      <c r="AI209" s="184">
        <v>48.81</v>
      </c>
      <c r="AJ209" s="185">
        <v>11.51</v>
      </c>
      <c r="AK209" s="186">
        <v>1235</v>
      </c>
      <c r="AL209" s="184">
        <v>56.71</v>
      </c>
      <c r="AM209" s="187">
        <v>6.91</v>
      </c>
      <c r="AN209" s="188">
        <v>953</v>
      </c>
      <c r="AO209" s="184">
        <v>84.26</v>
      </c>
      <c r="AP209" s="185">
        <v>23.91</v>
      </c>
      <c r="AQ209" s="189">
        <v>1258</v>
      </c>
      <c r="AR209" s="184">
        <v>7.42</v>
      </c>
      <c r="AS209" s="190">
        <v>0.62</v>
      </c>
      <c r="AT209" s="191">
        <v>1223</v>
      </c>
      <c r="AU209" s="184">
        <v>222.51</v>
      </c>
      <c r="AV209" s="192">
        <v>23.61</v>
      </c>
      <c r="AW209" s="189">
        <v>1240</v>
      </c>
      <c r="AX209" s="184">
        <v>24.23</v>
      </c>
      <c r="AY209" s="190">
        <v>6.19</v>
      </c>
    </row>
    <row r="210" spans="24:51" ht="15.75" customHeight="1" thickBot="1">
      <c r="AA210" s="181" t="s">
        <v>74</v>
      </c>
      <c r="AB210" s="193">
        <v>1254</v>
      </c>
      <c r="AC210" s="194">
        <v>25.44</v>
      </c>
      <c r="AD210" s="195">
        <v>4.6100000000000003</v>
      </c>
      <c r="AE210" s="196">
        <v>1246</v>
      </c>
      <c r="AF210" s="194">
        <v>22.4</v>
      </c>
      <c r="AG210" s="197">
        <v>5.66</v>
      </c>
      <c r="AH210" s="198">
        <v>1227</v>
      </c>
      <c r="AI210" s="194">
        <v>48.27</v>
      </c>
      <c r="AJ210" s="195">
        <v>10.220000000000001</v>
      </c>
      <c r="AK210" s="196">
        <v>1217</v>
      </c>
      <c r="AL210" s="194">
        <v>48.52</v>
      </c>
      <c r="AM210" s="197">
        <v>6.12</v>
      </c>
      <c r="AN210" s="198">
        <v>952</v>
      </c>
      <c r="AO210" s="194">
        <v>48.74</v>
      </c>
      <c r="AP210" s="195">
        <v>18.05</v>
      </c>
      <c r="AQ210" s="199">
        <v>1245</v>
      </c>
      <c r="AR210" s="194">
        <v>8.8699999999999992</v>
      </c>
      <c r="AS210" s="200">
        <v>0.77</v>
      </c>
      <c r="AT210" s="201">
        <v>1219</v>
      </c>
      <c r="AU210" s="194">
        <v>172.52</v>
      </c>
      <c r="AV210" s="202">
        <v>22.57</v>
      </c>
      <c r="AW210" s="199">
        <v>1226</v>
      </c>
      <c r="AX210" s="194">
        <v>13.8</v>
      </c>
      <c r="AY210" s="200">
        <v>4.33</v>
      </c>
    </row>
    <row r="211" spans="24:51" ht="15.75" customHeight="1">
      <c r="X211" s="31" t="s">
        <v>59</v>
      </c>
      <c r="AA211" s="178" t="s">
        <v>77</v>
      </c>
      <c r="AB211" s="203">
        <v>1254</v>
      </c>
      <c r="AC211" s="204">
        <v>39.22</v>
      </c>
      <c r="AD211" s="205">
        <v>7.43</v>
      </c>
      <c r="AE211" s="206">
        <v>1253</v>
      </c>
      <c r="AF211" s="204">
        <v>30.19</v>
      </c>
      <c r="AG211" s="207">
        <v>5.97</v>
      </c>
      <c r="AH211" s="208">
        <v>1224</v>
      </c>
      <c r="AI211" s="204">
        <v>51.06</v>
      </c>
      <c r="AJ211" s="205">
        <v>11.31</v>
      </c>
      <c r="AK211" s="206">
        <v>1227</v>
      </c>
      <c r="AL211" s="204">
        <v>58.19</v>
      </c>
      <c r="AM211" s="207">
        <v>7.56</v>
      </c>
      <c r="AN211" s="208">
        <v>918</v>
      </c>
      <c r="AO211" s="204">
        <v>89.56</v>
      </c>
      <c r="AP211" s="205">
        <v>26</v>
      </c>
      <c r="AQ211" s="209">
        <v>1242</v>
      </c>
      <c r="AR211" s="204">
        <v>7.25</v>
      </c>
      <c r="AS211" s="210">
        <v>0.57999999999999996</v>
      </c>
      <c r="AT211" s="211">
        <v>1219</v>
      </c>
      <c r="AU211" s="204">
        <v>227.42</v>
      </c>
      <c r="AV211" s="212">
        <v>24.31</v>
      </c>
      <c r="AW211" s="209">
        <v>1225</v>
      </c>
      <c r="AX211" s="204">
        <v>25.77</v>
      </c>
      <c r="AY211" s="210">
        <v>6.51</v>
      </c>
    </row>
    <row r="212" spans="24:51" ht="15.75" customHeight="1" thickBot="1">
      <c r="X212" s="31" t="s">
        <v>60</v>
      </c>
      <c r="AA212" s="181" t="s">
        <v>76</v>
      </c>
      <c r="AB212" s="213">
        <v>1250</v>
      </c>
      <c r="AC212" s="214">
        <v>26.23</v>
      </c>
      <c r="AD212" s="215">
        <v>4.5999999999999996</v>
      </c>
      <c r="AE212" s="216">
        <v>1242</v>
      </c>
      <c r="AF212" s="214">
        <v>23.77</v>
      </c>
      <c r="AG212" s="217">
        <v>5.99</v>
      </c>
      <c r="AH212" s="218">
        <v>1222</v>
      </c>
      <c r="AI212" s="214">
        <v>49.82</v>
      </c>
      <c r="AJ212" s="215">
        <v>10.64</v>
      </c>
      <c r="AK212" s="216">
        <v>1219</v>
      </c>
      <c r="AL212" s="214">
        <v>49.45</v>
      </c>
      <c r="AM212" s="217">
        <v>6.45</v>
      </c>
      <c r="AN212" s="218">
        <v>923</v>
      </c>
      <c r="AO212" s="214">
        <v>51.81</v>
      </c>
      <c r="AP212" s="215">
        <v>19.829999999999998</v>
      </c>
      <c r="AQ212" s="219">
        <v>1223</v>
      </c>
      <c r="AR212" s="220">
        <v>8.7899999999999991</v>
      </c>
      <c r="AS212" s="221">
        <v>0.78</v>
      </c>
      <c r="AT212" s="222">
        <v>1221</v>
      </c>
      <c r="AU212" s="220">
        <v>175.76</v>
      </c>
      <c r="AV212" s="223">
        <v>22.02</v>
      </c>
      <c r="AW212" s="219">
        <v>1219</v>
      </c>
      <c r="AX212" s="220">
        <v>14.47</v>
      </c>
      <c r="AY212" s="221">
        <v>4.4800000000000004</v>
      </c>
    </row>
    <row r="213" spans="24:51" ht="15.75" customHeight="1">
      <c r="AA213" s="56" t="s">
        <v>79</v>
      </c>
      <c r="AB213" s="183">
        <v>1257</v>
      </c>
      <c r="AC213" s="184">
        <v>41.01</v>
      </c>
      <c r="AD213" s="185">
        <v>8.06</v>
      </c>
      <c r="AE213" s="186">
        <v>1258</v>
      </c>
      <c r="AF213" s="184">
        <v>31.46</v>
      </c>
      <c r="AG213" s="187">
        <v>6.1</v>
      </c>
      <c r="AH213" s="188">
        <v>1224</v>
      </c>
      <c r="AI213" s="184">
        <v>52.88</v>
      </c>
      <c r="AJ213" s="185">
        <v>11.33</v>
      </c>
      <c r="AK213" s="186">
        <v>1225</v>
      </c>
      <c r="AL213" s="184">
        <v>58.8</v>
      </c>
      <c r="AM213" s="187">
        <v>8.6199999999999992</v>
      </c>
      <c r="AN213" s="188">
        <v>929</v>
      </c>
      <c r="AO213" s="184">
        <v>90.8</v>
      </c>
      <c r="AP213" s="185">
        <v>26.57</v>
      </c>
      <c r="AQ213" s="189">
        <v>125</v>
      </c>
      <c r="AR213" s="184">
        <v>7.15</v>
      </c>
      <c r="AS213" s="190">
        <v>0.75</v>
      </c>
      <c r="AT213" s="191">
        <v>1226</v>
      </c>
      <c r="AU213" s="184">
        <v>231.86</v>
      </c>
      <c r="AV213" s="192">
        <v>24.7</v>
      </c>
      <c r="AW213" s="189">
        <v>1225</v>
      </c>
      <c r="AX213" s="184">
        <v>26.69</v>
      </c>
      <c r="AY213" s="190">
        <v>6.57</v>
      </c>
    </row>
    <row r="214" spans="24:51" ht="15.75" customHeight="1" thickBot="1">
      <c r="AA214" s="57" t="s">
        <v>78</v>
      </c>
      <c r="AB214" s="213">
        <v>1252</v>
      </c>
      <c r="AC214" s="214">
        <v>26.65</v>
      </c>
      <c r="AD214" s="215">
        <v>5.35</v>
      </c>
      <c r="AE214" s="216">
        <v>1243</v>
      </c>
      <c r="AF214" s="214">
        <v>23.91</v>
      </c>
      <c r="AG214" s="217">
        <v>6.48</v>
      </c>
      <c r="AH214" s="218">
        <v>1217</v>
      </c>
      <c r="AI214" s="214">
        <v>51.13</v>
      </c>
      <c r="AJ214" s="215">
        <v>10.220000000000001</v>
      </c>
      <c r="AK214" s="216">
        <v>1219</v>
      </c>
      <c r="AL214" s="214">
        <v>49.16</v>
      </c>
      <c r="AM214" s="217">
        <v>7.24</v>
      </c>
      <c r="AN214" s="218">
        <v>927</v>
      </c>
      <c r="AO214" s="214">
        <v>51.13</v>
      </c>
      <c r="AP214" s="215">
        <v>20.25</v>
      </c>
      <c r="AQ214" s="219">
        <v>1225</v>
      </c>
      <c r="AR214" s="220">
        <v>8.83</v>
      </c>
      <c r="AS214" s="221">
        <v>0.85</v>
      </c>
      <c r="AT214" s="222">
        <v>1223</v>
      </c>
      <c r="AU214" s="220">
        <v>174.77</v>
      </c>
      <c r="AV214" s="223">
        <v>22.72</v>
      </c>
      <c r="AW214" s="219">
        <v>1217</v>
      </c>
      <c r="AX214" s="220">
        <v>14.64</v>
      </c>
      <c r="AY214" s="221">
        <v>4.41</v>
      </c>
    </row>
    <row r="215" spans="24:51" ht="15.75" customHeight="1">
      <c r="AE215" s="59"/>
      <c r="AF215" s="60"/>
      <c r="AG215" s="60"/>
    </row>
    <row r="216" spans="24:51" ht="15.75" customHeight="1">
      <c r="AA216" s="74"/>
      <c r="AB216" s="75"/>
      <c r="AC216" s="76"/>
      <c r="AD216" s="76"/>
      <c r="AE216" s="75"/>
      <c r="AF216" s="76"/>
      <c r="AG216" s="76"/>
      <c r="AH216" s="75"/>
      <c r="AI216" s="76"/>
      <c r="AJ216" s="76"/>
      <c r="AK216" s="75"/>
      <c r="AL216" s="76"/>
      <c r="AM216" s="76"/>
      <c r="AN216" s="75"/>
      <c r="AO216" s="76"/>
      <c r="AP216" s="76"/>
      <c r="AQ216" s="75"/>
      <c r="AR216" s="76"/>
      <c r="AS216" s="76"/>
      <c r="AT216" s="75"/>
      <c r="AU216" s="76"/>
      <c r="AV216" s="76"/>
      <c r="AW216" s="75"/>
      <c r="AX216" s="76"/>
      <c r="AY216" s="76"/>
    </row>
    <row r="219" spans="24:51" ht="15.75" customHeight="1">
      <c r="AA219" s="55" t="s">
        <v>158</v>
      </c>
    </row>
    <row r="220" spans="24:51" ht="15.75" customHeight="1" thickBot="1">
      <c r="AA220" s="31" t="s">
        <v>159</v>
      </c>
    </row>
    <row r="221" spans="24:51" ht="15.75" customHeight="1">
      <c r="AA221" s="342" t="s">
        <v>29</v>
      </c>
      <c r="AB221" s="344" t="s">
        <v>41</v>
      </c>
      <c r="AC221" s="340"/>
      <c r="AD221" s="340"/>
      <c r="AE221" s="339" t="s">
        <v>42</v>
      </c>
      <c r="AF221" s="340"/>
      <c r="AG221" s="336"/>
      <c r="AH221" s="339" t="s">
        <v>43</v>
      </c>
      <c r="AI221" s="340"/>
      <c r="AJ221" s="340"/>
      <c r="AK221" s="339" t="s">
        <v>44</v>
      </c>
      <c r="AL221" s="340"/>
      <c r="AM221" s="341"/>
      <c r="AN221" s="345" t="s">
        <v>45</v>
      </c>
      <c r="AO221" s="346"/>
      <c r="AP221" s="347"/>
      <c r="AQ221" s="339" t="s">
        <v>46</v>
      </c>
      <c r="AR221" s="340"/>
      <c r="AS221" s="340"/>
      <c r="AT221" s="336" t="s">
        <v>47</v>
      </c>
      <c r="AU221" s="337"/>
      <c r="AV221" s="338"/>
      <c r="AW221" s="339" t="s">
        <v>94</v>
      </c>
      <c r="AX221" s="340"/>
      <c r="AY221" s="341"/>
    </row>
    <row r="222" spans="24:51" ht="15.75" customHeight="1" thickBot="1">
      <c r="AA222" s="343"/>
      <c r="AB222" s="61" t="s">
        <v>8</v>
      </c>
      <c r="AC222" s="62" t="s">
        <v>48</v>
      </c>
      <c r="AD222" s="63" t="s">
        <v>18</v>
      </c>
      <c r="AE222" s="64" t="s">
        <v>8</v>
      </c>
      <c r="AF222" s="62" t="s">
        <v>48</v>
      </c>
      <c r="AG222" s="63" t="s">
        <v>18</v>
      </c>
      <c r="AH222" s="64" t="s">
        <v>8</v>
      </c>
      <c r="AI222" s="62" t="s">
        <v>48</v>
      </c>
      <c r="AJ222" s="63" t="s">
        <v>18</v>
      </c>
      <c r="AK222" s="64" t="s">
        <v>8</v>
      </c>
      <c r="AL222" s="62" t="s">
        <v>48</v>
      </c>
      <c r="AM222" s="65" t="s">
        <v>18</v>
      </c>
      <c r="AN222" s="66" t="s">
        <v>8</v>
      </c>
      <c r="AO222" s="67" t="s">
        <v>48</v>
      </c>
      <c r="AP222" s="68" t="s">
        <v>18</v>
      </c>
      <c r="AQ222" s="64" t="s">
        <v>8</v>
      </c>
      <c r="AR222" s="62" t="s">
        <v>48</v>
      </c>
      <c r="AS222" s="63" t="s">
        <v>18</v>
      </c>
      <c r="AT222" s="64" t="s">
        <v>8</v>
      </c>
      <c r="AU222" s="62" t="s">
        <v>48</v>
      </c>
      <c r="AV222" s="65" t="s">
        <v>18</v>
      </c>
      <c r="AW222" s="64" t="s">
        <v>8</v>
      </c>
      <c r="AX222" s="62" t="s">
        <v>48</v>
      </c>
      <c r="AY222" s="65" t="s">
        <v>18</v>
      </c>
    </row>
    <row r="223" spans="24:51" ht="15.75" customHeight="1">
      <c r="AA223" s="261" t="s">
        <v>115</v>
      </c>
      <c r="AB223" s="241">
        <v>8588</v>
      </c>
      <c r="AC223" s="249">
        <v>24.051932929669</v>
      </c>
      <c r="AD223" s="250">
        <v>6.5766776342930999</v>
      </c>
      <c r="AE223" s="236">
        <v>8500</v>
      </c>
      <c r="AF223" s="251">
        <v>23.272235294118001</v>
      </c>
      <c r="AG223" s="252">
        <v>6.223435581166</v>
      </c>
      <c r="AH223" s="241">
        <v>8513</v>
      </c>
      <c r="AI223" s="249">
        <v>42.233525196758002</v>
      </c>
      <c r="AJ223" s="250">
        <v>10.912931600496</v>
      </c>
      <c r="AK223" s="241">
        <v>8493</v>
      </c>
      <c r="AL223" s="249">
        <v>48.637348404568002</v>
      </c>
      <c r="AM223" s="250">
        <v>8.1454557571692003</v>
      </c>
      <c r="AN223" s="241">
        <v>8355</v>
      </c>
      <c r="AO223" s="249">
        <v>61.847755834829002</v>
      </c>
      <c r="AP223" s="250">
        <v>24.343017824602999</v>
      </c>
      <c r="AQ223" s="241">
        <v>8415</v>
      </c>
      <c r="AR223" s="249">
        <v>8.6351277480688999</v>
      </c>
      <c r="AS223" s="250">
        <v>1.0550464059308999</v>
      </c>
      <c r="AT223" s="241">
        <v>8482</v>
      </c>
      <c r="AU223" s="251">
        <v>181.49587361471001</v>
      </c>
      <c r="AV223" s="252">
        <v>29.383847413289999</v>
      </c>
      <c r="AW223" s="241">
        <v>8468</v>
      </c>
      <c r="AX223" s="249">
        <v>17.392182333491</v>
      </c>
      <c r="AY223" s="250">
        <v>5.6758067608904996</v>
      </c>
    </row>
    <row r="224" spans="24:51" ht="15.75" customHeight="1" thickBot="1">
      <c r="AA224" s="262" t="s">
        <v>116</v>
      </c>
      <c r="AB224" s="247">
        <v>8363</v>
      </c>
      <c r="AC224" s="253">
        <v>21.321535334210001</v>
      </c>
      <c r="AD224" s="254">
        <v>4.6739722593286999</v>
      </c>
      <c r="AE224" s="247">
        <v>8261</v>
      </c>
      <c r="AF224" s="253">
        <v>19.815760803777</v>
      </c>
      <c r="AG224" s="254">
        <v>5.8390601330773997</v>
      </c>
      <c r="AH224" s="247">
        <v>8332</v>
      </c>
      <c r="AI224" s="253">
        <v>45.112337974075999</v>
      </c>
      <c r="AJ224" s="254">
        <v>10.788140234084</v>
      </c>
      <c r="AK224" s="242">
        <v>8289</v>
      </c>
      <c r="AL224" s="255">
        <v>44.227771745687001</v>
      </c>
      <c r="AM224" s="256">
        <v>6.8081292162185001</v>
      </c>
      <c r="AN224" s="242">
        <v>8090</v>
      </c>
      <c r="AO224" s="255">
        <v>42.298640296663002</v>
      </c>
      <c r="AP224" s="256">
        <v>18.133822418901001</v>
      </c>
      <c r="AQ224" s="242">
        <v>8184</v>
      </c>
      <c r="AR224" s="255">
        <v>9.2886485826001994</v>
      </c>
      <c r="AS224" s="256">
        <v>0.92885074783779997</v>
      </c>
      <c r="AT224" s="242">
        <v>8232</v>
      </c>
      <c r="AU224" s="255">
        <v>160.41314382895999</v>
      </c>
      <c r="AV224" s="256">
        <v>26.304567117244002</v>
      </c>
      <c r="AW224" s="247">
        <v>8243</v>
      </c>
      <c r="AX224" s="253">
        <v>10.459177483926</v>
      </c>
      <c r="AY224" s="254">
        <v>3.7216780236523999</v>
      </c>
    </row>
    <row r="225" spans="27:51" ht="15.75" customHeight="1">
      <c r="AA225" s="58" t="s">
        <v>71</v>
      </c>
      <c r="AB225" s="236">
        <v>8206</v>
      </c>
      <c r="AC225" s="251">
        <v>29.742261759687999</v>
      </c>
      <c r="AD225" s="252">
        <v>7.4080994232944999</v>
      </c>
      <c r="AE225" s="241">
        <v>8114</v>
      </c>
      <c r="AF225" s="249">
        <v>26.626941089475</v>
      </c>
      <c r="AG225" s="250">
        <v>6.2530332900910004</v>
      </c>
      <c r="AH225" s="241">
        <v>8158</v>
      </c>
      <c r="AI225" s="249">
        <v>47.178107379259998</v>
      </c>
      <c r="AJ225" s="250">
        <v>11.515409666994</v>
      </c>
      <c r="AK225" s="241">
        <v>8054</v>
      </c>
      <c r="AL225" s="249">
        <v>52.701142289545999</v>
      </c>
      <c r="AM225" s="250">
        <v>8.1967126511319996</v>
      </c>
      <c r="AN225" s="241">
        <v>7958</v>
      </c>
      <c r="AO225" s="249">
        <v>75.160467454133993</v>
      </c>
      <c r="AP225" s="250">
        <v>25.454407620181001</v>
      </c>
      <c r="AQ225" s="241">
        <v>8015</v>
      </c>
      <c r="AR225" s="249">
        <v>8.0096693699313999</v>
      </c>
      <c r="AS225" s="250">
        <v>0.9016954764206</v>
      </c>
      <c r="AT225" s="241">
        <v>8065</v>
      </c>
      <c r="AU225" s="249">
        <v>200.34742715437</v>
      </c>
      <c r="AV225" s="250">
        <v>30.273051587506</v>
      </c>
      <c r="AW225" s="241">
        <v>8058</v>
      </c>
      <c r="AX225" s="249">
        <v>20.211715065772999</v>
      </c>
      <c r="AY225" s="250">
        <v>6.2577425206189004</v>
      </c>
    </row>
    <row r="226" spans="27:51" ht="15.75" customHeight="1" thickBot="1">
      <c r="AA226" s="57" t="s">
        <v>70</v>
      </c>
      <c r="AB226" s="242">
        <v>8050</v>
      </c>
      <c r="AC226" s="255">
        <v>23.307950310559001</v>
      </c>
      <c r="AD226" s="256">
        <v>4.6697040926167004</v>
      </c>
      <c r="AE226" s="247">
        <v>7924</v>
      </c>
      <c r="AF226" s="253">
        <v>21.634780413931999</v>
      </c>
      <c r="AG226" s="254">
        <v>5.9180214580361001</v>
      </c>
      <c r="AH226" s="247">
        <v>8019</v>
      </c>
      <c r="AI226" s="253">
        <v>47.947374984412001</v>
      </c>
      <c r="AJ226" s="254">
        <v>10.838630137066</v>
      </c>
      <c r="AK226" s="247">
        <v>7891</v>
      </c>
      <c r="AL226" s="253">
        <v>46.224559624888997</v>
      </c>
      <c r="AM226" s="254">
        <v>6.8780254810306003</v>
      </c>
      <c r="AN226" s="247">
        <v>7708</v>
      </c>
      <c r="AO226" s="253">
        <v>47.439802802282998</v>
      </c>
      <c r="AP226" s="254">
        <v>18.706043387950999</v>
      </c>
      <c r="AQ226" s="247">
        <v>7722</v>
      </c>
      <c r="AR226" s="253">
        <v>9.0466718466719005</v>
      </c>
      <c r="AS226" s="254">
        <v>0.93495208731620005</v>
      </c>
      <c r="AT226" s="247">
        <v>7922</v>
      </c>
      <c r="AU226" s="253">
        <v>166.53584953295001</v>
      </c>
      <c r="AV226" s="254">
        <v>25.610979525984</v>
      </c>
      <c r="AW226" s="247">
        <v>7887</v>
      </c>
      <c r="AX226" s="253">
        <v>11.763788512742</v>
      </c>
      <c r="AY226" s="254">
        <v>4.0490421494571001</v>
      </c>
    </row>
    <row r="227" spans="27:51" ht="15.75" customHeight="1">
      <c r="AA227" s="261" t="s">
        <v>73</v>
      </c>
      <c r="AB227" s="241">
        <v>8628</v>
      </c>
      <c r="AC227" s="249">
        <v>34.394529439035999</v>
      </c>
      <c r="AD227" s="250">
        <v>7.6595053062074996</v>
      </c>
      <c r="AE227" s="241">
        <v>8513</v>
      </c>
      <c r="AF227" s="249">
        <v>28.690590861036</v>
      </c>
      <c r="AG227" s="250">
        <v>6.4402164712395003</v>
      </c>
      <c r="AH227" s="241">
        <v>8569</v>
      </c>
      <c r="AI227" s="249">
        <v>50.877581981561001</v>
      </c>
      <c r="AJ227" s="250">
        <v>11.798992381979</v>
      </c>
      <c r="AK227" s="241">
        <v>8491</v>
      </c>
      <c r="AL227" s="249">
        <v>55.165351548699</v>
      </c>
      <c r="AM227" s="250">
        <v>8.2764360073038006</v>
      </c>
      <c r="AN227" s="241">
        <v>8259</v>
      </c>
      <c r="AO227" s="249">
        <v>81.906162973725998</v>
      </c>
      <c r="AP227" s="250">
        <v>26.116382302969999</v>
      </c>
      <c r="AQ227" s="241">
        <v>8323</v>
      </c>
      <c r="AR227" s="249">
        <v>7.6090111738555999</v>
      </c>
      <c r="AS227" s="250">
        <v>0.81617452238639998</v>
      </c>
      <c r="AT227" s="236">
        <v>8502</v>
      </c>
      <c r="AU227" s="251">
        <v>213.17689955304999</v>
      </c>
      <c r="AV227" s="252">
        <v>29.647194068114999</v>
      </c>
      <c r="AW227" s="241">
        <v>8460</v>
      </c>
      <c r="AX227" s="249">
        <v>22.733687943262002</v>
      </c>
      <c r="AY227" s="250">
        <v>6.6304955119263997</v>
      </c>
    </row>
    <row r="228" spans="27:51" ht="15.75" customHeight="1" thickBot="1">
      <c r="AA228" s="57" t="s">
        <v>72</v>
      </c>
      <c r="AB228" s="247">
        <v>7943</v>
      </c>
      <c r="AC228" s="253">
        <v>24.563389147677</v>
      </c>
      <c r="AD228" s="254">
        <v>4.7965119110385999</v>
      </c>
      <c r="AE228" s="247">
        <v>7824</v>
      </c>
      <c r="AF228" s="253">
        <v>22.504729038855</v>
      </c>
      <c r="AG228" s="254">
        <v>6.4209947511239998</v>
      </c>
      <c r="AH228" s="247">
        <v>7902</v>
      </c>
      <c r="AI228" s="253">
        <v>49.862946089597997</v>
      </c>
      <c r="AJ228" s="254">
        <v>11.205723008813001</v>
      </c>
      <c r="AK228" s="247">
        <v>7798</v>
      </c>
      <c r="AL228" s="253">
        <v>46.403693254681002</v>
      </c>
      <c r="AM228" s="254">
        <v>7.0184093808024004</v>
      </c>
      <c r="AN228" s="247">
        <v>7545</v>
      </c>
      <c r="AO228" s="253">
        <v>47.329622266401998</v>
      </c>
      <c r="AP228" s="254">
        <v>18.564628840488002</v>
      </c>
      <c r="AQ228" s="247">
        <v>7580</v>
      </c>
      <c r="AR228" s="253">
        <v>8.9857387862797005</v>
      </c>
      <c r="AS228" s="254">
        <v>0.92273110422140003</v>
      </c>
      <c r="AT228" s="242">
        <v>7797</v>
      </c>
      <c r="AU228" s="255">
        <v>166.69693471848001</v>
      </c>
      <c r="AV228" s="256">
        <v>26.152841541017001</v>
      </c>
      <c r="AW228" s="247">
        <v>7785</v>
      </c>
      <c r="AX228" s="253">
        <v>12.564804110469</v>
      </c>
      <c r="AY228" s="254">
        <v>4.3088849792518999</v>
      </c>
    </row>
    <row r="229" spans="27:51" ht="15.75" customHeight="1">
      <c r="AA229" s="261" t="s">
        <v>75</v>
      </c>
      <c r="AB229" s="224">
        <v>5891</v>
      </c>
      <c r="AC229" s="225">
        <v>36.844678322865001</v>
      </c>
      <c r="AD229" s="226">
        <v>6.9970995769593998</v>
      </c>
      <c r="AE229" s="224">
        <v>5866</v>
      </c>
      <c r="AF229" s="225">
        <v>28.038356631435001</v>
      </c>
      <c r="AG229" s="226">
        <v>5.7482028735824002</v>
      </c>
      <c r="AH229" s="227">
        <v>5865</v>
      </c>
      <c r="AI229" s="225">
        <v>50.668371696504998</v>
      </c>
      <c r="AJ229" s="228">
        <v>11.563971656647</v>
      </c>
      <c r="AK229" s="224">
        <v>5845</v>
      </c>
      <c r="AL229" s="225">
        <v>56.959965782719998</v>
      </c>
      <c r="AM229" s="226">
        <v>7.1423464586348997</v>
      </c>
      <c r="AN229" s="227">
        <v>5253</v>
      </c>
      <c r="AO229" s="225">
        <v>80.137064534551996</v>
      </c>
      <c r="AP229" s="228">
        <v>24.722632378071999</v>
      </c>
      <c r="AQ229" s="224">
        <v>5773</v>
      </c>
      <c r="AR229" s="225">
        <v>7.5341936601419999</v>
      </c>
      <c r="AS229" s="226">
        <v>0.70706637393750005</v>
      </c>
      <c r="AT229" s="227">
        <v>5856</v>
      </c>
      <c r="AU229" s="225">
        <v>219.48872950820001</v>
      </c>
      <c r="AV229" s="228">
        <v>26.968480372209999</v>
      </c>
      <c r="AW229" s="229">
        <v>5807</v>
      </c>
      <c r="AX229" s="257">
        <v>22.996555880833</v>
      </c>
      <c r="AY229" s="258">
        <v>6.0193443347875997</v>
      </c>
    </row>
    <row r="230" spans="27:51" ht="15.75" customHeight="1" thickBot="1">
      <c r="AA230" s="57" t="s">
        <v>74</v>
      </c>
      <c r="AB230" s="230">
        <v>5647</v>
      </c>
      <c r="AC230" s="231">
        <v>24.837258721445</v>
      </c>
      <c r="AD230" s="232">
        <v>4.7245307024784999</v>
      </c>
      <c r="AE230" s="230">
        <v>5612</v>
      </c>
      <c r="AF230" s="231">
        <v>21.349607982894</v>
      </c>
      <c r="AG230" s="232">
        <v>5.9232612559449</v>
      </c>
      <c r="AH230" s="233">
        <v>5637</v>
      </c>
      <c r="AI230" s="231">
        <v>49.181302111051998</v>
      </c>
      <c r="AJ230" s="234">
        <v>10.756026495375</v>
      </c>
      <c r="AK230" s="230">
        <v>5613</v>
      </c>
      <c r="AL230" s="231">
        <v>47.782469267770999</v>
      </c>
      <c r="AM230" s="232">
        <v>6.2114871136065002</v>
      </c>
      <c r="AN230" s="233">
        <v>5130</v>
      </c>
      <c r="AO230" s="231">
        <v>43.539961013644998</v>
      </c>
      <c r="AP230" s="234">
        <v>16.25841898677</v>
      </c>
      <c r="AQ230" s="230">
        <v>5501</v>
      </c>
      <c r="AR230" s="231">
        <v>9.0956916924195994</v>
      </c>
      <c r="AS230" s="232">
        <v>0.87716359965830004</v>
      </c>
      <c r="AT230" s="233">
        <v>5613</v>
      </c>
      <c r="AU230" s="231">
        <v>168.91822554784</v>
      </c>
      <c r="AV230" s="234">
        <v>24.410072736893</v>
      </c>
      <c r="AW230" s="235">
        <v>5595</v>
      </c>
      <c r="AX230" s="259">
        <v>12.643431635389</v>
      </c>
      <c r="AY230" s="260">
        <v>3.9028157861381998</v>
      </c>
    </row>
    <row r="231" spans="27:51" ht="15.75" customHeight="1">
      <c r="AA231" s="261" t="s">
        <v>77</v>
      </c>
      <c r="AB231" s="236">
        <v>5873</v>
      </c>
      <c r="AC231" s="237">
        <v>38.802996764855997</v>
      </c>
      <c r="AD231" s="238">
        <v>7.3501036533792004</v>
      </c>
      <c r="AE231" s="236">
        <v>5842</v>
      </c>
      <c r="AF231" s="237">
        <v>29.200445053064001</v>
      </c>
      <c r="AG231" s="238">
        <v>6.0410664309505</v>
      </c>
      <c r="AH231" s="239">
        <v>5855</v>
      </c>
      <c r="AI231" s="237">
        <v>51.562083689155003</v>
      </c>
      <c r="AJ231" s="240">
        <v>11.533149016416999</v>
      </c>
      <c r="AK231" s="236">
        <v>5825</v>
      </c>
      <c r="AL231" s="237">
        <v>57.925836909871002</v>
      </c>
      <c r="AM231" s="238">
        <v>7.4395452856005999</v>
      </c>
      <c r="AN231" s="239">
        <v>5212</v>
      </c>
      <c r="AO231" s="237">
        <v>85.386607828088998</v>
      </c>
      <c r="AP231" s="240">
        <v>27.210163761752</v>
      </c>
      <c r="AQ231" s="236">
        <v>5715</v>
      </c>
      <c r="AR231" s="237">
        <v>7.3641994750656004</v>
      </c>
      <c r="AS231" s="238">
        <v>0.71949881593510001</v>
      </c>
      <c r="AT231" s="239">
        <v>5833</v>
      </c>
      <c r="AU231" s="237">
        <v>224.33841933824999</v>
      </c>
      <c r="AV231" s="240">
        <v>26.354148543322001</v>
      </c>
      <c r="AW231" s="241">
        <v>5782</v>
      </c>
      <c r="AX231" s="249">
        <v>24.154444828778999</v>
      </c>
      <c r="AY231" s="250">
        <v>6.2905914975199</v>
      </c>
    </row>
    <row r="232" spans="27:51" ht="15.75" customHeight="1" thickBot="1">
      <c r="AA232" s="57" t="s">
        <v>76</v>
      </c>
      <c r="AB232" s="242">
        <v>5708</v>
      </c>
      <c r="AC232" s="243">
        <v>25.326208829713</v>
      </c>
      <c r="AD232" s="244">
        <v>4.7819567562475997</v>
      </c>
      <c r="AE232" s="242">
        <v>5663</v>
      </c>
      <c r="AF232" s="243">
        <v>22.002295603036998</v>
      </c>
      <c r="AG232" s="244">
        <v>6.0711804245960002</v>
      </c>
      <c r="AH232" s="245">
        <v>5696</v>
      </c>
      <c r="AI232" s="243">
        <v>48.894311797752998</v>
      </c>
      <c r="AJ232" s="246">
        <v>10.909270455061</v>
      </c>
      <c r="AK232" s="242">
        <v>5674</v>
      </c>
      <c r="AL232" s="243">
        <v>48.314240394782999</v>
      </c>
      <c r="AM232" s="244">
        <v>6.4077434945869003</v>
      </c>
      <c r="AN232" s="245">
        <v>5136</v>
      </c>
      <c r="AO232" s="243">
        <v>45.226246105919003</v>
      </c>
      <c r="AP232" s="246">
        <v>18.290084373039999</v>
      </c>
      <c r="AQ232" s="242">
        <v>5533</v>
      </c>
      <c r="AR232" s="243">
        <v>9.0591360925357005</v>
      </c>
      <c r="AS232" s="244">
        <v>0.97670357229560001</v>
      </c>
      <c r="AT232" s="245">
        <v>5672</v>
      </c>
      <c r="AU232" s="243">
        <v>169.75652327220999</v>
      </c>
      <c r="AV232" s="246">
        <v>23.866239396636999</v>
      </c>
      <c r="AW232" s="247">
        <v>5648</v>
      </c>
      <c r="AX232" s="253">
        <v>13.050460339942999</v>
      </c>
      <c r="AY232" s="254">
        <v>4.0886800500455998</v>
      </c>
    </row>
    <row r="233" spans="27:51" ht="15.75" customHeight="1">
      <c r="AA233" s="261" t="s">
        <v>79</v>
      </c>
      <c r="AB233" s="224">
        <v>5937</v>
      </c>
      <c r="AC233" s="225">
        <v>40.301330638369997</v>
      </c>
      <c r="AD233" s="226">
        <v>7.6200402486357</v>
      </c>
      <c r="AE233" s="224">
        <v>5901</v>
      </c>
      <c r="AF233" s="225">
        <v>30.174716149805</v>
      </c>
      <c r="AG233" s="226">
        <v>6.1004427131589001</v>
      </c>
      <c r="AH233" s="227">
        <v>5925</v>
      </c>
      <c r="AI233" s="225">
        <v>52.368270042193998</v>
      </c>
      <c r="AJ233" s="228">
        <v>11.784258279953001</v>
      </c>
      <c r="AK233" s="224">
        <v>5879</v>
      </c>
      <c r="AL233" s="225">
        <v>58.928389181834</v>
      </c>
      <c r="AM233" s="226">
        <v>7.1498429214604</v>
      </c>
      <c r="AN233" s="227">
        <v>5304</v>
      </c>
      <c r="AO233" s="225">
        <v>86.031862745097996</v>
      </c>
      <c r="AP233" s="228">
        <v>28.323005640959</v>
      </c>
      <c r="AQ233" s="224">
        <v>5758</v>
      </c>
      <c r="AR233" s="225">
        <v>7.3081625564432002</v>
      </c>
      <c r="AS233" s="226">
        <v>0.73790359307370001</v>
      </c>
      <c r="AT233" s="227">
        <v>5907</v>
      </c>
      <c r="AU233" s="225">
        <v>228.04672422549999</v>
      </c>
      <c r="AV233" s="228">
        <v>26.394828019437998</v>
      </c>
      <c r="AW233" s="229">
        <v>5862</v>
      </c>
      <c r="AX233" s="257">
        <v>25.210849539405999</v>
      </c>
      <c r="AY233" s="258">
        <v>6.5544246770800996</v>
      </c>
    </row>
    <row r="234" spans="27:51" ht="15.75" customHeight="1" thickBot="1">
      <c r="AA234" s="57" t="s">
        <v>78</v>
      </c>
      <c r="AB234" s="242">
        <v>5538</v>
      </c>
      <c r="AC234" s="243">
        <v>25.965691585409999</v>
      </c>
      <c r="AD234" s="244">
        <v>4.8517386720448004</v>
      </c>
      <c r="AE234" s="242">
        <v>5511</v>
      </c>
      <c r="AF234" s="243">
        <v>22.972418798766</v>
      </c>
      <c r="AG234" s="244">
        <v>6.1638223176822997</v>
      </c>
      <c r="AH234" s="245">
        <v>5524</v>
      </c>
      <c r="AI234" s="243">
        <v>50.295619116582003</v>
      </c>
      <c r="AJ234" s="246">
        <v>10.632762186692</v>
      </c>
      <c r="AK234" s="242">
        <v>5495</v>
      </c>
      <c r="AL234" s="243">
        <v>49.103002729754003</v>
      </c>
      <c r="AM234" s="244">
        <v>6.0793458249882999</v>
      </c>
      <c r="AN234" s="245">
        <v>4970</v>
      </c>
      <c r="AO234" s="243">
        <v>45.347283702212998</v>
      </c>
      <c r="AP234" s="246">
        <v>18.684674022703</v>
      </c>
      <c r="AQ234" s="242">
        <v>5401</v>
      </c>
      <c r="AR234" s="243">
        <v>9.0528050361044006</v>
      </c>
      <c r="AS234" s="244">
        <v>0.94358065109989997</v>
      </c>
      <c r="AT234" s="245">
        <v>5505</v>
      </c>
      <c r="AU234" s="243">
        <v>172.15731153497001</v>
      </c>
      <c r="AV234" s="246">
        <v>23.341864059471</v>
      </c>
      <c r="AW234" s="247">
        <v>5476</v>
      </c>
      <c r="AX234" s="253">
        <v>13.513878743608</v>
      </c>
      <c r="AY234" s="254">
        <v>4.2538608885868996</v>
      </c>
    </row>
    <row r="240" spans="27:51" ht="0.75" customHeight="1"/>
  </sheetData>
  <mergeCells count="26"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  <mergeCell ref="AA221:AA222"/>
    <mergeCell ref="AB221:AD221"/>
    <mergeCell ref="AE221:AG221"/>
    <mergeCell ref="AH221:AJ221"/>
    <mergeCell ref="AK221:AM221"/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</mergeCells>
  <phoneticPr fontId="3"/>
  <conditionalFormatting sqref="B7:K7">
    <cfRule type="expression" dxfId="44" priority="3" stopIfTrue="1">
      <formula>ISERROR($D$7:$K$7)</formula>
    </cfRule>
  </conditionalFormatting>
  <conditionalFormatting sqref="B11:K12">
    <cfRule type="expression" dxfId="43" priority="4" stopIfTrue="1">
      <formula>ISERROR($D$7:$K$7)</formula>
    </cfRule>
  </conditionalFormatting>
  <conditionalFormatting sqref="B15:K15">
    <cfRule type="expression" dxfId="42" priority="9" stopIfTrue="1">
      <formula>ISERROR($D$7:$K$7)</formula>
    </cfRule>
  </conditionalFormatting>
  <conditionalFormatting sqref="D20:K21">
    <cfRule type="expression" dxfId="41" priority="8" stopIfTrue="1">
      <formula>ISERROR($D$20:$K$21)</formula>
    </cfRule>
  </conditionalFormatting>
  <conditionalFormatting sqref="I24:J25 I28:J29">
    <cfRule type="expression" dxfId="40" priority="2" stopIfTrue="1">
      <formula>ISERROR($I$24)</formula>
    </cfRule>
  </conditionalFormatting>
  <conditionalFormatting sqref="J17:K17">
    <cfRule type="expression" dxfId="39" priority="7" stopIfTrue="1">
      <formula>ISERROR($J$17)</formula>
    </cfRule>
  </conditionalFormatting>
  <conditionalFormatting sqref="K24">
    <cfRule type="expression" dxfId="38" priority="6" stopIfTrue="1">
      <formula>iserror+$D$20:$K$20</formula>
    </cfRule>
  </conditionalFormatting>
  <conditionalFormatting sqref="N11:N12 N15">
    <cfRule type="expression" dxfId="37" priority="1" stopIfTrue="1">
      <formula>ISERROR($B$11:$K$11)</formula>
    </cfRule>
  </conditionalFormatting>
  <conditionalFormatting sqref="O20">
    <cfRule type="expression" dxfId="36" priority="5" stopIfTrue="1">
      <formula>ISERROR($D$20:$K$21)</formula>
    </cfRule>
  </conditionalFormatting>
  <dataValidations count="1">
    <dataValidation type="list" allowBlank="1" showInputMessage="1" showErrorMessage="1" sqref="G3" xr:uid="{00000000-0002-0000-0800-000000000000}">
      <formula1>$X$204:$X$206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使い方</vt:lpstr>
      <vt:lpstr>データシート（高１男子）</vt:lpstr>
      <vt:lpstr>データシート（高２男子）</vt:lpstr>
      <vt:lpstr>データシート（高３男子）</vt:lpstr>
      <vt:lpstr>データシート（高1女子）</vt:lpstr>
      <vt:lpstr>データシート （高２女子）</vt:lpstr>
      <vt:lpstr>データシート （高３女子）</vt:lpstr>
      <vt:lpstr>グラフ（高1男子）</vt:lpstr>
      <vt:lpstr>グラフ（高２男子）</vt:lpstr>
      <vt:lpstr>グラフ（高３男子）</vt:lpstr>
      <vt:lpstr>グラフ（高1女子)</vt:lpstr>
      <vt:lpstr>グラフ（高２女子)</vt:lpstr>
      <vt:lpstr>グラフ（高３女子)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2008913iw</dc:creator>
  <cp:lastModifiedBy>飯盛　義隆</cp:lastModifiedBy>
  <cp:lastPrinted>2024-05-01T05:46:20Z</cp:lastPrinted>
  <dcterms:created xsi:type="dcterms:W3CDTF">2007-05-16T09:20:50Z</dcterms:created>
  <dcterms:modified xsi:type="dcterms:W3CDTF">2026-06-26T02:21:15Z</dcterms:modified>
</cp:coreProperties>
</file>