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33.29\課共通nas\50財務\02公営企業会計\01_決算状況調査\①全般\R4実施・公営企業決算統計関係\17 経営比較分析表\01 公営企業に係る経営比較分析表(令和3年度決算）の分析等について\04 市町村回答（確定）\02 団体別\03 塩竈市★\"/>
    </mc:Choice>
  </mc:AlternateContent>
  <workbookProtection workbookAlgorithmName="SHA-512" workbookHashValue="+INsUIEo0rZQ0nF7U+7j+pF7ke3+GsoQSMBzQdSEFhld2pzAp7NnVVUVeU5JsLAXOQiW5dtYD8qqOUxAPhIOaQ==" workbookSaltValue="P+T3jykzWILU3ZbcznTMxQ==" workbookSpinCount="100000" lockStructure="1"/>
  <bookViews>
    <workbookView xWindow="0" yWindow="0" windowWidth="10155" windowHeight="747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5" i="4" s="1"/>
  <c r="CV6" i="5"/>
  <c r="CU6" i="5"/>
  <c r="CT6" i="5"/>
  <c r="CS6" i="5"/>
  <c r="CR6" i="5"/>
  <c r="CQ6" i="5"/>
  <c r="CP6" i="5"/>
  <c r="CO6" i="5"/>
  <c r="CN6" i="5"/>
  <c r="CM6" i="5"/>
  <c r="CL6" i="5"/>
  <c r="J85" i="4" s="1"/>
  <c r="CK6" i="5"/>
  <c r="CJ6" i="5"/>
  <c r="CI6" i="5"/>
  <c r="CH6" i="5"/>
  <c r="CG6" i="5"/>
  <c r="CF6" i="5"/>
  <c r="CE6" i="5"/>
  <c r="CD6" i="5"/>
  <c r="CC6" i="5"/>
  <c r="CB6" i="5"/>
  <c r="CA6" i="5"/>
  <c r="I85" i="4" s="1"/>
  <c r="BZ6" i="5"/>
  <c r="BY6" i="5"/>
  <c r="BX6" i="5"/>
  <c r="BW6" i="5"/>
  <c r="BV6" i="5"/>
  <c r="BU6" i="5"/>
  <c r="BT6" i="5"/>
  <c r="BS6" i="5"/>
  <c r="BR6" i="5"/>
  <c r="BQ6" i="5"/>
  <c r="BP6" i="5"/>
  <c r="BO6" i="5"/>
  <c r="BN6" i="5"/>
  <c r="BM6" i="5"/>
  <c r="BL6" i="5"/>
  <c r="BK6" i="5"/>
  <c r="BJ6" i="5"/>
  <c r="BI6" i="5"/>
  <c r="BH6" i="5"/>
  <c r="BG6" i="5"/>
  <c r="BF6" i="5"/>
  <c r="BE6" i="5"/>
  <c r="G85" i="4" s="1"/>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AT10" i="4" s="1"/>
  <c r="V6" i="5"/>
  <c r="AL10" i="4" s="1"/>
  <c r="U6" i="5"/>
  <c r="BB8" i="4" s="1"/>
  <c r="T6" i="5"/>
  <c r="S6" i="5"/>
  <c r="AL8" i="4" s="1"/>
  <c r="R6" i="5"/>
  <c r="AD10" i="4" s="1"/>
  <c r="Q6" i="5"/>
  <c r="W10" i="4" s="1"/>
  <c r="P6" i="5"/>
  <c r="O6" i="5"/>
  <c r="N6" i="5"/>
  <c r="B10" i="4" s="1"/>
  <c r="M6" i="5"/>
  <c r="AD8" i="4" s="1"/>
  <c r="L6" i="5"/>
  <c r="K6" i="5"/>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L85" i="4"/>
  <c r="H85" i="4"/>
  <c r="E85" i="4"/>
  <c r="BB10" i="4"/>
  <c r="P10" i="4"/>
  <c r="I10" i="4"/>
  <c r="AT8" i="4"/>
  <c r="W8" i="4"/>
  <c r="P8" i="4"/>
  <c r="B6" i="4"/>
</calcChain>
</file>

<file path=xl/sharedStrings.xml><?xml version="1.0" encoding="utf-8"?>
<sst xmlns="http://schemas.openxmlformats.org/spreadsheetml/2006/main" count="297" uniqueCount="117">
  <si>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</si>
  <si>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</si>
  <si>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</si>
  <si>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</si>
  <si>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</si>
  <si>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</si>
  <si>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</si>
  <si>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</si>
  <si>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</si>
  <si>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</si>
  <si>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</si>
  <si>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</si>
  <si>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</si>
  <si>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</si>
  <si>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</si>
  <si>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</si>
  <si>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</si>
  <si>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</si>
  <si>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</si>
  <si>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</si>
  <si>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</si>
  <si>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</si>
  <si>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</si>
  <si>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</si>
  <si>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</si>
  <si>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</si>
  <si>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</si>
  <si>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</si>
  <si>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</si>
  <si>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</si>
  <si>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</si>
  <si>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</si>
  <si>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</si>
  <si>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</si>
  <si>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</si>
  <si>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</si>
  <si>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</si>
  <si>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</si>
  <si>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</si>
  <si>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</si>
  <si>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</si>
  <si>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</si>
  <si>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</si>
  <si>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</si>
  <si>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</si>
  <si>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</si>
  <si>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</si>
  <si>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</si>
  <si>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</si>
  <si>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</si>
  <si>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</si>
  <si>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</si>
  <si>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</si>
  <si>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</si>
  <si>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</si>
  <si>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</si>
  <si>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</si>
  <si>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</si>
  <si>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</si>
  <si>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</si>
  <si>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</si>
  <si>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</si>
  <si>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</si>
  <si>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</si>
  <si>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</si>
  <si>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</si>
  <si>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</si>
  <si>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</si>
  <si>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</si>
  <si>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</si>
  <si>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</si>
  <si>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</si>
  <si>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</si>
  <si>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</si>
  <si>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</si>
  <si>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</si>
  <si>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</si>
  <si>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</si>
  <si>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</si>
  <si>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</si>
  <si>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</si>
  <si>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</si>
  <si>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</si>
  <si>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</si>
  <si>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</si>
  <si>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</si>
  <si>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</si>
  <si>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</si>
  <si>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</si>
  <si>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</si>
  <si>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</si>
  <si>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</si>
  <si>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</si>
  <si>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</si>
  <si>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</si>
  <si>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</si>
  <si>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塩竈市</t>
  </si>
  <si>
    <t>法適用</t>
  </si>
  <si>
    <t>下水道事業</t>
  </si>
  <si>
    <t>漁業集落排水</t>
  </si>
  <si>
    <t>H2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</si>
  <si>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</si>
  <si>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</si>
  <si>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</si>
  <si>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</si>
  <si>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</si>
  <si>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</si>
  <si>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</si>
  <si>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</si>
  <si>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</si>
  <si>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</si>
  <si>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</si>
  <si>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</si>
  <si>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</si>
  <si>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本市漁業集落排水事業は、その立地が過疎化の進む離島という特殊条件から、新規の利用者の増加を見込むことが困難であるうえ、現状の処理区域内人口では経営自体が非常に困難であると言わざるを得ない。
　令和2年度に公共下水道事業と統合し公営企業会計へ移行したことから、今後は、統合した長期的な財政計画のもと、ストックマネジメント事業にとりくみ一層の事業運営の効率化に取り組む必要があります。</t>
    <rPh sb="1" eb="3">
      <t>ホンシ</t>
    </rPh>
    <rPh sb="3" eb="5">
      <t>ギョギョウ</t>
    </rPh>
    <rPh sb="5" eb="11">
      <t>シュウラクハイスイジギョウ</t>
    </rPh>
    <rPh sb="15" eb="17">
      <t>リッチ</t>
    </rPh>
    <rPh sb="18" eb="21">
      <t>カソカ</t>
    </rPh>
    <rPh sb="22" eb="23">
      <t>スス</t>
    </rPh>
    <rPh sb="24" eb="26">
      <t>リトウ</t>
    </rPh>
    <rPh sb="29" eb="31">
      <t>トクシュ</t>
    </rPh>
    <rPh sb="31" eb="33">
      <t>ジョウケン</t>
    </rPh>
    <rPh sb="36" eb="38">
      <t>シンキ</t>
    </rPh>
    <rPh sb="39" eb="41">
      <t>リヨウ</t>
    </rPh>
    <rPh sb="41" eb="42">
      <t>シャ</t>
    </rPh>
    <rPh sb="43" eb="45">
      <t>ゾウカ</t>
    </rPh>
    <rPh sb="46" eb="48">
      <t>ミコ</t>
    </rPh>
    <rPh sb="52" eb="54">
      <t>コンナン</t>
    </rPh>
    <rPh sb="60" eb="62">
      <t>ゲンジョウ</t>
    </rPh>
    <rPh sb="63" eb="65">
      <t>ショリ</t>
    </rPh>
    <rPh sb="65" eb="68">
      <t>クイキナイ</t>
    </rPh>
    <rPh sb="68" eb="70">
      <t>ジンコウ</t>
    </rPh>
    <rPh sb="72" eb="74">
      <t>ケイエイ</t>
    </rPh>
    <rPh sb="74" eb="76">
      <t>ジタイ</t>
    </rPh>
    <rPh sb="77" eb="79">
      <t>ヒジョウ</t>
    </rPh>
    <rPh sb="80" eb="82">
      <t>コンナン</t>
    </rPh>
    <rPh sb="86" eb="87">
      <t>イ</t>
    </rPh>
    <rPh sb="91" eb="92">
      <t>エ</t>
    </rPh>
    <rPh sb="103" eb="110">
      <t>コウキョウゲスイドウジギョウ</t>
    </rPh>
    <rPh sb="111" eb="113">
      <t>トウゴウ</t>
    </rPh>
    <rPh sb="130" eb="132">
      <t>コンゴ</t>
    </rPh>
    <rPh sb="134" eb="136">
      <t>トウゴウ</t>
    </rPh>
    <rPh sb="138" eb="141">
      <t>チョウキテキ</t>
    </rPh>
    <rPh sb="142" eb="144">
      <t>ザイセイ</t>
    </rPh>
    <rPh sb="144" eb="146">
      <t>ケイカク</t>
    </rPh>
    <phoneticPr fontId="4"/>
  </si>
  <si>
    <t>①経常収支比率は、当該施設が過疎化の進む離島に存していることから、利用者の増加が見込めないため、基本的に100％未満で推移しているが、令和2年度に公営企業会計移行となってからは、他会計負担金が増となり100％を上回っています。
②累積欠損金比率は発生しておらず、健全な経営状態であります。
③流動比率は、100％を上回るため支払い能力は十分にあるとはいえます。これは、打ち切り決算による繰越事業の財源が含まれているためです。
④企業債残高対事業規模比率は、類似団体と比較して高い数値となっています。今後は、ストックマネジメント計画に基づき慎重に検証します。
⑤経費回収率は類似団体と比較しても低いため、使用料の検証が必要となっています。使用料収入は、建設当初から本土地区と比べ安価に設置されていた経緯がありましたが、今後は公共下水道事業との整合性を図ることも含めて検討していきます。
⑥汚水処理原価は、類似団体と比較して高い。過疎化島嶼のため、他地域と比べ人口規模に対して施設規模が相対的に大きいため維持コストが高いものと分析します。
⑦施設利用率は、類似団体と比較して高く、効率的に運用されているといえます。
⑧水洗化率は、類似団体と比較して高い数値となっています。</t>
    <rPh sb="358" eb="360">
      <t>コンゴ</t>
    </rPh>
    <phoneticPr fontId="4"/>
  </si>
  <si>
    <t>①有形固定資産減価償却率は、類似団体と比較して小さくなっています。これは、法適用前の償却累計額を控除した額を、開始時点の資産として計上したためと思われます。
　管渠の老朽化が進行しています。今後は、ストックマネジメント計画に基づく効率的かつ効果的な施設更新を実施していきます。
②管渠老朽化率はありません。
③管渠改善率はありません。</t>
    <rPh sb="140" eb="142">
      <t>カンキョ</t>
    </rPh>
    <rPh sb="142" eb="145">
      <t>ロウキュウカ</t>
    </rPh>
    <rPh sb="145" eb="146">
      <t>リツ</t>
    </rPh>
    <rPh sb="155" eb="157">
      <t>カンキョ</t>
    </rPh>
    <rPh sb="157" eb="159">
      <t>カイゼン</t>
    </rPh>
    <rPh sb="159" eb="160">
      <t>リツ</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</si>
</sst>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0" xfId="0" applyFont="1" applyBorder="1" applyAlignment="1" applyProtection="1">
      <alignment horizontal="left" vertical="top" wrapText="1"/>
      <protection locked="0"/>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0C13-4FD8-B3E8-2866D6405AA7}"/>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1.6</c:v>
                </c:pt>
                <c:pt idx="4">
                  <c:v>0.01</c:v>
                </c:pt>
              </c:numCache>
            </c:numRef>
          </c:val>
          <c:smooth val="0"/>
          <c:extLst>
            <c:ext xmlns:c16="http://schemas.microsoft.com/office/drawing/2014/chart" uri="{C3380CC4-5D6E-409C-BE32-E72D297353CC}">
              <c16:uniqueId val="{00000001-0C13-4FD8-B3E8-2866D6405AA7}"/>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100</c:v>
                </c:pt>
                <c:pt idx="4">
                  <c:v>93.01</c:v>
                </c:pt>
              </c:numCache>
            </c:numRef>
          </c:val>
          <c:extLst>
            <c:ext xmlns:c16="http://schemas.microsoft.com/office/drawing/2014/chart" uri="{C3380CC4-5D6E-409C-BE32-E72D297353CC}">
              <c16:uniqueId val="{00000000-509E-4228-BEAE-9D44617B2262}"/>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30.19</c:v>
                </c:pt>
                <c:pt idx="4">
                  <c:v>28.77</c:v>
                </c:pt>
              </c:numCache>
            </c:numRef>
          </c:val>
          <c:smooth val="0"/>
          <c:extLst>
            <c:ext xmlns:c16="http://schemas.microsoft.com/office/drawing/2014/chart" uri="{C3380CC4-5D6E-409C-BE32-E72D297353CC}">
              <c16:uniqueId val="{00000001-509E-4228-BEAE-9D44617B2262}"/>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0</c:v>
                </c:pt>
                <c:pt idx="3">
                  <c:v>100</c:v>
                </c:pt>
                <c:pt idx="4">
                  <c:v>100</c:v>
                </c:pt>
              </c:numCache>
            </c:numRef>
          </c:val>
          <c:extLst>
            <c:ext xmlns:c16="http://schemas.microsoft.com/office/drawing/2014/chart" uri="{C3380CC4-5D6E-409C-BE32-E72D297353CC}">
              <c16:uniqueId val="{00000000-2B41-4028-8BAC-28177588DC7F}"/>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79.09</c:v>
                </c:pt>
                <c:pt idx="4">
                  <c:v>78.900000000000006</c:v>
                </c:pt>
              </c:numCache>
            </c:numRef>
          </c:val>
          <c:smooth val="0"/>
          <c:extLst>
            <c:ext xmlns:c16="http://schemas.microsoft.com/office/drawing/2014/chart" uri="{C3380CC4-5D6E-409C-BE32-E72D297353CC}">
              <c16:uniqueId val="{00000001-2B41-4028-8BAC-28177588DC7F}"/>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0</c:v>
                </c:pt>
                <c:pt idx="3">
                  <c:v>278.45</c:v>
                </c:pt>
                <c:pt idx="4">
                  <c:v>114.81</c:v>
                </c:pt>
              </c:numCache>
            </c:numRef>
          </c:val>
          <c:extLst>
            <c:ext xmlns:c16="http://schemas.microsoft.com/office/drawing/2014/chart" uri="{C3380CC4-5D6E-409C-BE32-E72D297353CC}">
              <c16:uniqueId val="{00000000-17A9-4078-8E42-76A42A569794}"/>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101.18</c:v>
                </c:pt>
                <c:pt idx="4">
                  <c:v>99.89</c:v>
                </c:pt>
              </c:numCache>
            </c:numRef>
          </c:val>
          <c:smooth val="0"/>
          <c:extLst>
            <c:ext xmlns:c16="http://schemas.microsoft.com/office/drawing/2014/chart" uri="{C3380CC4-5D6E-409C-BE32-E72D297353CC}">
              <c16:uniqueId val="{00000001-17A9-4078-8E42-76A42A569794}"/>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0</c:v>
                </c:pt>
                <c:pt idx="3">
                  <c:v>3.33</c:v>
                </c:pt>
                <c:pt idx="4">
                  <c:v>6.72</c:v>
                </c:pt>
              </c:numCache>
            </c:numRef>
          </c:val>
          <c:extLst>
            <c:ext xmlns:c16="http://schemas.microsoft.com/office/drawing/2014/chart" uri="{C3380CC4-5D6E-409C-BE32-E72D297353CC}">
              <c16:uniqueId val="{00000000-4FEE-4001-A7BE-0745599FD3E5}"/>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20.14</c:v>
                </c:pt>
                <c:pt idx="4">
                  <c:v>23.17</c:v>
                </c:pt>
              </c:numCache>
            </c:numRef>
          </c:val>
          <c:smooth val="0"/>
          <c:extLst>
            <c:ext xmlns:c16="http://schemas.microsoft.com/office/drawing/2014/chart" uri="{C3380CC4-5D6E-409C-BE32-E72D297353CC}">
              <c16:uniqueId val="{00000001-4FEE-4001-A7BE-0745599FD3E5}"/>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0EAD-4576-9D69-6686FAD3FAF1}"/>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formatCode="#,##0.00;&quot;△&quot;#,##0.00">
                  <c:v>0</c:v>
                </c:pt>
                <c:pt idx="4" formatCode="#,##0.00;&quot;△&quot;#,##0.00">
                  <c:v>0</c:v>
                </c:pt>
              </c:numCache>
            </c:numRef>
          </c:val>
          <c:smooth val="0"/>
          <c:extLst>
            <c:ext xmlns:c16="http://schemas.microsoft.com/office/drawing/2014/chart" uri="{C3380CC4-5D6E-409C-BE32-E72D297353CC}">
              <c16:uniqueId val="{00000001-0EAD-4576-9D69-6686FAD3FAF1}"/>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5086-4A64-A017-8AC8174BCA3F}"/>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140.63</c:v>
                </c:pt>
                <c:pt idx="4">
                  <c:v>163.84</c:v>
                </c:pt>
              </c:numCache>
            </c:numRef>
          </c:val>
          <c:smooth val="0"/>
          <c:extLst>
            <c:ext xmlns:c16="http://schemas.microsoft.com/office/drawing/2014/chart" uri="{C3380CC4-5D6E-409C-BE32-E72D297353CC}">
              <c16:uniqueId val="{00000001-5086-4A64-A017-8AC8174BCA3F}"/>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0</c:v>
                </c:pt>
                <c:pt idx="3">
                  <c:v>140.21</c:v>
                </c:pt>
                <c:pt idx="4">
                  <c:v>754.02</c:v>
                </c:pt>
              </c:numCache>
            </c:numRef>
          </c:val>
          <c:extLst>
            <c:ext xmlns:c16="http://schemas.microsoft.com/office/drawing/2014/chart" uri="{C3380CC4-5D6E-409C-BE32-E72D297353CC}">
              <c16:uniqueId val="{00000000-143A-4D2B-8C25-911CE2276094}"/>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56.53</c:v>
                </c:pt>
                <c:pt idx="4">
                  <c:v>59.66</c:v>
                </c:pt>
              </c:numCache>
            </c:numRef>
          </c:val>
          <c:smooth val="0"/>
          <c:extLst>
            <c:ext xmlns:c16="http://schemas.microsoft.com/office/drawing/2014/chart" uri="{C3380CC4-5D6E-409C-BE32-E72D297353CC}">
              <c16:uniqueId val="{00000001-143A-4D2B-8C25-911CE2276094}"/>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3473.99</c:v>
                </c:pt>
                <c:pt idx="4">
                  <c:v>4525.34</c:v>
                </c:pt>
              </c:numCache>
            </c:numRef>
          </c:val>
          <c:extLst>
            <c:ext xmlns:c16="http://schemas.microsoft.com/office/drawing/2014/chart" uri="{C3380CC4-5D6E-409C-BE32-E72D297353CC}">
              <c16:uniqueId val="{00000000-2EC4-4137-A7BF-AF0B3BF2CE33}"/>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1095.52</c:v>
                </c:pt>
                <c:pt idx="4">
                  <c:v>1056.55</c:v>
                </c:pt>
              </c:numCache>
            </c:numRef>
          </c:val>
          <c:smooth val="0"/>
          <c:extLst>
            <c:ext xmlns:c16="http://schemas.microsoft.com/office/drawing/2014/chart" uri="{C3380CC4-5D6E-409C-BE32-E72D297353CC}">
              <c16:uniqueId val="{00000001-2EC4-4137-A7BF-AF0B3BF2CE33}"/>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0</c:v>
                </c:pt>
                <c:pt idx="3">
                  <c:v>6.33</c:v>
                </c:pt>
                <c:pt idx="4">
                  <c:v>7.22</c:v>
                </c:pt>
              </c:numCache>
            </c:numRef>
          </c:val>
          <c:extLst>
            <c:ext xmlns:c16="http://schemas.microsoft.com/office/drawing/2014/chart" uri="{C3380CC4-5D6E-409C-BE32-E72D297353CC}">
              <c16:uniqueId val="{00000000-7D0D-4E2C-98F0-22591E072CCC}"/>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39.64</c:v>
                </c:pt>
                <c:pt idx="4">
                  <c:v>40</c:v>
                </c:pt>
              </c:numCache>
            </c:numRef>
          </c:val>
          <c:smooth val="0"/>
          <c:extLst>
            <c:ext xmlns:c16="http://schemas.microsoft.com/office/drawing/2014/chart" uri="{C3380CC4-5D6E-409C-BE32-E72D297353CC}">
              <c16:uniqueId val="{00000001-7D0D-4E2C-98F0-22591E072CCC}"/>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0</c:v>
                </c:pt>
                <c:pt idx="3">
                  <c:v>2876.08</c:v>
                </c:pt>
                <c:pt idx="4">
                  <c:v>2543.5500000000002</c:v>
                </c:pt>
              </c:numCache>
            </c:numRef>
          </c:val>
          <c:extLst>
            <c:ext xmlns:c16="http://schemas.microsoft.com/office/drawing/2014/chart" uri="{C3380CC4-5D6E-409C-BE32-E72D297353CC}">
              <c16:uniqueId val="{00000000-478C-4F3F-B16C-164AA729CE7E}"/>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449.72</c:v>
                </c:pt>
                <c:pt idx="4">
                  <c:v>437.27</c:v>
                </c:pt>
              </c:numCache>
            </c:numRef>
          </c:val>
          <c:smooth val="0"/>
          <c:extLst>
            <c:ext xmlns:c16="http://schemas.microsoft.com/office/drawing/2014/chart" uri="{C3380CC4-5D6E-409C-BE32-E72D297353CC}">
              <c16:uniqueId val="{00000001-478C-4F3F-B16C-164AA729CE7E}"/>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【80.63】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【392.85】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【44.22】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8" t="s">
        <v>0</v>
      </c>
      <c r="C2" s="68"/>
      <c r="D2" s="68"/>
      <c r="E2" s="68"/>
      <c r="F2" s="68"/>
      <c r="G2" s="68"/>
      <c r="H2" s="68"/>
      <c r="I2" s="68"/>
      <c r="J2" s="68"/>
      <c r="K2" s="68"/>
      <c r="L2" s="68"/>
      <c r="M2" s="68"/>
      <c r="N2" s="68"/>
      <c r="O2" s="68"/>
      <c r="P2" s="68"/>
      <c r="Q2" s="68"/>
      <c r="R2" s="68"/>
      <c r="S2" s="68"/>
      <c r="T2" s="68"/>
      <c r="U2" s="68"/>
      <c r="V2" s="68"/>
      <c r="W2" s="68"/>
      <c r="X2" s="68"/>
      <c r="Y2" s="68"/>
      <c r="Z2" s="68"/>
      <c r="AA2" s="68"/>
      <c r="AB2" s="68"/>
      <c r="AC2" s="68"/>
      <c r="AD2" s="68"/>
      <c r="AE2" s="68"/>
      <c r="AF2" s="68"/>
      <c r="AG2" s="68"/>
      <c r="AH2" s="68"/>
      <c r="AI2" s="68"/>
      <c r="AJ2" s="68"/>
      <c r="AK2" s="68"/>
      <c r="AL2" s="68"/>
      <c r="AM2" s="68"/>
      <c r="AN2" s="68"/>
      <c r="AO2" s="68"/>
      <c r="AP2" s="68"/>
      <c r="AQ2" s="68"/>
      <c r="AR2" s="68"/>
      <c r="AS2" s="68"/>
      <c r="AT2" s="68"/>
      <c r="AU2" s="68"/>
      <c r="AV2" s="68"/>
      <c r="AW2" s="68"/>
      <c r="AX2" s="68"/>
      <c r="AY2" s="68"/>
      <c r="AZ2" s="68"/>
      <c r="BA2" s="68"/>
      <c r="BB2" s="68"/>
      <c r="BC2" s="68"/>
      <c r="BD2" s="68"/>
      <c r="BE2" s="68"/>
      <c r="BF2" s="68"/>
      <c r="BG2" s="68"/>
      <c r="BH2" s="68"/>
      <c r="BI2" s="68"/>
      <c r="BJ2" s="68"/>
      <c r="BK2" s="68"/>
      <c r="BL2" s="68"/>
      <c r="BM2" s="68"/>
      <c r="BN2" s="68"/>
      <c r="BO2" s="68"/>
      <c r="BP2" s="68"/>
      <c r="BQ2" s="68"/>
      <c r="BR2" s="68"/>
      <c r="BS2" s="68"/>
      <c r="BT2" s="68"/>
      <c r="BU2" s="68"/>
      <c r="BV2" s="68"/>
      <c r="BW2" s="68"/>
      <c r="BX2" s="68"/>
      <c r="BY2" s="68"/>
      <c r="BZ2" s="68"/>
    </row>
    <row r="3" spans="1:78" ht="9.75" customHeight="1" x14ac:dyDescent="0.15">
      <c r="A3" s="2"/>
      <c r="B3" s="68"/>
      <c r="C3" s="68"/>
      <c r="D3" s="68"/>
      <c r="E3" s="68"/>
      <c r="F3" s="68"/>
      <c r="G3" s="68"/>
      <c r="H3" s="68"/>
      <c r="I3" s="68"/>
      <c r="J3" s="68"/>
      <c r="K3" s="68"/>
      <c r="L3" s="68"/>
      <c r="M3" s="68"/>
      <c r="N3" s="68"/>
      <c r="O3" s="68"/>
      <c r="P3" s="68"/>
      <c r="Q3" s="68"/>
      <c r="R3" s="68"/>
      <c r="S3" s="68"/>
      <c r="T3" s="68"/>
      <c r="U3" s="68"/>
      <c r="V3" s="68"/>
      <c r="W3" s="68"/>
      <c r="X3" s="68"/>
      <c r="Y3" s="68"/>
      <c r="Z3" s="68"/>
      <c r="AA3" s="68"/>
      <c r="AB3" s="68"/>
      <c r="AC3" s="68"/>
      <c r="AD3" s="68"/>
      <c r="AE3" s="68"/>
      <c r="AF3" s="68"/>
      <c r="AG3" s="68"/>
      <c r="AH3" s="68"/>
      <c r="AI3" s="68"/>
      <c r="AJ3" s="68"/>
      <c r="AK3" s="68"/>
      <c r="AL3" s="68"/>
      <c r="AM3" s="68"/>
      <c r="AN3" s="68"/>
      <c r="AO3" s="68"/>
      <c r="AP3" s="68"/>
      <c r="AQ3" s="68"/>
      <c r="AR3" s="68"/>
      <c r="AS3" s="68"/>
      <c r="AT3" s="68"/>
      <c r="AU3" s="68"/>
      <c r="AV3" s="68"/>
      <c r="AW3" s="68"/>
      <c r="AX3" s="68"/>
      <c r="AY3" s="68"/>
      <c r="AZ3" s="68"/>
      <c r="BA3" s="68"/>
      <c r="BB3" s="68"/>
      <c r="BC3" s="68"/>
      <c r="BD3" s="68"/>
      <c r="BE3" s="68"/>
      <c r="BF3" s="68"/>
      <c r="BG3" s="68"/>
      <c r="BH3" s="68"/>
      <c r="BI3" s="68"/>
      <c r="BJ3" s="68"/>
      <c r="BK3" s="68"/>
      <c r="BL3" s="68"/>
      <c r="BM3" s="68"/>
      <c r="BN3" s="68"/>
      <c r="BO3" s="68"/>
      <c r="BP3" s="68"/>
      <c r="BQ3" s="68"/>
      <c r="BR3" s="68"/>
      <c r="BS3" s="68"/>
      <c r="BT3" s="68"/>
      <c r="BU3" s="68"/>
      <c r="BV3" s="68"/>
      <c r="BW3" s="68"/>
      <c r="BX3" s="68"/>
      <c r="BY3" s="68"/>
      <c r="BZ3" s="68"/>
    </row>
    <row r="4" spans="1:78" ht="9.75" customHeight="1" x14ac:dyDescent="0.15">
      <c r="A4" s="2"/>
      <c r="B4" s="68"/>
      <c r="C4" s="68"/>
      <c r="D4" s="68"/>
      <c r="E4" s="68"/>
      <c r="F4" s="68"/>
      <c r="G4" s="68"/>
      <c r="H4" s="68"/>
      <c r="I4" s="68"/>
      <c r="J4" s="68"/>
      <c r="K4" s="68"/>
      <c r="L4" s="68"/>
      <c r="M4" s="68"/>
      <c r="N4" s="68"/>
      <c r="O4" s="68"/>
      <c r="P4" s="68"/>
      <c r="Q4" s="68"/>
      <c r="R4" s="68"/>
      <c r="S4" s="68"/>
      <c r="T4" s="68"/>
      <c r="U4" s="68"/>
      <c r="V4" s="68"/>
      <c r="W4" s="68"/>
      <c r="X4" s="68"/>
      <c r="Y4" s="68"/>
      <c r="Z4" s="68"/>
      <c r="AA4" s="68"/>
      <c r="AB4" s="68"/>
      <c r="AC4" s="68"/>
      <c r="AD4" s="68"/>
      <c r="AE4" s="68"/>
      <c r="AF4" s="68"/>
      <c r="AG4" s="68"/>
      <c r="AH4" s="68"/>
      <c r="AI4" s="68"/>
      <c r="AJ4" s="68"/>
      <c r="AK4" s="68"/>
      <c r="AL4" s="68"/>
      <c r="AM4" s="68"/>
      <c r="AN4" s="68"/>
      <c r="AO4" s="68"/>
      <c r="AP4" s="68"/>
      <c r="AQ4" s="68"/>
      <c r="AR4" s="68"/>
      <c r="AS4" s="68"/>
      <c r="AT4" s="68"/>
      <c r="AU4" s="68"/>
      <c r="AV4" s="68"/>
      <c r="AW4" s="68"/>
      <c r="AX4" s="68"/>
      <c r="AY4" s="68"/>
      <c r="AZ4" s="68"/>
      <c r="BA4" s="68"/>
      <c r="BB4" s="68"/>
      <c r="BC4" s="68"/>
      <c r="BD4" s="68"/>
      <c r="BE4" s="68"/>
      <c r="BF4" s="68"/>
      <c r="BG4" s="68"/>
      <c r="BH4" s="68"/>
      <c r="BI4" s="68"/>
      <c r="BJ4" s="68"/>
      <c r="BK4" s="68"/>
      <c r="BL4" s="68"/>
      <c r="BM4" s="68"/>
      <c r="BN4" s="68"/>
      <c r="BO4" s="68"/>
      <c r="BP4" s="68"/>
      <c r="BQ4" s="68"/>
      <c r="BR4" s="68"/>
      <c r="BS4" s="68"/>
      <c r="BT4" s="68"/>
      <c r="BU4" s="68"/>
      <c r="BV4" s="68"/>
      <c r="BW4" s="68"/>
      <c r="BX4" s="68"/>
      <c r="BY4" s="68"/>
      <c r="BZ4" s="68"/>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9" t="str">
        <f>データ!H6</f>
        <v>宮城県　塩竈市</v>
      </c>
      <c r="C6" s="69"/>
      <c r="D6" s="69"/>
      <c r="E6" s="69"/>
      <c r="F6" s="69"/>
      <c r="G6" s="69"/>
      <c r="H6" s="69"/>
      <c r="I6" s="69"/>
      <c r="J6" s="69"/>
      <c r="K6" s="69"/>
      <c r="L6" s="69"/>
      <c r="M6" s="69"/>
      <c r="N6" s="69"/>
      <c r="O6" s="69"/>
      <c r="P6" s="69"/>
      <c r="Q6" s="69"/>
      <c r="R6" s="69"/>
      <c r="S6" s="69"/>
      <c r="T6" s="69"/>
      <c r="U6" s="69"/>
      <c r="V6" s="69"/>
      <c r="W6" s="69"/>
      <c r="X6" s="69"/>
      <c r="Y6" s="69"/>
      <c r="Z6" s="69"/>
      <c r="AA6" s="69"/>
      <c r="AB6" s="69"/>
      <c r="AC6" s="69"/>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2" t="s">
        <v>1</v>
      </c>
      <c r="C7" s="52"/>
      <c r="D7" s="52"/>
      <c r="E7" s="52"/>
      <c r="F7" s="52"/>
      <c r="G7" s="52"/>
      <c r="H7" s="52"/>
      <c r="I7" s="52" t="s">
        <v>2</v>
      </c>
      <c r="J7" s="52"/>
      <c r="K7" s="52"/>
      <c r="L7" s="52"/>
      <c r="M7" s="52"/>
      <c r="N7" s="52"/>
      <c r="O7" s="52"/>
      <c r="P7" s="52" t="s">
        <v>3</v>
      </c>
      <c r="Q7" s="52"/>
      <c r="R7" s="52"/>
      <c r="S7" s="52"/>
      <c r="T7" s="52"/>
      <c r="U7" s="52"/>
      <c r="V7" s="52"/>
      <c r="W7" s="52" t="s">
        <v>4</v>
      </c>
      <c r="X7" s="52"/>
      <c r="Y7" s="52"/>
      <c r="Z7" s="52"/>
      <c r="AA7" s="52"/>
      <c r="AB7" s="52"/>
      <c r="AC7" s="52"/>
      <c r="AD7" s="52" t="s">
        <v>5</v>
      </c>
      <c r="AE7" s="52"/>
      <c r="AF7" s="52"/>
      <c r="AG7" s="52"/>
      <c r="AH7" s="52"/>
      <c r="AI7" s="52"/>
      <c r="AJ7" s="52"/>
      <c r="AK7" s="3"/>
      <c r="AL7" s="52" t="s">
        <v>6</v>
      </c>
      <c r="AM7" s="52"/>
      <c r="AN7" s="52"/>
      <c r="AO7" s="52"/>
      <c r="AP7" s="52"/>
      <c r="AQ7" s="52"/>
      <c r="AR7" s="52"/>
      <c r="AS7" s="52"/>
      <c r="AT7" s="52" t="s">
        <v>7</v>
      </c>
      <c r="AU7" s="52"/>
      <c r="AV7" s="52"/>
      <c r="AW7" s="52"/>
      <c r="AX7" s="52"/>
      <c r="AY7" s="52"/>
      <c r="AZ7" s="52"/>
      <c r="BA7" s="52"/>
      <c r="BB7" s="52" t="s">
        <v>8</v>
      </c>
      <c r="BC7" s="52"/>
      <c r="BD7" s="52"/>
      <c r="BE7" s="52"/>
      <c r="BF7" s="52"/>
      <c r="BG7" s="52"/>
      <c r="BH7" s="52"/>
      <c r="BI7" s="52"/>
      <c r="BJ7" s="3"/>
      <c r="BK7" s="3"/>
      <c r="BL7" s="70" t="s">
        <v>9</v>
      </c>
      <c r="BM7" s="71"/>
      <c r="BN7" s="71"/>
      <c r="BO7" s="71"/>
      <c r="BP7" s="71"/>
      <c r="BQ7" s="71"/>
      <c r="BR7" s="71"/>
      <c r="BS7" s="71"/>
      <c r="BT7" s="71"/>
      <c r="BU7" s="71"/>
      <c r="BV7" s="71"/>
      <c r="BW7" s="71"/>
      <c r="BX7" s="71"/>
      <c r="BY7" s="72"/>
    </row>
    <row r="8" spans="1:78" ht="18.75" customHeight="1" x14ac:dyDescent="0.15">
      <c r="A8" s="2"/>
      <c r="B8" s="66" t="str">
        <f>データ!I6</f>
        <v>法適用</v>
      </c>
      <c r="C8" s="66"/>
      <c r="D8" s="66"/>
      <c r="E8" s="66"/>
      <c r="F8" s="66"/>
      <c r="G8" s="66"/>
      <c r="H8" s="66"/>
      <c r="I8" s="66" t="str">
        <f>データ!J6</f>
        <v>下水道事業</v>
      </c>
      <c r="J8" s="66"/>
      <c r="K8" s="66"/>
      <c r="L8" s="66"/>
      <c r="M8" s="66"/>
      <c r="N8" s="66"/>
      <c r="O8" s="66"/>
      <c r="P8" s="66" t="str">
        <f>データ!K6</f>
        <v>漁業集落排水</v>
      </c>
      <c r="Q8" s="66"/>
      <c r="R8" s="66"/>
      <c r="S8" s="66"/>
      <c r="T8" s="66"/>
      <c r="U8" s="66"/>
      <c r="V8" s="66"/>
      <c r="W8" s="66" t="str">
        <f>データ!L6</f>
        <v>H2</v>
      </c>
      <c r="X8" s="66"/>
      <c r="Y8" s="66"/>
      <c r="Z8" s="66"/>
      <c r="AA8" s="66"/>
      <c r="AB8" s="66"/>
      <c r="AC8" s="66"/>
      <c r="AD8" s="67" t="str">
        <f>データ!$M$6</f>
        <v>非設置</v>
      </c>
      <c r="AE8" s="67"/>
      <c r="AF8" s="67"/>
      <c r="AG8" s="67"/>
      <c r="AH8" s="67"/>
      <c r="AI8" s="67"/>
      <c r="AJ8" s="67"/>
      <c r="AK8" s="3"/>
      <c r="AL8" s="46">
        <f>データ!S6</f>
        <v>52995</v>
      </c>
      <c r="AM8" s="46"/>
      <c r="AN8" s="46"/>
      <c r="AO8" s="46"/>
      <c r="AP8" s="46"/>
      <c r="AQ8" s="46"/>
      <c r="AR8" s="46"/>
      <c r="AS8" s="46"/>
      <c r="AT8" s="47">
        <f>データ!T6</f>
        <v>17.37</v>
      </c>
      <c r="AU8" s="47"/>
      <c r="AV8" s="47"/>
      <c r="AW8" s="47"/>
      <c r="AX8" s="47"/>
      <c r="AY8" s="47"/>
      <c r="AZ8" s="47"/>
      <c r="BA8" s="47"/>
      <c r="BB8" s="47">
        <f>データ!U6</f>
        <v>3050.95</v>
      </c>
      <c r="BC8" s="47"/>
      <c r="BD8" s="47"/>
      <c r="BE8" s="47"/>
      <c r="BF8" s="47"/>
      <c r="BG8" s="47"/>
      <c r="BH8" s="47"/>
      <c r="BI8" s="47"/>
      <c r="BJ8" s="3"/>
      <c r="BK8" s="3"/>
      <c r="BL8" s="62" t="s">
        <v>10</v>
      </c>
      <c r="BM8" s="63"/>
      <c r="BN8" s="64" t="s">
        <v>11</v>
      </c>
      <c r="BO8" s="64"/>
      <c r="BP8" s="64"/>
      <c r="BQ8" s="64"/>
      <c r="BR8" s="64"/>
      <c r="BS8" s="64"/>
      <c r="BT8" s="64"/>
      <c r="BU8" s="64"/>
      <c r="BV8" s="64"/>
      <c r="BW8" s="64"/>
      <c r="BX8" s="64"/>
      <c r="BY8" s="65"/>
    </row>
    <row r="9" spans="1:78" ht="18.75" customHeight="1" x14ac:dyDescent="0.15">
      <c r="A9" s="2"/>
      <c r="B9" s="52" t="s">
        <v>12</v>
      </c>
      <c r="C9" s="52"/>
      <c r="D9" s="52"/>
      <c r="E9" s="52"/>
      <c r="F9" s="52"/>
      <c r="G9" s="52"/>
      <c r="H9" s="52"/>
      <c r="I9" s="52" t="s">
        <v>13</v>
      </c>
      <c r="J9" s="52"/>
      <c r="K9" s="52"/>
      <c r="L9" s="52"/>
      <c r="M9" s="52"/>
      <c r="N9" s="52"/>
      <c r="O9" s="52"/>
      <c r="P9" s="52" t="s">
        <v>14</v>
      </c>
      <c r="Q9" s="52"/>
      <c r="R9" s="52"/>
      <c r="S9" s="52"/>
      <c r="T9" s="52"/>
      <c r="U9" s="52"/>
      <c r="V9" s="52"/>
      <c r="W9" s="52" t="s">
        <v>15</v>
      </c>
      <c r="X9" s="52"/>
      <c r="Y9" s="52"/>
      <c r="Z9" s="52"/>
      <c r="AA9" s="52"/>
      <c r="AB9" s="52"/>
      <c r="AC9" s="52"/>
      <c r="AD9" s="52" t="s">
        <v>16</v>
      </c>
      <c r="AE9" s="52"/>
      <c r="AF9" s="52"/>
      <c r="AG9" s="52"/>
      <c r="AH9" s="52"/>
      <c r="AI9" s="52"/>
      <c r="AJ9" s="52"/>
      <c r="AK9" s="3"/>
      <c r="AL9" s="52" t="s">
        <v>17</v>
      </c>
      <c r="AM9" s="52"/>
      <c r="AN9" s="52"/>
      <c r="AO9" s="52"/>
      <c r="AP9" s="52"/>
      <c r="AQ9" s="52"/>
      <c r="AR9" s="52"/>
      <c r="AS9" s="52"/>
      <c r="AT9" s="52" t="s">
        <v>18</v>
      </c>
      <c r="AU9" s="52"/>
      <c r="AV9" s="52"/>
      <c r="AW9" s="52"/>
      <c r="AX9" s="52"/>
      <c r="AY9" s="52"/>
      <c r="AZ9" s="52"/>
      <c r="BA9" s="52"/>
      <c r="BB9" s="52" t="s">
        <v>19</v>
      </c>
      <c r="BC9" s="52"/>
      <c r="BD9" s="52"/>
      <c r="BE9" s="52"/>
      <c r="BF9" s="52"/>
      <c r="BG9" s="52"/>
      <c r="BH9" s="52"/>
      <c r="BI9" s="52"/>
      <c r="BJ9" s="3"/>
      <c r="BK9" s="3"/>
      <c r="BL9" s="53" t="s">
        <v>20</v>
      </c>
      <c r="BM9" s="54"/>
      <c r="BN9" s="55" t="s">
        <v>21</v>
      </c>
      <c r="BO9" s="55"/>
      <c r="BP9" s="55"/>
      <c r="BQ9" s="55"/>
      <c r="BR9" s="55"/>
      <c r="BS9" s="55"/>
      <c r="BT9" s="55"/>
      <c r="BU9" s="55"/>
      <c r="BV9" s="55"/>
      <c r="BW9" s="55"/>
      <c r="BX9" s="55"/>
      <c r="BY9" s="56"/>
    </row>
    <row r="10" spans="1:78" ht="18.75" customHeight="1" x14ac:dyDescent="0.15">
      <c r="A10" s="2"/>
      <c r="B10" s="47" t="str">
        <f>データ!N6</f>
        <v>-</v>
      </c>
      <c r="C10" s="47"/>
      <c r="D10" s="47"/>
      <c r="E10" s="47"/>
      <c r="F10" s="47"/>
      <c r="G10" s="47"/>
      <c r="H10" s="47"/>
      <c r="I10" s="47">
        <f>データ!O6</f>
        <v>85.31</v>
      </c>
      <c r="J10" s="47"/>
      <c r="K10" s="47"/>
      <c r="L10" s="47"/>
      <c r="M10" s="47"/>
      <c r="N10" s="47"/>
      <c r="O10" s="47"/>
      <c r="P10" s="47">
        <f>データ!P6</f>
        <v>0.28000000000000003</v>
      </c>
      <c r="Q10" s="47"/>
      <c r="R10" s="47"/>
      <c r="S10" s="47"/>
      <c r="T10" s="47"/>
      <c r="U10" s="47"/>
      <c r="V10" s="47"/>
      <c r="W10" s="47">
        <f>データ!Q6</f>
        <v>15.09</v>
      </c>
      <c r="X10" s="47"/>
      <c r="Y10" s="47"/>
      <c r="Z10" s="47"/>
      <c r="AA10" s="47"/>
      <c r="AB10" s="47"/>
      <c r="AC10" s="47"/>
      <c r="AD10" s="46">
        <f>データ!R6</f>
        <v>3300</v>
      </c>
      <c r="AE10" s="46"/>
      <c r="AF10" s="46"/>
      <c r="AG10" s="46"/>
      <c r="AH10" s="46"/>
      <c r="AI10" s="46"/>
      <c r="AJ10" s="46"/>
      <c r="AK10" s="2"/>
      <c r="AL10" s="46">
        <f>データ!V6</f>
        <v>150</v>
      </c>
      <c r="AM10" s="46"/>
      <c r="AN10" s="46"/>
      <c r="AO10" s="46"/>
      <c r="AP10" s="46"/>
      <c r="AQ10" s="46"/>
      <c r="AR10" s="46"/>
      <c r="AS10" s="46"/>
      <c r="AT10" s="47">
        <f>データ!W6</f>
        <v>0.12</v>
      </c>
      <c r="AU10" s="47"/>
      <c r="AV10" s="47"/>
      <c r="AW10" s="47"/>
      <c r="AX10" s="47"/>
      <c r="AY10" s="47"/>
      <c r="AZ10" s="47"/>
      <c r="BA10" s="47"/>
      <c r="BB10" s="47">
        <f>データ!X6</f>
        <v>1250</v>
      </c>
      <c r="BC10" s="47"/>
      <c r="BD10" s="47"/>
      <c r="BE10" s="47"/>
      <c r="BF10" s="47"/>
      <c r="BG10" s="47"/>
      <c r="BH10" s="47"/>
      <c r="BI10" s="47"/>
      <c r="BJ10" s="2"/>
      <c r="BK10" s="2"/>
      <c r="BL10" s="48" t="s">
        <v>22</v>
      </c>
      <c r="BM10" s="49"/>
      <c r="BN10" s="50" t="s">
        <v>23</v>
      </c>
      <c r="BO10" s="50"/>
      <c r="BP10" s="50"/>
      <c r="BQ10" s="50"/>
      <c r="BR10" s="50"/>
      <c r="BS10" s="50"/>
      <c r="BT10" s="50"/>
      <c r="BU10" s="50"/>
      <c r="BV10" s="50"/>
      <c r="BW10" s="50"/>
      <c r="BX10" s="50"/>
      <c r="BY10" s="51"/>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115</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116</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114</v>
      </c>
      <c r="BM66" s="44"/>
      <c r="BN66" s="44"/>
      <c r="BO66" s="44"/>
      <c r="BP66" s="44"/>
      <c r="BQ66" s="44"/>
      <c r="BR66" s="44"/>
      <c r="BS66" s="44"/>
      <c r="BT66" s="44"/>
      <c r="BU66" s="44"/>
      <c r="BV66" s="44"/>
      <c r="BW66" s="44"/>
      <c r="BX66" s="44"/>
      <c r="BY66" s="44"/>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44"/>
      <c r="BN67" s="44"/>
      <c r="BO67" s="44"/>
      <c r="BP67" s="44"/>
      <c r="BQ67" s="44"/>
      <c r="BR67" s="44"/>
      <c r="BS67" s="44"/>
      <c r="BT67" s="44"/>
      <c r="BU67" s="44"/>
      <c r="BV67" s="44"/>
      <c r="BW67" s="44"/>
      <c r="BX67" s="44"/>
      <c r="BY67" s="44"/>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44"/>
      <c r="BN68" s="44"/>
      <c r="BO68" s="44"/>
      <c r="BP68" s="44"/>
      <c r="BQ68" s="44"/>
      <c r="BR68" s="44"/>
      <c r="BS68" s="44"/>
      <c r="BT68" s="44"/>
      <c r="BU68" s="44"/>
      <c r="BV68" s="44"/>
      <c r="BW68" s="44"/>
      <c r="BX68" s="44"/>
      <c r="BY68" s="44"/>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44"/>
      <c r="BN69" s="44"/>
      <c r="BO69" s="44"/>
      <c r="BP69" s="44"/>
      <c r="BQ69" s="44"/>
      <c r="BR69" s="44"/>
      <c r="BS69" s="44"/>
      <c r="BT69" s="44"/>
      <c r="BU69" s="44"/>
      <c r="BV69" s="44"/>
      <c r="BW69" s="44"/>
      <c r="BX69" s="44"/>
      <c r="BY69" s="44"/>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44"/>
      <c r="BN70" s="44"/>
      <c r="BO70" s="44"/>
      <c r="BP70" s="44"/>
      <c r="BQ70" s="44"/>
      <c r="BR70" s="44"/>
      <c r="BS70" s="44"/>
      <c r="BT70" s="44"/>
      <c r="BU70" s="44"/>
      <c r="BV70" s="44"/>
      <c r="BW70" s="44"/>
      <c r="BX70" s="44"/>
      <c r="BY70" s="44"/>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44"/>
      <c r="BN71" s="44"/>
      <c r="BO71" s="44"/>
      <c r="BP71" s="44"/>
      <c r="BQ71" s="44"/>
      <c r="BR71" s="44"/>
      <c r="BS71" s="44"/>
      <c r="BT71" s="44"/>
      <c r="BU71" s="44"/>
      <c r="BV71" s="44"/>
      <c r="BW71" s="44"/>
      <c r="BX71" s="44"/>
      <c r="BY71" s="44"/>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44"/>
      <c r="BN72" s="44"/>
      <c r="BO72" s="44"/>
      <c r="BP72" s="44"/>
      <c r="BQ72" s="44"/>
      <c r="BR72" s="44"/>
      <c r="BS72" s="44"/>
      <c r="BT72" s="44"/>
      <c r="BU72" s="44"/>
      <c r="BV72" s="44"/>
      <c r="BW72" s="44"/>
      <c r="BX72" s="44"/>
      <c r="BY72" s="44"/>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44"/>
      <c r="BN73" s="44"/>
      <c r="BO73" s="44"/>
      <c r="BP73" s="44"/>
      <c r="BQ73" s="44"/>
      <c r="BR73" s="44"/>
      <c r="BS73" s="44"/>
      <c r="BT73" s="44"/>
      <c r="BU73" s="44"/>
      <c r="BV73" s="44"/>
      <c r="BW73" s="44"/>
      <c r="BX73" s="44"/>
      <c r="BY73" s="44"/>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44"/>
      <c r="BN74" s="44"/>
      <c r="BO74" s="44"/>
      <c r="BP74" s="44"/>
      <c r="BQ74" s="44"/>
      <c r="BR74" s="44"/>
      <c r="BS74" s="44"/>
      <c r="BT74" s="44"/>
      <c r="BU74" s="44"/>
      <c r="BV74" s="44"/>
      <c r="BW74" s="44"/>
      <c r="BX74" s="44"/>
      <c r="BY74" s="44"/>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44"/>
      <c r="BN75" s="44"/>
      <c r="BO75" s="44"/>
      <c r="BP75" s="44"/>
      <c r="BQ75" s="44"/>
      <c r="BR75" s="44"/>
      <c r="BS75" s="44"/>
      <c r="BT75" s="44"/>
      <c r="BU75" s="44"/>
      <c r="BV75" s="44"/>
      <c r="BW75" s="44"/>
      <c r="BX75" s="44"/>
      <c r="BY75" s="44"/>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44"/>
      <c r="BN76" s="44"/>
      <c r="BO76" s="44"/>
      <c r="BP76" s="44"/>
      <c r="BQ76" s="44"/>
      <c r="BR76" s="44"/>
      <c r="BS76" s="44"/>
      <c r="BT76" s="44"/>
      <c r="BU76" s="44"/>
      <c r="BV76" s="44"/>
      <c r="BW76" s="44"/>
      <c r="BX76" s="44"/>
      <c r="BY76" s="44"/>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44"/>
      <c r="BN77" s="44"/>
      <c r="BO77" s="44"/>
      <c r="BP77" s="44"/>
      <c r="BQ77" s="44"/>
      <c r="BR77" s="44"/>
      <c r="BS77" s="44"/>
      <c r="BT77" s="44"/>
      <c r="BU77" s="44"/>
      <c r="BV77" s="44"/>
      <c r="BW77" s="44"/>
      <c r="BX77" s="44"/>
      <c r="BY77" s="44"/>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44"/>
      <c r="BN78" s="44"/>
      <c r="BO78" s="44"/>
      <c r="BP78" s="44"/>
      <c r="BQ78" s="44"/>
      <c r="BR78" s="44"/>
      <c r="BS78" s="44"/>
      <c r="BT78" s="44"/>
      <c r="BU78" s="44"/>
      <c r="BV78" s="44"/>
      <c r="BW78" s="44"/>
      <c r="BX78" s="44"/>
      <c r="BY78" s="44"/>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44"/>
      <c r="BN79" s="44"/>
      <c r="BO79" s="44"/>
      <c r="BP79" s="44"/>
      <c r="BQ79" s="44"/>
      <c r="BR79" s="44"/>
      <c r="BS79" s="44"/>
      <c r="BT79" s="44"/>
      <c r="BU79" s="44"/>
      <c r="BV79" s="44"/>
      <c r="BW79" s="44"/>
      <c r="BX79" s="44"/>
      <c r="BY79" s="44"/>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44"/>
      <c r="BN80" s="44"/>
      <c r="BO80" s="44"/>
      <c r="BP80" s="44"/>
      <c r="BQ80" s="44"/>
      <c r="BR80" s="44"/>
      <c r="BS80" s="44"/>
      <c r="BT80" s="44"/>
      <c r="BU80" s="44"/>
      <c r="BV80" s="44"/>
      <c r="BW80" s="44"/>
      <c r="BX80" s="44"/>
      <c r="BY80" s="44"/>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44"/>
      <c r="BN81" s="44"/>
      <c r="BO81" s="44"/>
      <c r="BP81" s="44"/>
      <c r="BQ81" s="44"/>
      <c r="BR81" s="44"/>
      <c r="BS81" s="44"/>
      <c r="BT81" s="44"/>
      <c r="BU81" s="44"/>
      <c r="BV81" s="44"/>
      <c r="BW81" s="44"/>
      <c r="BX81" s="44"/>
      <c r="BY81" s="44"/>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5" t="s">
        <v>30</v>
      </c>
      <c r="D83" s="45"/>
      <c r="E83" s="45"/>
      <c r="F83" s="45"/>
      <c r="G83" s="45"/>
      <c r="H83" s="45"/>
      <c r="I83" s="45"/>
      <c r="J83" s="45"/>
      <c r="K83" s="45"/>
      <c r="L83" s="45"/>
      <c r="M83" s="45"/>
      <c r="N83" s="45"/>
      <c r="O83" s="45"/>
      <c r="P83" s="45"/>
      <c r="Q83" s="45"/>
      <c r="R83" s="45"/>
      <c r="S83" s="45"/>
      <c r="T83" s="45"/>
      <c r="U83" s="45"/>
      <c r="V83" s="45"/>
      <c r="W83" s="45"/>
      <c r="X83" s="45"/>
      <c r="Y83" s="45"/>
      <c r="Z83" s="45"/>
      <c r="AA83" s="45"/>
      <c r="AB83" s="45"/>
      <c r="AC83" s="45"/>
      <c r="AD83" s="45"/>
      <c r="AE83" s="45"/>
      <c r="AF83" s="45"/>
      <c r="AG83" s="45"/>
      <c r="AH83" s="45"/>
      <c r="AI83" s="45"/>
      <c r="AJ83" s="45"/>
      <c r="AK83" s="45"/>
      <c r="AL83" s="45"/>
      <c r="AM83" s="45"/>
      <c r="AN83" s="45"/>
      <c r="AO83" s="45"/>
      <c r="AP83" s="45"/>
      <c r="AQ83" s="45"/>
      <c r="AR83" s="45"/>
      <c r="AS83" s="45"/>
      <c r="AT83" s="45"/>
      <c r="AU83" s="45"/>
      <c r="AV83" s="45"/>
      <c r="AW83" s="45"/>
      <c r="AX83" s="45"/>
      <c r="AY83" s="45"/>
      <c r="AZ83" s="45"/>
      <c r="BA83" s="45"/>
      <c r="BB83" s="45"/>
      <c r="BC83" s="45"/>
      <c r="BD83" s="45"/>
      <c r="BE83" s="45"/>
      <c r="BF83" s="45"/>
      <c r="BG83" s="45"/>
      <c r="BH83" s="45"/>
      <c r="BI83" s="45"/>
      <c r="BJ83" s="45"/>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【98.64】</v>
      </c>
      <c r="F85" s="12" t="str">
        <f>データ!AT6</f>
        <v>【102.08】</v>
      </c>
      <c r="G85" s="12" t="str">
        <f>データ!BE6</f>
        <v>【61.46】</v>
      </c>
      <c r="H85" s="12" t="str">
        <f>データ!BP6</f>
        <v>【974.72】</v>
      </c>
      <c r="I85" s="12" t="str">
        <f>データ!CA6</f>
        <v>【44.22】</v>
      </c>
      <c r="J85" s="12" t="str">
        <f>データ!CL6</f>
        <v>【392.85】</v>
      </c>
      <c r="K85" s="12" t="str">
        <f>データ!CW6</f>
        <v>【32.23】</v>
      </c>
      <c r="L85" s="12" t="str">
        <f>データ!DH6</f>
        <v>【80.63】</v>
      </c>
      <c r="M85" s="12" t="str">
        <f>データ!DS6</f>
        <v>【26.28】</v>
      </c>
      <c r="N85" s="12" t="str">
        <f>データ!ED6</f>
        <v>【0.00】</v>
      </c>
      <c r="O85" s="12" t="str">
        <f>データ!EO6</f>
        <v>【0.01】</v>
      </c>
    </row>
  </sheetData>
  <sheetProtection algorithmName="SHA-512" hashValue="zj9grRUX2CnzEhrDVJw5VM4iyR/pdMNdneEVhYILEjEJWlxKXXCTJjNfka3NhHa5gqPPL3+9Z4lwPJz3e686nQ==" saltValue="JD8Or8gBzCU6prjNymy8xQ=="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4" t="s">
        <v>52</v>
      </c>
      <c r="I3" s="75"/>
      <c r="J3" s="75"/>
      <c r="K3" s="75"/>
      <c r="L3" s="75"/>
      <c r="M3" s="75"/>
      <c r="N3" s="75"/>
      <c r="O3" s="75"/>
      <c r="P3" s="75"/>
      <c r="Q3" s="75"/>
      <c r="R3" s="75"/>
      <c r="S3" s="75"/>
      <c r="T3" s="75"/>
      <c r="U3" s="75"/>
      <c r="V3" s="75"/>
      <c r="W3" s="75"/>
      <c r="X3" s="76"/>
      <c r="Y3" s="80" t="s">
        <v>53</v>
      </c>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c r="DI3" s="73" t="s">
        <v>54</v>
      </c>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c r="EO3" s="73"/>
    </row>
    <row r="4" spans="1:148" x14ac:dyDescent="0.15">
      <c r="A4" s="14" t="s">
        <v>55</v>
      </c>
      <c r="B4" s="16"/>
      <c r="C4" s="16"/>
      <c r="D4" s="16"/>
      <c r="E4" s="16"/>
      <c r="F4" s="16"/>
      <c r="G4" s="16"/>
      <c r="H4" s="77"/>
      <c r="I4" s="78"/>
      <c r="J4" s="78"/>
      <c r="K4" s="78"/>
      <c r="L4" s="78"/>
      <c r="M4" s="78"/>
      <c r="N4" s="78"/>
      <c r="O4" s="78"/>
      <c r="P4" s="78"/>
      <c r="Q4" s="78"/>
      <c r="R4" s="78"/>
      <c r="S4" s="78"/>
      <c r="T4" s="78"/>
      <c r="U4" s="78"/>
      <c r="V4" s="78"/>
      <c r="W4" s="78"/>
      <c r="X4" s="79"/>
      <c r="Y4" s="73" t="s">
        <v>56</v>
      </c>
      <c r="Z4" s="73"/>
      <c r="AA4" s="73"/>
      <c r="AB4" s="73"/>
      <c r="AC4" s="73"/>
      <c r="AD4" s="73"/>
      <c r="AE4" s="73"/>
      <c r="AF4" s="73"/>
      <c r="AG4" s="73"/>
      <c r="AH4" s="73"/>
      <c r="AI4" s="73"/>
      <c r="AJ4" s="73" t="s">
        <v>57</v>
      </c>
      <c r="AK4" s="73"/>
      <c r="AL4" s="73"/>
      <c r="AM4" s="73"/>
      <c r="AN4" s="73"/>
      <c r="AO4" s="73"/>
      <c r="AP4" s="73"/>
      <c r="AQ4" s="73"/>
      <c r="AR4" s="73"/>
      <c r="AS4" s="73"/>
      <c r="AT4" s="73"/>
      <c r="AU4" s="73" t="s">
        <v>58</v>
      </c>
      <c r="AV4" s="73"/>
      <c r="AW4" s="73"/>
      <c r="AX4" s="73"/>
      <c r="AY4" s="73"/>
      <c r="AZ4" s="73"/>
      <c r="BA4" s="73"/>
      <c r="BB4" s="73"/>
      <c r="BC4" s="73"/>
      <c r="BD4" s="73"/>
      <c r="BE4" s="73"/>
      <c r="BF4" s="73" t="s">
        <v>59</v>
      </c>
      <c r="BG4" s="73"/>
      <c r="BH4" s="73"/>
      <c r="BI4" s="73"/>
      <c r="BJ4" s="73"/>
      <c r="BK4" s="73"/>
      <c r="BL4" s="73"/>
      <c r="BM4" s="73"/>
      <c r="BN4" s="73"/>
      <c r="BO4" s="73"/>
      <c r="BP4" s="73"/>
      <c r="BQ4" s="73" t="s">
        <v>60</v>
      </c>
      <c r="BR4" s="73"/>
      <c r="BS4" s="73"/>
      <c r="BT4" s="73"/>
      <c r="BU4" s="73"/>
      <c r="BV4" s="73"/>
      <c r="BW4" s="73"/>
      <c r="BX4" s="73"/>
      <c r="BY4" s="73"/>
      <c r="BZ4" s="73"/>
      <c r="CA4" s="73"/>
      <c r="CB4" s="73" t="s">
        <v>61</v>
      </c>
      <c r="CC4" s="73"/>
      <c r="CD4" s="73"/>
      <c r="CE4" s="73"/>
      <c r="CF4" s="73"/>
      <c r="CG4" s="73"/>
      <c r="CH4" s="73"/>
      <c r="CI4" s="73"/>
      <c r="CJ4" s="73"/>
      <c r="CK4" s="73"/>
      <c r="CL4" s="73"/>
      <c r="CM4" s="73" t="s">
        <v>62</v>
      </c>
      <c r="CN4" s="73"/>
      <c r="CO4" s="73"/>
      <c r="CP4" s="73"/>
      <c r="CQ4" s="73"/>
      <c r="CR4" s="73"/>
      <c r="CS4" s="73"/>
      <c r="CT4" s="73"/>
      <c r="CU4" s="73"/>
      <c r="CV4" s="73"/>
      <c r="CW4" s="73"/>
      <c r="CX4" s="73" t="s">
        <v>63</v>
      </c>
      <c r="CY4" s="73"/>
      <c r="CZ4" s="73"/>
      <c r="DA4" s="73"/>
      <c r="DB4" s="73"/>
      <c r="DC4" s="73"/>
      <c r="DD4" s="73"/>
      <c r="DE4" s="73"/>
      <c r="DF4" s="73"/>
      <c r="DG4" s="73"/>
      <c r="DH4" s="73"/>
      <c r="DI4" s="73" t="s">
        <v>64</v>
      </c>
      <c r="DJ4" s="73"/>
      <c r="DK4" s="73"/>
      <c r="DL4" s="73"/>
      <c r="DM4" s="73"/>
      <c r="DN4" s="73"/>
      <c r="DO4" s="73"/>
      <c r="DP4" s="73"/>
      <c r="DQ4" s="73"/>
      <c r="DR4" s="73"/>
      <c r="DS4" s="73"/>
      <c r="DT4" s="73" t="s">
        <v>65</v>
      </c>
      <c r="DU4" s="73"/>
      <c r="DV4" s="73"/>
      <c r="DW4" s="73"/>
      <c r="DX4" s="73"/>
      <c r="DY4" s="73"/>
      <c r="DZ4" s="73"/>
      <c r="EA4" s="73"/>
      <c r="EB4" s="73"/>
      <c r="EC4" s="73"/>
      <c r="ED4" s="73"/>
      <c r="EE4" s="73" t="s">
        <v>66</v>
      </c>
      <c r="EF4" s="73"/>
      <c r="EG4" s="73"/>
      <c r="EH4" s="73"/>
      <c r="EI4" s="73"/>
      <c r="EJ4" s="73"/>
      <c r="EK4" s="73"/>
      <c r="EL4" s="73"/>
      <c r="EM4" s="73"/>
      <c r="EN4" s="73"/>
      <c r="EO4" s="73"/>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42030</v>
      </c>
      <c r="D6" s="19">
        <f t="shared" si="3"/>
        <v>46</v>
      </c>
      <c r="E6" s="19">
        <f t="shared" si="3"/>
        <v>17</v>
      </c>
      <c r="F6" s="19">
        <f t="shared" si="3"/>
        <v>6</v>
      </c>
      <c r="G6" s="19">
        <f t="shared" si="3"/>
        <v>0</v>
      </c>
      <c r="H6" s="19" t="str">
        <f t="shared" si="3"/>
        <v>宮城県　塩竈市</v>
      </c>
      <c r="I6" s="19" t="str">
        <f t="shared" si="3"/>
        <v>法適用</v>
      </c>
      <c r="J6" s="19" t="str">
        <f t="shared" si="3"/>
        <v>下水道事業</v>
      </c>
      <c r="K6" s="19" t="str">
        <f t="shared" si="3"/>
        <v>漁業集落排水</v>
      </c>
      <c r="L6" s="19" t="str">
        <f t="shared" si="3"/>
        <v>H2</v>
      </c>
      <c r="M6" s="19" t="str">
        <f t="shared" si="3"/>
        <v>非設置</v>
      </c>
      <c r="N6" s="20" t="str">
        <f t="shared" si="3"/>
        <v>-</v>
      </c>
      <c r="O6" s="20">
        <f t="shared" si="3"/>
        <v>85.31</v>
      </c>
      <c r="P6" s="20">
        <f t="shared" si="3"/>
        <v>0.28000000000000003</v>
      </c>
      <c r="Q6" s="20">
        <f t="shared" si="3"/>
        <v>15.09</v>
      </c>
      <c r="R6" s="20">
        <f t="shared" si="3"/>
        <v>3300</v>
      </c>
      <c r="S6" s="20">
        <f t="shared" si="3"/>
        <v>52995</v>
      </c>
      <c r="T6" s="20">
        <f t="shared" si="3"/>
        <v>17.37</v>
      </c>
      <c r="U6" s="20">
        <f t="shared" si="3"/>
        <v>3050.95</v>
      </c>
      <c r="V6" s="20">
        <f t="shared" si="3"/>
        <v>150</v>
      </c>
      <c r="W6" s="20">
        <f t="shared" si="3"/>
        <v>0.12</v>
      </c>
      <c r="X6" s="20">
        <f t="shared" si="3"/>
        <v>1250</v>
      </c>
      <c r="Y6" s="21" t="str">
        <f>IF(Y7="",NA(),Y7)</f>
        <v>-</v>
      </c>
      <c r="Z6" s="21" t="str">
        <f t="shared" ref="Z6:AH6" si="4">IF(Z7="",NA(),Z7)</f>
        <v>-</v>
      </c>
      <c r="AA6" s="21" t="str">
        <f t="shared" si="4"/>
        <v>-</v>
      </c>
      <c r="AB6" s="21">
        <f t="shared" si="4"/>
        <v>278.45</v>
      </c>
      <c r="AC6" s="21">
        <f t="shared" si="4"/>
        <v>114.81</v>
      </c>
      <c r="AD6" s="21" t="str">
        <f t="shared" si="4"/>
        <v>-</v>
      </c>
      <c r="AE6" s="21" t="str">
        <f t="shared" si="4"/>
        <v>-</v>
      </c>
      <c r="AF6" s="21" t="str">
        <f t="shared" si="4"/>
        <v>-</v>
      </c>
      <c r="AG6" s="21">
        <f t="shared" si="4"/>
        <v>101.18</v>
      </c>
      <c r="AH6" s="21">
        <f t="shared" si="4"/>
        <v>99.89</v>
      </c>
      <c r="AI6" s="20" t="str">
        <f>IF(AI7="","",IF(AI7="-","【-】","【"&amp;SUBSTITUTE(TEXT(AI7,"#,##0.00"),"-","△")&amp;"】"))</f>
        <v>【98.64】</v>
      </c>
      <c r="AJ6" s="21" t="str">
        <f>IF(AJ7="",NA(),AJ7)</f>
        <v>-</v>
      </c>
      <c r="AK6" s="21" t="str">
        <f t="shared" ref="AK6:AS6" si="5">IF(AK7="",NA(),AK7)</f>
        <v>-</v>
      </c>
      <c r="AL6" s="21" t="str">
        <f t="shared" si="5"/>
        <v>-</v>
      </c>
      <c r="AM6" s="20">
        <f t="shared" si="5"/>
        <v>0</v>
      </c>
      <c r="AN6" s="20">
        <f t="shared" si="5"/>
        <v>0</v>
      </c>
      <c r="AO6" s="21" t="str">
        <f t="shared" si="5"/>
        <v>-</v>
      </c>
      <c r="AP6" s="21" t="str">
        <f t="shared" si="5"/>
        <v>-</v>
      </c>
      <c r="AQ6" s="21" t="str">
        <f t="shared" si="5"/>
        <v>-</v>
      </c>
      <c r="AR6" s="21">
        <f t="shared" si="5"/>
        <v>140.63</v>
      </c>
      <c r="AS6" s="21">
        <f t="shared" si="5"/>
        <v>163.84</v>
      </c>
      <c r="AT6" s="20" t="str">
        <f>IF(AT7="","",IF(AT7="-","【-】","【"&amp;SUBSTITUTE(TEXT(AT7,"#,##0.00"),"-","△")&amp;"】"))</f>
        <v>【102.08】</v>
      </c>
      <c r="AU6" s="21" t="str">
        <f>IF(AU7="",NA(),AU7)</f>
        <v>-</v>
      </c>
      <c r="AV6" s="21" t="str">
        <f t="shared" ref="AV6:BD6" si="6">IF(AV7="",NA(),AV7)</f>
        <v>-</v>
      </c>
      <c r="AW6" s="21" t="str">
        <f t="shared" si="6"/>
        <v>-</v>
      </c>
      <c r="AX6" s="21">
        <f t="shared" si="6"/>
        <v>140.21</v>
      </c>
      <c r="AY6" s="21">
        <f t="shared" si="6"/>
        <v>754.02</v>
      </c>
      <c r="AZ6" s="21" t="str">
        <f t="shared" si="6"/>
        <v>-</v>
      </c>
      <c r="BA6" s="21" t="str">
        <f t="shared" si="6"/>
        <v>-</v>
      </c>
      <c r="BB6" s="21" t="str">
        <f t="shared" si="6"/>
        <v>-</v>
      </c>
      <c r="BC6" s="21">
        <f t="shared" si="6"/>
        <v>56.53</v>
      </c>
      <c r="BD6" s="21">
        <f t="shared" si="6"/>
        <v>59.66</v>
      </c>
      <c r="BE6" s="20" t="str">
        <f>IF(BE7="","",IF(BE7="-","【-】","【"&amp;SUBSTITUTE(TEXT(BE7,"#,##0.00"),"-","△")&amp;"】"))</f>
        <v>【61.46】</v>
      </c>
      <c r="BF6" s="21" t="str">
        <f>IF(BF7="",NA(),BF7)</f>
        <v>-</v>
      </c>
      <c r="BG6" s="21" t="str">
        <f t="shared" ref="BG6:BO6" si="7">IF(BG7="",NA(),BG7)</f>
        <v>-</v>
      </c>
      <c r="BH6" s="21" t="str">
        <f t="shared" si="7"/>
        <v>-</v>
      </c>
      <c r="BI6" s="21">
        <f t="shared" si="7"/>
        <v>3473.99</v>
      </c>
      <c r="BJ6" s="21">
        <f t="shared" si="7"/>
        <v>4525.34</v>
      </c>
      <c r="BK6" s="21" t="str">
        <f t="shared" si="7"/>
        <v>-</v>
      </c>
      <c r="BL6" s="21" t="str">
        <f t="shared" si="7"/>
        <v>-</v>
      </c>
      <c r="BM6" s="21" t="str">
        <f t="shared" si="7"/>
        <v>-</v>
      </c>
      <c r="BN6" s="21">
        <f t="shared" si="7"/>
        <v>1095.52</v>
      </c>
      <c r="BO6" s="21">
        <f t="shared" si="7"/>
        <v>1056.55</v>
      </c>
      <c r="BP6" s="20" t="str">
        <f>IF(BP7="","",IF(BP7="-","【-】","【"&amp;SUBSTITUTE(TEXT(BP7,"#,##0.00"),"-","△")&amp;"】"))</f>
        <v>【974.72】</v>
      </c>
      <c r="BQ6" s="21" t="str">
        <f>IF(BQ7="",NA(),BQ7)</f>
        <v>-</v>
      </c>
      <c r="BR6" s="21" t="str">
        <f t="shared" ref="BR6:BZ6" si="8">IF(BR7="",NA(),BR7)</f>
        <v>-</v>
      </c>
      <c r="BS6" s="21" t="str">
        <f t="shared" si="8"/>
        <v>-</v>
      </c>
      <c r="BT6" s="21">
        <f t="shared" si="8"/>
        <v>6.33</v>
      </c>
      <c r="BU6" s="21">
        <f t="shared" si="8"/>
        <v>7.22</v>
      </c>
      <c r="BV6" s="21" t="str">
        <f t="shared" si="8"/>
        <v>-</v>
      </c>
      <c r="BW6" s="21" t="str">
        <f t="shared" si="8"/>
        <v>-</v>
      </c>
      <c r="BX6" s="21" t="str">
        <f t="shared" si="8"/>
        <v>-</v>
      </c>
      <c r="BY6" s="21">
        <f t="shared" si="8"/>
        <v>39.64</v>
      </c>
      <c r="BZ6" s="21">
        <f t="shared" si="8"/>
        <v>40</v>
      </c>
      <c r="CA6" s="20" t="str">
        <f>IF(CA7="","",IF(CA7="-","【-】","【"&amp;SUBSTITUTE(TEXT(CA7,"#,##0.00"),"-","△")&amp;"】"))</f>
        <v>【44.22】</v>
      </c>
      <c r="CB6" s="21" t="str">
        <f>IF(CB7="",NA(),CB7)</f>
        <v>-</v>
      </c>
      <c r="CC6" s="21" t="str">
        <f t="shared" ref="CC6:CK6" si="9">IF(CC7="",NA(),CC7)</f>
        <v>-</v>
      </c>
      <c r="CD6" s="21" t="str">
        <f t="shared" si="9"/>
        <v>-</v>
      </c>
      <c r="CE6" s="21">
        <f t="shared" si="9"/>
        <v>2876.08</v>
      </c>
      <c r="CF6" s="21">
        <f t="shared" si="9"/>
        <v>2543.5500000000002</v>
      </c>
      <c r="CG6" s="21" t="str">
        <f t="shared" si="9"/>
        <v>-</v>
      </c>
      <c r="CH6" s="21" t="str">
        <f t="shared" si="9"/>
        <v>-</v>
      </c>
      <c r="CI6" s="21" t="str">
        <f t="shared" si="9"/>
        <v>-</v>
      </c>
      <c r="CJ6" s="21">
        <f t="shared" si="9"/>
        <v>449.72</v>
      </c>
      <c r="CK6" s="21">
        <f t="shared" si="9"/>
        <v>437.27</v>
      </c>
      <c r="CL6" s="20" t="str">
        <f>IF(CL7="","",IF(CL7="-","【-】","【"&amp;SUBSTITUTE(TEXT(CL7,"#,##0.00"),"-","△")&amp;"】"))</f>
        <v>【392.85】</v>
      </c>
      <c r="CM6" s="21" t="str">
        <f>IF(CM7="",NA(),CM7)</f>
        <v>-</v>
      </c>
      <c r="CN6" s="21" t="str">
        <f t="shared" ref="CN6:CV6" si="10">IF(CN7="",NA(),CN7)</f>
        <v>-</v>
      </c>
      <c r="CO6" s="21" t="str">
        <f t="shared" si="10"/>
        <v>-</v>
      </c>
      <c r="CP6" s="21">
        <f t="shared" si="10"/>
        <v>100</v>
      </c>
      <c r="CQ6" s="21">
        <f t="shared" si="10"/>
        <v>93.01</v>
      </c>
      <c r="CR6" s="21" t="str">
        <f t="shared" si="10"/>
        <v>-</v>
      </c>
      <c r="CS6" s="21" t="str">
        <f t="shared" si="10"/>
        <v>-</v>
      </c>
      <c r="CT6" s="21" t="str">
        <f t="shared" si="10"/>
        <v>-</v>
      </c>
      <c r="CU6" s="21">
        <f t="shared" si="10"/>
        <v>30.19</v>
      </c>
      <c r="CV6" s="21">
        <f t="shared" si="10"/>
        <v>28.77</v>
      </c>
      <c r="CW6" s="20" t="str">
        <f>IF(CW7="","",IF(CW7="-","【-】","【"&amp;SUBSTITUTE(TEXT(CW7,"#,##0.00"),"-","△")&amp;"】"))</f>
        <v>【32.23】</v>
      </c>
      <c r="CX6" s="21" t="str">
        <f>IF(CX7="",NA(),CX7)</f>
        <v>-</v>
      </c>
      <c r="CY6" s="21" t="str">
        <f t="shared" ref="CY6:DG6" si="11">IF(CY7="",NA(),CY7)</f>
        <v>-</v>
      </c>
      <c r="CZ6" s="21" t="str">
        <f t="shared" si="11"/>
        <v>-</v>
      </c>
      <c r="DA6" s="21">
        <f t="shared" si="11"/>
        <v>100</v>
      </c>
      <c r="DB6" s="21">
        <f t="shared" si="11"/>
        <v>100</v>
      </c>
      <c r="DC6" s="21" t="str">
        <f t="shared" si="11"/>
        <v>-</v>
      </c>
      <c r="DD6" s="21" t="str">
        <f t="shared" si="11"/>
        <v>-</v>
      </c>
      <c r="DE6" s="21" t="str">
        <f t="shared" si="11"/>
        <v>-</v>
      </c>
      <c r="DF6" s="21">
        <f t="shared" si="11"/>
        <v>79.09</v>
      </c>
      <c r="DG6" s="21">
        <f t="shared" si="11"/>
        <v>78.900000000000006</v>
      </c>
      <c r="DH6" s="20" t="str">
        <f>IF(DH7="","",IF(DH7="-","【-】","【"&amp;SUBSTITUTE(TEXT(DH7,"#,##0.00"),"-","△")&amp;"】"))</f>
        <v>【80.63】</v>
      </c>
      <c r="DI6" s="21" t="str">
        <f>IF(DI7="",NA(),DI7)</f>
        <v>-</v>
      </c>
      <c r="DJ6" s="21" t="str">
        <f t="shared" ref="DJ6:DR6" si="12">IF(DJ7="",NA(),DJ7)</f>
        <v>-</v>
      </c>
      <c r="DK6" s="21" t="str">
        <f t="shared" si="12"/>
        <v>-</v>
      </c>
      <c r="DL6" s="21">
        <f t="shared" si="12"/>
        <v>3.33</v>
      </c>
      <c r="DM6" s="21">
        <f t="shared" si="12"/>
        <v>6.72</v>
      </c>
      <c r="DN6" s="21" t="str">
        <f t="shared" si="12"/>
        <v>-</v>
      </c>
      <c r="DO6" s="21" t="str">
        <f t="shared" si="12"/>
        <v>-</v>
      </c>
      <c r="DP6" s="21" t="str">
        <f t="shared" si="12"/>
        <v>-</v>
      </c>
      <c r="DQ6" s="21">
        <f t="shared" si="12"/>
        <v>20.14</v>
      </c>
      <c r="DR6" s="21">
        <f t="shared" si="12"/>
        <v>23.17</v>
      </c>
      <c r="DS6" s="20" t="str">
        <f>IF(DS7="","",IF(DS7="-","【-】","【"&amp;SUBSTITUTE(TEXT(DS7,"#,##0.00"),"-","△")&amp;"】"))</f>
        <v>【26.28】</v>
      </c>
      <c r="DT6" s="21" t="str">
        <f>IF(DT7="",NA(),DT7)</f>
        <v>-</v>
      </c>
      <c r="DU6" s="21" t="str">
        <f t="shared" ref="DU6:EC6" si="13">IF(DU7="",NA(),DU7)</f>
        <v>-</v>
      </c>
      <c r="DV6" s="21" t="str">
        <f t="shared" si="13"/>
        <v>-</v>
      </c>
      <c r="DW6" s="20">
        <f t="shared" si="13"/>
        <v>0</v>
      </c>
      <c r="DX6" s="20">
        <f t="shared" si="13"/>
        <v>0</v>
      </c>
      <c r="DY6" s="21" t="str">
        <f t="shared" si="13"/>
        <v>-</v>
      </c>
      <c r="DZ6" s="21" t="str">
        <f t="shared" si="13"/>
        <v>-</v>
      </c>
      <c r="EA6" s="21" t="str">
        <f t="shared" si="13"/>
        <v>-</v>
      </c>
      <c r="EB6" s="20">
        <f t="shared" si="13"/>
        <v>0</v>
      </c>
      <c r="EC6" s="20">
        <f t="shared" si="13"/>
        <v>0</v>
      </c>
      <c r="ED6" s="20" t="str">
        <f>IF(ED7="","",IF(ED7="-","【-】","【"&amp;SUBSTITUTE(TEXT(ED7,"#,##0.00"),"-","△")&amp;"】"))</f>
        <v>【0.00】</v>
      </c>
      <c r="EE6" s="21" t="str">
        <f>IF(EE7="",NA(),EE7)</f>
        <v>-</v>
      </c>
      <c r="EF6" s="21" t="str">
        <f t="shared" ref="EF6:EN6" si="14">IF(EF7="",NA(),EF7)</f>
        <v>-</v>
      </c>
      <c r="EG6" s="21" t="str">
        <f t="shared" si="14"/>
        <v>-</v>
      </c>
      <c r="EH6" s="20">
        <f t="shared" si="14"/>
        <v>0</v>
      </c>
      <c r="EI6" s="20">
        <f t="shared" si="14"/>
        <v>0</v>
      </c>
      <c r="EJ6" s="21" t="str">
        <f t="shared" si="14"/>
        <v>-</v>
      </c>
      <c r="EK6" s="21" t="str">
        <f t="shared" si="14"/>
        <v>-</v>
      </c>
      <c r="EL6" s="21" t="str">
        <f t="shared" si="14"/>
        <v>-</v>
      </c>
      <c r="EM6" s="21">
        <f t="shared" si="14"/>
        <v>1.6</v>
      </c>
      <c r="EN6" s="21">
        <f t="shared" si="14"/>
        <v>0.01</v>
      </c>
      <c r="EO6" s="20" t="str">
        <f>IF(EO7="","",IF(EO7="-","【-】","【"&amp;SUBSTITUTE(TEXT(EO7,"#,##0.00"),"-","△")&amp;"】"))</f>
        <v>【0.01】</v>
      </c>
    </row>
    <row r="7" spans="1:148" s="22" customFormat="1" x14ac:dyDescent="0.15">
      <c r="A7" s="14"/>
      <c r="B7" s="23">
        <v>2021</v>
      </c>
      <c r="C7" s="23">
        <v>42030</v>
      </c>
      <c r="D7" s="23">
        <v>46</v>
      </c>
      <c r="E7" s="23">
        <v>17</v>
      </c>
      <c r="F7" s="23">
        <v>6</v>
      </c>
      <c r="G7" s="23">
        <v>0</v>
      </c>
      <c r="H7" s="23" t="s">
        <v>96</v>
      </c>
      <c r="I7" s="23" t="s">
        <v>97</v>
      </c>
      <c r="J7" s="23" t="s">
        <v>98</v>
      </c>
      <c r="K7" s="23" t="s">
        <v>99</v>
      </c>
      <c r="L7" s="23" t="s">
        <v>100</v>
      </c>
      <c r="M7" s="23" t="s">
        <v>101</v>
      </c>
      <c r="N7" s="24" t="s">
        <v>102</v>
      </c>
      <c r="O7" s="24">
        <v>85.31</v>
      </c>
      <c r="P7" s="24">
        <v>0.28000000000000003</v>
      </c>
      <c r="Q7" s="24">
        <v>15.09</v>
      </c>
      <c r="R7" s="24">
        <v>3300</v>
      </c>
      <c r="S7" s="24">
        <v>52995</v>
      </c>
      <c r="T7" s="24">
        <v>17.37</v>
      </c>
      <c r="U7" s="24">
        <v>3050.95</v>
      </c>
      <c r="V7" s="24">
        <v>150</v>
      </c>
      <c r="W7" s="24">
        <v>0.12</v>
      </c>
      <c r="X7" s="24">
        <v>1250</v>
      </c>
      <c r="Y7" s="24" t="s">
        <v>102</v>
      </c>
      <c r="Z7" s="24" t="s">
        <v>102</v>
      </c>
      <c r="AA7" s="24" t="s">
        <v>102</v>
      </c>
      <c r="AB7" s="24">
        <v>278.45</v>
      </c>
      <c r="AC7" s="24">
        <v>114.81</v>
      </c>
      <c r="AD7" s="24" t="s">
        <v>102</v>
      </c>
      <c r="AE7" s="24" t="s">
        <v>102</v>
      </c>
      <c r="AF7" s="24" t="s">
        <v>102</v>
      </c>
      <c r="AG7" s="24">
        <v>101.18</v>
      </c>
      <c r="AH7" s="24">
        <v>99.89</v>
      </c>
      <c r="AI7" s="24">
        <v>98.64</v>
      </c>
      <c r="AJ7" s="24" t="s">
        <v>102</v>
      </c>
      <c r="AK7" s="24" t="s">
        <v>102</v>
      </c>
      <c r="AL7" s="24" t="s">
        <v>102</v>
      </c>
      <c r="AM7" s="24">
        <v>0</v>
      </c>
      <c r="AN7" s="24">
        <v>0</v>
      </c>
      <c r="AO7" s="24" t="s">
        <v>102</v>
      </c>
      <c r="AP7" s="24" t="s">
        <v>102</v>
      </c>
      <c r="AQ7" s="24" t="s">
        <v>102</v>
      </c>
      <c r="AR7" s="24">
        <v>140.63</v>
      </c>
      <c r="AS7" s="24">
        <v>163.84</v>
      </c>
      <c r="AT7" s="24">
        <v>102.08</v>
      </c>
      <c r="AU7" s="24" t="s">
        <v>102</v>
      </c>
      <c r="AV7" s="24" t="s">
        <v>102</v>
      </c>
      <c r="AW7" s="24" t="s">
        <v>102</v>
      </c>
      <c r="AX7" s="24">
        <v>140.21</v>
      </c>
      <c r="AY7" s="24">
        <v>754.02</v>
      </c>
      <c r="AZ7" s="24" t="s">
        <v>102</v>
      </c>
      <c r="BA7" s="24" t="s">
        <v>102</v>
      </c>
      <c r="BB7" s="24" t="s">
        <v>102</v>
      </c>
      <c r="BC7" s="24">
        <v>56.53</v>
      </c>
      <c r="BD7" s="24">
        <v>59.66</v>
      </c>
      <c r="BE7" s="24">
        <v>61.46</v>
      </c>
      <c r="BF7" s="24" t="s">
        <v>102</v>
      </c>
      <c r="BG7" s="24" t="s">
        <v>102</v>
      </c>
      <c r="BH7" s="24" t="s">
        <v>102</v>
      </c>
      <c r="BI7" s="24">
        <v>3473.99</v>
      </c>
      <c r="BJ7" s="24">
        <v>4525.34</v>
      </c>
      <c r="BK7" s="24" t="s">
        <v>102</v>
      </c>
      <c r="BL7" s="24" t="s">
        <v>102</v>
      </c>
      <c r="BM7" s="24" t="s">
        <v>102</v>
      </c>
      <c r="BN7" s="24">
        <v>1095.52</v>
      </c>
      <c r="BO7" s="24">
        <v>1056.55</v>
      </c>
      <c r="BP7" s="24">
        <v>974.72</v>
      </c>
      <c r="BQ7" s="24" t="s">
        <v>102</v>
      </c>
      <c r="BR7" s="24" t="s">
        <v>102</v>
      </c>
      <c r="BS7" s="24" t="s">
        <v>102</v>
      </c>
      <c r="BT7" s="24">
        <v>6.33</v>
      </c>
      <c r="BU7" s="24">
        <v>7.22</v>
      </c>
      <c r="BV7" s="24" t="s">
        <v>102</v>
      </c>
      <c r="BW7" s="24" t="s">
        <v>102</v>
      </c>
      <c r="BX7" s="24" t="s">
        <v>102</v>
      </c>
      <c r="BY7" s="24">
        <v>39.64</v>
      </c>
      <c r="BZ7" s="24">
        <v>40</v>
      </c>
      <c r="CA7" s="24">
        <v>44.22</v>
      </c>
      <c r="CB7" s="24" t="s">
        <v>102</v>
      </c>
      <c r="CC7" s="24" t="s">
        <v>102</v>
      </c>
      <c r="CD7" s="24" t="s">
        <v>102</v>
      </c>
      <c r="CE7" s="24">
        <v>2876.08</v>
      </c>
      <c r="CF7" s="24">
        <v>2543.5500000000002</v>
      </c>
      <c r="CG7" s="24" t="s">
        <v>102</v>
      </c>
      <c r="CH7" s="24" t="s">
        <v>102</v>
      </c>
      <c r="CI7" s="24" t="s">
        <v>102</v>
      </c>
      <c r="CJ7" s="24">
        <v>449.72</v>
      </c>
      <c r="CK7" s="24">
        <v>437.27</v>
      </c>
      <c r="CL7" s="24">
        <v>392.85</v>
      </c>
      <c r="CM7" s="24" t="s">
        <v>102</v>
      </c>
      <c r="CN7" s="24" t="s">
        <v>102</v>
      </c>
      <c r="CO7" s="24" t="s">
        <v>102</v>
      </c>
      <c r="CP7" s="24">
        <v>100</v>
      </c>
      <c r="CQ7" s="24">
        <v>93.01</v>
      </c>
      <c r="CR7" s="24" t="s">
        <v>102</v>
      </c>
      <c r="CS7" s="24" t="s">
        <v>102</v>
      </c>
      <c r="CT7" s="24" t="s">
        <v>102</v>
      </c>
      <c r="CU7" s="24">
        <v>30.19</v>
      </c>
      <c r="CV7" s="24">
        <v>28.77</v>
      </c>
      <c r="CW7" s="24">
        <v>32.229999999999997</v>
      </c>
      <c r="CX7" s="24" t="s">
        <v>102</v>
      </c>
      <c r="CY7" s="24" t="s">
        <v>102</v>
      </c>
      <c r="CZ7" s="24" t="s">
        <v>102</v>
      </c>
      <c r="DA7" s="24">
        <v>100</v>
      </c>
      <c r="DB7" s="24">
        <v>100</v>
      </c>
      <c r="DC7" s="24" t="s">
        <v>102</v>
      </c>
      <c r="DD7" s="24" t="s">
        <v>102</v>
      </c>
      <c r="DE7" s="24" t="s">
        <v>102</v>
      </c>
      <c r="DF7" s="24">
        <v>79.09</v>
      </c>
      <c r="DG7" s="24">
        <v>78.900000000000006</v>
      </c>
      <c r="DH7" s="24">
        <v>80.63</v>
      </c>
      <c r="DI7" s="24" t="s">
        <v>102</v>
      </c>
      <c r="DJ7" s="24" t="s">
        <v>102</v>
      </c>
      <c r="DK7" s="24" t="s">
        <v>102</v>
      </c>
      <c r="DL7" s="24">
        <v>3.33</v>
      </c>
      <c r="DM7" s="24">
        <v>6.72</v>
      </c>
      <c r="DN7" s="24" t="s">
        <v>102</v>
      </c>
      <c r="DO7" s="24" t="s">
        <v>102</v>
      </c>
      <c r="DP7" s="24" t="s">
        <v>102</v>
      </c>
      <c r="DQ7" s="24">
        <v>20.14</v>
      </c>
      <c r="DR7" s="24">
        <v>23.17</v>
      </c>
      <c r="DS7" s="24">
        <v>26.28</v>
      </c>
      <c r="DT7" s="24" t="s">
        <v>102</v>
      </c>
      <c r="DU7" s="24" t="s">
        <v>102</v>
      </c>
      <c r="DV7" s="24" t="s">
        <v>102</v>
      </c>
      <c r="DW7" s="24">
        <v>0</v>
      </c>
      <c r="DX7" s="24">
        <v>0</v>
      </c>
      <c r="DY7" s="24" t="s">
        <v>102</v>
      </c>
      <c r="DZ7" s="24" t="s">
        <v>102</v>
      </c>
      <c r="EA7" s="24" t="s">
        <v>102</v>
      </c>
      <c r="EB7" s="24">
        <v>0</v>
      </c>
      <c r="EC7" s="24">
        <v>0</v>
      </c>
      <c r="ED7" s="24">
        <v>0</v>
      </c>
      <c r="EE7" s="24" t="s">
        <v>102</v>
      </c>
      <c r="EF7" s="24" t="s">
        <v>102</v>
      </c>
      <c r="EG7" s="24" t="s">
        <v>102</v>
      </c>
      <c r="EH7" s="24">
        <v>0</v>
      </c>
      <c r="EI7" s="24">
        <v>0</v>
      </c>
      <c r="EJ7" s="24" t="s">
        <v>102</v>
      </c>
      <c r="EK7" s="24" t="s">
        <v>102</v>
      </c>
      <c r="EL7" s="24" t="s">
        <v>102</v>
      </c>
      <c r="EM7" s="24">
        <v>1.6</v>
      </c>
      <c r="EN7" s="24">
        <v>0.01</v>
      </c>
      <c r="EO7" s="24">
        <v>0.01</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110</v>
      </c>
      <c r="D13" t="s">
        <v>111</v>
      </c>
      <c r="E13" t="s">
        <v>111</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宮城県</cp:lastModifiedBy>
  <cp:lastPrinted>2023-01-11T06:57:58Z</cp:lastPrinted>
  <dcterms:created xsi:type="dcterms:W3CDTF">2022-12-01T01:38:24Z</dcterms:created>
  <dcterms:modified xsi:type="dcterms:W3CDTF">2023-02-14T07:40:56Z</dcterms:modified>
  <cp:category/>
</cp:coreProperties>
</file>