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0125まで_Fw_ 【宮城県市町村課】公営企業に係る経営比較分析表（令和３\21 丸森町\21 丸森町\【経営比較分析表】2021_043419_47_1718\【経営比較分析表】2021_043419_47_1718\"/>
    </mc:Choice>
  </mc:AlternateContent>
  <workbookProtection workbookAlgorithmName="SHA-512" workbookHashValue="CPPHBxY6bD5KMxMwITd0V0Hzd5Wxw/H+Cy/sIFNUm/BFQllwra0gCRi6er2+obTfE1lM1lXRmaiZyMLHegCqqA==" workbookSaltValue="Krl49jt6n9qQythvShHJc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<sst xmlns="http://schemas.openxmlformats.org/spreadsheetml/2006/main" count="241" uniqueCount="118">
  <si>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</si>
  <si>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</si>
  <si>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</si>
  <si>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</si>
  <si>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</si>
  <si>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</si>
  <si>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</si>
  <si>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</si>
  <si>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</si>
  <si>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</si>
  <si>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</si>
  <si>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</si>
  <si>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</si>
  <si>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</si>
  <si>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</si>
  <si>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</si>
  <si>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</si>
  <si>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</si>
  <si>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</si>
  <si>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</si>
  <si>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</si>
  <si>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</si>
  <si>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</si>
  <si>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</si>
  <si>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</si>
  <si>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</si>
  <si>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</si>
  <si>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</si>
  <si>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</si>
  <si>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</si>
  <si>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</si>
  <si>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</si>
  <si>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</si>
  <si>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</si>
  <si>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</si>
  <si>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</si>
  <si>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</si>
  <si>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</si>
  <si>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</si>
  <si>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</si>
  <si>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</si>
  <si>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</si>
  <si>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</si>
  <si>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</si>
  <si>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</si>
  <si>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</si>
  <si>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</si>
  <si>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</si>
  <si>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</si>
  <si>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</si>
  <si>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</si>
  <si>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</si>
  <si>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</si>
  <si>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</si>
  <si>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</si>
  <si>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</si>
  <si>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</si>
  <si>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</si>
  <si>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</si>
  <si>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</si>
  <si>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</si>
  <si>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</si>
  <si>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</si>
  <si>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</si>
  <si>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</si>
  <si>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</si>
  <si>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</si>
  <si>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</si>
  <si>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</si>
  <si>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</si>
  <si>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</si>
  <si>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</si>
  <si>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</si>
  <si>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</si>
  <si>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</si>
  <si>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</si>
  <si>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</si>
  <si>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</si>
  <si>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</si>
  <si>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</si>
  <si>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</si>
  <si>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</si>
  <si>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</si>
  <si>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</si>
  <si>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</si>
  <si>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</si>
  <si>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</si>
  <si>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</si>
  <si>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</si>
  <si>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</si>
  <si>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</si>
  <si>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</si>
  <si>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</si>
  <si>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</si>
  <si>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</si>
  <si>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</si>
  <si>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</si>
  <si>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</si>
  <si>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</si>
  <si>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</si>
  <si>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</si>
  <si>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</si>
  <si>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</si>
  <si>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</si>
  <si>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</si>
  <si>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</si>
  <si>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</si>
  <si>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</si>
  <si>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</si>
  <si>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</si>
  <si>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</si>
  <si>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</si>
  <si>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</si>
  <si>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</si>
  <si>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</si>
  <si>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現在、25年以上経過した管渠は約16㎞、ポンプ施設は15箇所あり、平成27年度から長寿命化計画を補助事業で策定し、平成29年度から工事を実施している。計画を基に合理的な改築・維持管理を進める。
　</t>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</si>
  <si>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phoneticPr fontId="4"/>
  </si>
  <si>
    <r>
      <t>①　収益的収支比率は令和２年度まで増加傾向にあり経営改善の成果が出てきたと考えられるが、令和３年度は減少し100％を下回っている。今後も適正な使用料の確保と経費削減策を講じる必要がある。
④　類似団体と比較し高い比率となっているため、今後も経営の合理化と一層の経費削減に努め計画的な企業債の発行に努める。
⑤　経費回収率は類似団体と比較し高い比率となっている。適正な使用料確保のため、未納額の解消に努めていく。
⑥　汚水処理原価は令和２年度から減少したが、類似団体と比較すると上回っている。今後も、投資の効率化や維持管理費の削減、接続率の向上を図っていく。
⑧</t>
    </r>
    <r>
      <rPr>
        <sz val="11"/>
        <rFont val="ＭＳ ゴシック"/>
        <family val="3"/>
        <charset val="128"/>
      </rPr>
      <t>　類似団体と比較し低い比率になっているため、使用料収入確保の面からも、未接続者への啓もう活動を図る。令和３年度に数値が大幅に減少しているのは、水洗化人口の精査を実施した結果である。</t>
    </r>
    <rPh sb="10" eb="12">
      <t>レ</t>
    </rPh>
    <rPh sb="13" eb="15">
      <t>ネンド</t>
    </rPh>
    <rPh sb="24" eb="26">
      <t>ケイエイ</t>
    </rPh>
    <rPh sb="26" eb="28">
      <t>カイゼン</t>
    </rPh>
    <rPh sb="29" eb="31">
      <t>セイカ</t>
    </rPh>
    <rPh sb="32" eb="33">
      <t>デ</t>
    </rPh>
    <rPh sb="37" eb="38">
      <t>カンガ</t>
    </rPh>
    <rPh sb="44" eb="46">
      <t>レ</t>
    </rPh>
    <rPh sb="47" eb="49">
      <t>ネンド</t>
    </rPh>
    <rPh sb="50" eb="52">
      <t>ゲンショウ</t>
    </rPh>
    <rPh sb="58" eb="60">
      <t>シタマワ</t>
    </rPh>
    <rPh sb="65" eb="67">
      <t>コンゴ</t>
    </rPh>
    <rPh sb="75" eb="77">
      <t>カクホ</t>
    </rPh>
    <rPh sb="215" eb="217">
      <t>レイワ</t>
    </rPh>
    <rPh sb="218" eb="220">
      <t>ネンド</t>
    </rPh>
    <rPh sb="222" eb="224">
      <t>ゲンショウ</t>
    </rPh>
    <rPh sb="233" eb="235">
      <t>ヒカク</t>
    </rPh>
    <rPh sb="238" eb="240">
      <t>ウワマワ</t>
    </rPh>
    <rPh sb="339" eb="341">
      <t>オオハバ</t>
    </rPh>
    <rPh sb="342" eb="344">
      <t>ゲンショウ</t>
    </rPh>
    <rPh sb="351" eb="354">
      <t>スイセンカ</t>
    </rPh>
    <rPh sb="354" eb="356">
      <t>ジンコウ</t>
    </rPh>
    <rPh sb="357" eb="359">
      <t>セイサ</t>
    </rPh>
    <rPh sb="360" eb="362">
      <t>ジッシ</t>
    </rPh>
    <rPh sb="364" eb="366">
      <t>ケッカ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</si>
</sst>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0D-4E25-80ED-2FA5D4471B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DA0D-4E25-80ED-2FA5D4471B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BE-4CEF-AF76-173FE23E1A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55.78</c:v>
                </c:pt>
              </c:numCache>
            </c:numRef>
          </c:val>
          <c:smooth val="0"/>
          <c:extLst>
            <c:ext xmlns:c16="http://schemas.microsoft.com/office/drawing/2014/chart" uri="{C3380CC4-5D6E-409C-BE32-E72D297353CC}">
              <c16:uniqueId val="{00000001-9ABE-4CEF-AF76-173FE23E1A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86.09</c:v>
                </c:pt>
                <c:pt idx="1">
                  <c:v>86.36</c:v>
                </c:pt>
                <c:pt idx="2">
                  <c:v>87.59</c:v>
                </c:pt>
                <c:pt idx="3">
                  <c:v>85.51</c:v>
                </c:pt>
                <c:pt idx="4">
                  <c:v>78.290000000000006</c:v>
                </c:pt>
              </c:numCache>
            </c:numRef>
          </c:val>
          <c:extLst>
            <c:ext xmlns:c16="http://schemas.microsoft.com/office/drawing/2014/chart" uri="{C3380CC4-5D6E-409C-BE32-E72D297353CC}">
              <c16:uniqueId val="{00000000-C77B-46CB-8644-B01CA96C20D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91.78</c:v>
                </c:pt>
              </c:numCache>
            </c:numRef>
          </c:val>
          <c:smooth val="0"/>
          <c:extLst>
            <c:ext xmlns:c16="http://schemas.microsoft.com/office/drawing/2014/chart" uri="{C3380CC4-5D6E-409C-BE32-E72D297353CC}">
              <c16:uniqueId val="{00000001-C77B-46CB-8644-B01CA96C20D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78.56</c:v>
                </c:pt>
                <c:pt idx="1">
                  <c:v>84.84</c:v>
                </c:pt>
                <c:pt idx="2">
                  <c:v>86.62</c:v>
                </c:pt>
                <c:pt idx="3">
                  <c:v>91.46</c:v>
                </c:pt>
                <c:pt idx="4">
                  <c:v>90.79</c:v>
                </c:pt>
              </c:numCache>
            </c:numRef>
          </c:val>
          <c:extLst>
            <c:ext xmlns:c16="http://schemas.microsoft.com/office/drawing/2014/chart" uri="{C3380CC4-5D6E-409C-BE32-E72D297353CC}">
              <c16:uniqueId val="{00000000-6A30-4806-97C4-043BD0B060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0-4806-97C4-043BD0B060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E3-43E5-BB9A-1D667B75A6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E3-43E5-BB9A-1D667B75A6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E-4379-968F-4A3FE70CC1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E-4379-968F-4A3FE70CC1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7-42A0-9EF2-9421C44581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7-42A0-9EF2-9421C44581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11-412D-8BE8-CDE6F076FE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11-412D-8BE8-CDE6F076FE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1625.07</c:v>
                </c:pt>
                <c:pt idx="1">
                  <c:v>519.66999999999996</c:v>
                </c:pt>
                <c:pt idx="2">
                  <c:v>2004.76</c:v>
                </c:pt>
                <c:pt idx="3">
                  <c:v>1759.18</c:v>
                </c:pt>
                <c:pt idx="4">
                  <c:v>1563.76</c:v>
                </c:pt>
              </c:numCache>
            </c:numRef>
          </c:val>
          <c:extLst>
            <c:ext xmlns:c16="http://schemas.microsoft.com/office/drawing/2014/chart" uri="{C3380CC4-5D6E-409C-BE32-E72D297353CC}">
              <c16:uniqueId val="{00000000-0915-4D32-9A90-4045557C6F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765.48</c:v>
                </c:pt>
              </c:numCache>
            </c:numRef>
          </c:val>
          <c:smooth val="0"/>
          <c:extLst>
            <c:ext xmlns:c16="http://schemas.microsoft.com/office/drawing/2014/chart" uri="{C3380CC4-5D6E-409C-BE32-E72D297353CC}">
              <c16:uniqueId val="{00000001-0915-4D32-9A90-4045557C6F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92.34</c:v>
                </c:pt>
                <c:pt idx="1">
                  <c:v>87.44</c:v>
                </c:pt>
                <c:pt idx="2">
                  <c:v>79.03</c:v>
                </c:pt>
                <c:pt idx="3">
                  <c:v>93.63</c:v>
                </c:pt>
                <c:pt idx="4">
                  <c:v>94.89</c:v>
                </c:pt>
              </c:numCache>
            </c:numRef>
          </c:val>
          <c:extLst>
            <c:ext xmlns:c16="http://schemas.microsoft.com/office/drawing/2014/chart" uri="{C3380CC4-5D6E-409C-BE32-E72D297353CC}">
              <c16:uniqueId val="{00000000-DEEE-417B-ADE2-827B8047F0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87.8</c:v>
                </c:pt>
              </c:numCache>
            </c:numRef>
          </c:val>
          <c:smooth val="0"/>
          <c:extLst>
            <c:ext xmlns:c16="http://schemas.microsoft.com/office/drawing/2014/chart" uri="{C3380CC4-5D6E-409C-BE32-E72D297353CC}">
              <c16:uniqueId val="{00000001-DEEE-417B-ADE2-827B8047F0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200.79</c:v>
                </c:pt>
                <c:pt idx="1">
                  <c:v>213.51</c:v>
                </c:pt>
                <c:pt idx="2">
                  <c:v>214.63</c:v>
                </c:pt>
                <c:pt idx="3">
                  <c:v>205.27</c:v>
                </c:pt>
                <c:pt idx="4">
                  <c:v>204.86</c:v>
                </c:pt>
              </c:numCache>
            </c:numRef>
          </c:val>
          <c:extLst>
            <c:ext xmlns:c16="http://schemas.microsoft.com/office/drawing/2014/chart" uri="{C3380CC4-5D6E-409C-BE32-E72D297353CC}">
              <c16:uniqueId val="{00000000-E654-46B6-9AA1-E818DD1A78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187.69</c:v>
                </c:pt>
              </c:numCache>
            </c:numRef>
          </c:val>
          <c:smooth val="0"/>
          <c:extLst>
            <c:ext xmlns:c16="http://schemas.microsoft.com/office/drawing/2014/chart" uri="{C3380CC4-5D6E-409C-BE32-E72D297353CC}">
              <c16:uniqueId val="{00000001-E654-46B6-9AA1-E818DD1A78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宮城県　丸森町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12534</v>
      </c>
      <c r="AM8" s="37"/>
      <c r="AN8" s="37"/>
      <c r="AO8" s="37"/>
      <c r="AP8" s="37"/>
      <c r="AQ8" s="37"/>
      <c r="AR8" s="37"/>
      <c r="AS8" s="37"/>
      <c r="AT8" s="38">
        <f>データ!T6</f>
        <v>273.3</v>
      </c>
      <c r="AU8" s="38"/>
      <c r="AV8" s="38"/>
      <c r="AW8" s="38"/>
      <c r="AX8" s="38"/>
      <c r="AY8" s="38"/>
      <c r="AZ8" s="38"/>
      <c r="BA8" s="38"/>
      <c r="BB8" s="38">
        <f>データ!U6</f>
        <v>45.86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37.4</v>
      </c>
      <c r="Q10" s="38"/>
      <c r="R10" s="38"/>
      <c r="S10" s="38"/>
      <c r="T10" s="38"/>
      <c r="U10" s="38"/>
      <c r="V10" s="38"/>
      <c r="W10" s="38">
        <f>データ!Q6</f>
        <v>94.53</v>
      </c>
      <c r="X10" s="38"/>
      <c r="Y10" s="38"/>
      <c r="Z10" s="38"/>
      <c r="AA10" s="38"/>
      <c r="AB10" s="38"/>
      <c r="AC10" s="38"/>
      <c r="AD10" s="37">
        <f>データ!R6</f>
        <v>3470</v>
      </c>
      <c r="AE10" s="37"/>
      <c r="AF10" s="37"/>
      <c r="AG10" s="37"/>
      <c r="AH10" s="37"/>
      <c r="AI10" s="37"/>
      <c r="AJ10" s="37"/>
      <c r="AK10" s="2"/>
      <c r="AL10" s="37">
        <f>データ!V6</f>
        <v>4647</v>
      </c>
      <c r="AM10" s="37"/>
      <c r="AN10" s="37"/>
      <c r="AO10" s="37"/>
      <c r="AP10" s="37"/>
      <c r="AQ10" s="37"/>
      <c r="AR10" s="37"/>
      <c r="AS10" s="37"/>
      <c r="AT10" s="38">
        <f>データ!W6</f>
        <v>2.96</v>
      </c>
      <c r="AU10" s="38"/>
      <c r="AV10" s="38"/>
      <c r="AW10" s="38"/>
      <c r="AX10" s="38"/>
      <c r="AY10" s="38"/>
      <c r="AZ10" s="38"/>
      <c r="BA10" s="38"/>
      <c r="BB10" s="38">
        <f>データ!X6</f>
        <v>1569.93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y4EpTjrW3sZeJbnD34CiOVfTd/wAGZXbwiXOf25U8JVpZWwiBS2xUJNzpf0icW04T7j87adNF2juMdsYFnxA/g==" saltValue="cYYfrKdH6DUneYAoajpab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43419</v>
      </c>
      <c r="D6" s="19">
        <f t="shared" si="3"/>
        <v>47</v>
      </c>
      <c r="E6" s="19">
        <f t="shared" si="3"/>
        <v>17</v>
      </c>
      <c r="F6" s="19">
        <f t="shared" si="3"/>
        <v>1</v>
      </c>
      <c r="G6" s="19">
        <f t="shared" si="3"/>
        <v>0</v>
      </c>
      <c r="H6" s="19" t="str">
        <f t="shared" si="3"/>
        <v>宮城県　丸森町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37.4</v>
      </c>
      <c r="Q6" s="20">
        <f t="shared" si="3"/>
        <v>94.53</v>
      </c>
      <c r="R6" s="20">
        <f t="shared" si="3"/>
        <v>3470</v>
      </c>
      <c r="S6" s="20">
        <f t="shared" si="3"/>
        <v>12534</v>
      </c>
      <c r="T6" s="20">
        <f t="shared" si="3"/>
        <v>273.3</v>
      </c>
      <c r="U6" s="20">
        <f t="shared" si="3"/>
        <v>45.86</v>
      </c>
      <c r="V6" s="20">
        <f t="shared" si="3"/>
        <v>4647</v>
      </c>
      <c r="W6" s="20">
        <f t="shared" si="3"/>
        <v>2.96</v>
      </c>
      <c r="X6" s="20">
        <f t="shared" si="3"/>
        <v>1569.93</v>
      </c>
      <c r="Y6" s="21">
        <f>IF(Y7="",NA(),Y7)</f>
        <v>78.56</v>
      </c>
      <c r="Z6" s="21">
        <f t="shared" ref="Z6:AH6" si="4">IF(Z7="",NA(),Z7)</f>
        <v>84.84</v>
      </c>
      <c r="AA6" s="21">
        <f t="shared" si="4"/>
        <v>86.62</v>
      </c>
      <c r="AB6" s="21">
        <f t="shared" si="4"/>
        <v>91.46</v>
      </c>
      <c r="AC6" s="21">
        <f t="shared" si="4"/>
        <v>90.79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1625.07</v>
      </c>
      <c r="BG6" s="21">
        <f t="shared" ref="BG6:BO6" si="7">IF(BG7="",NA(),BG7)</f>
        <v>519.66999999999996</v>
      </c>
      <c r="BH6" s="21">
        <f t="shared" si="7"/>
        <v>2004.76</v>
      </c>
      <c r="BI6" s="21">
        <f t="shared" si="7"/>
        <v>1759.18</v>
      </c>
      <c r="BJ6" s="21">
        <f t="shared" si="7"/>
        <v>1563.76</v>
      </c>
      <c r="BK6" s="21">
        <f t="shared" si="7"/>
        <v>1124.26</v>
      </c>
      <c r="BL6" s="21">
        <f t="shared" si="7"/>
        <v>1048.23</v>
      </c>
      <c r="BM6" s="21">
        <f t="shared" si="7"/>
        <v>1130.42</v>
      </c>
      <c r="BN6" s="21">
        <f t="shared" si="7"/>
        <v>1245.0999999999999</v>
      </c>
      <c r="BO6" s="21">
        <f t="shared" si="7"/>
        <v>765.48</v>
      </c>
      <c r="BP6" s="20" t="str">
        <f>IF(BP7="","",IF(BP7="-","【-】","【"&amp;SUBSTITUTE(TEXT(BP7,"#,##0.00"),"-","△")&amp;"】"))</f>
        <v>【669.12】</v>
      </c>
      <c r="BQ6" s="21">
        <f>IF(BQ7="",NA(),BQ7)</f>
        <v>92.34</v>
      </c>
      <c r="BR6" s="21">
        <f t="shared" ref="BR6:BZ6" si="8">IF(BR7="",NA(),BR7)</f>
        <v>87.44</v>
      </c>
      <c r="BS6" s="21">
        <f t="shared" si="8"/>
        <v>79.03</v>
      </c>
      <c r="BT6" s="21">
        <f t="shared" si="8"/>
        <v>93.63</v>
      </c>
      <c r="BU6" s="21">
        <f t="shared" si="8"/>
        <v>94.89</v>
      </c>
      <c r="BV6" s="21">
        <f t="shared" si="8"/>
        <v>80.58</v>
      </c>
      <c r="BW6" s="21">
        <f t="shared" si="8"/>
        <v>78.92</v>
      </c>
      <c r="BX6" s="21">
        <f t="shared" si="8"/>
        <v>74.17</v>
      </c>
      <c r="BY6" s="21">
        <f t="shared" si="8"/>
        <v>79.77</v>
      </c>
      <c r="BZ6" s="21">
        <f t="shared" si="8"/>
        <v>87.8</v>
      </c>
      <c r="CA6" s="20" t="str">
        <f>IF(CA7="","",IF(CA7="-","【-】","【"&amp;SUBSTITUTE(TEXT(CA7,"#,##0.00"),"-","△")&amp;"】"))</f>
        <v>【99.73】</v>
      </c>
      <c r="CB6" s="21">
        <f>IF(CB7="",NA(),CB7)</f>
        <v>200.79</v>
      </c>
      <c r="CC6" s="21">
        <f t="shared" ref="CC6:CK6" si="9">IF(CC7="",NA(),CC7)</f>
        <v>213.51</v>
      </c>
      <c r="CD6" s="21">
        <f t="shared" si="9"/>
        <v>214.63</v>
      </c>
      <c r="CE6" s="21">
        <f t="shared" si="9"/>
        <v>205.27</v>
      </c>
      <c r="CF6" s="21">
        <f t="shared" si="9"/>
        <v>204.86</v>
      </c>
      <c r="CG6" s="21">
        <f t="shared" si="9"/>
        <v>216.21</v>
      </c>
      <c r="CH6" s="21">
        <f t="shared" si="9"/>
        <v>220.31</v>
      </c>
      <c r="CI6" s="21">
        <f t="shared" si="9"/>
        <v>230.95</v>
      </c>
      <c r="CJ6" s="21">
        <f t="shared" si="9"/>
        <v>214.56</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55.78</v>
      </c>
      <c r="CW6" s="20" t="str">
        <f>IF(CW7="","",IF(CW7="-","【-】","【"&amp;SUBSTITUTE(TEXT(CW7,"#,##0.00"),"-","△")&amp;"】"))</f>
        <v>【59.99】</v>
      </c>
      <c r="CX6" s="21">
        <f>IF(CX7="",NA(),CX7)</f>
        <v>86.09</v>
      </c>
      <c r="CY6" s="21">
        <f t="shared" ref="CY6:DG6" si="11">IF(CY7="",NA(),CY7)</f>
        <v>86.36</v>
      </c>
      <c r="CZ6" s="21">
        <f t="shared" si="11"/>
        <v>87.59</v>
      </c>
      <c r="DA6" s="21">
        <f t="shared" si="11"/>
        <v>85.51</v>
      </c>
      <c r="DB6" s="21">
        <f t="shared" si="11"/>
        <v>78.290000000000006</v>
      </c>
      <c r="DC6" s="21">
        <f t="shared" si="11"/>
        <v>84.17</v>
      </c>
      <c r="DD6" s="21">
        <f t="shared" si="11"/>
        <v>83.35</v>
      </c>
      <c r="DE6" s="21">
        <f t="shared" si="11"/>
        <v>83.16</v>
      </c>
      <c r="DF6" s="21">
        <f t="shared" si="11"/>
        <v>82.06</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43419</v>
      </c>
      <c r="D7" s="23">
        <v>47</v>
      </c>
      <c r="E7" s="23">
        <v>17</v>
      </c>
      <c r="F7" s="23">
        <v>1</v>
      </c>
      <c r="G7" s="23">
        <v>0</v>
      </c>
      <c r="H7" s="23" t="s">
        <v>97</v>
      </c>
      <c r="I7" s="23" t="s">
        <v>98</v>
      </c>
      <c r="J7" s="23" t="s">
        <v>99</v>
      </c>
      <c r="K7" s="23" t="s">
        <v>100</v>
      </c>
      <c r="L7" s="23" t="s">
        <v>101</v>
      </c>
      <c r="M7" s="23" t="s">
        <v>102</v>
      </c>
      <c r="N7" s="24" t="s">
        <v>103</v>
      </c>
      <c r="O7" s="24" t="s">
        <v>104</v>
      </c>
      <c r="P7" s="24">
        <v>37.4</v>
      </c>
      <c r="Q7" s="24">
        <v>94.53</v>
      </c>
      <c r="R7" s="24">
        <v>3470</v>
      </c>
      <c r="S7" s="24">
        <v>12534</v>
      </c>
      <c r="T7" s="24">
        <v>273.3</v>
      </c>
      <c r="U7" s="24">
        <v>45.86</v>
      </c>
      <c r="V7" s="24">
        <v>4647</v>
      </c>
      <c r="W7" s="24">
        <v>2.96</v>
      </c>
      <c r="X7" s="24">
        <v>1569.93</v>
      </c>
      <c r="Y7" s="24">
        <v>78.56</v>
      </c>
      <c r="Z7" s="24">
        <v>84.84</v>
      </c>
      <c r="AA7" s="24">
        <v>86.62</v>
      </c>
      <c r="AB7" s="24">
        <v>91.46</v>
      </c>
      <c r="AC7" s="24">
        <v>90.79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1625.07</v>
      </c>
      <c r="BG7" s="24">
        <v>519.66999999999996</v>
      </c>
      <c r="BH7" s="24">
        <v>2004.76</v>
      </c>
      <c r="BI7" s="24">
        <v>1759.18</v>
      </c>
      <c r="BJ7" s="24">
        <v>1563.76</v>
      </c>
      <c r="BK7" s="24">
        <v>1124.26</v>
      </c>
      <c r="BL7" s="24">
        <v>1048.23</v>
      </c>
      <c r="BM7" s="24">
        <v>1130.42</v>
      </c>
      <c r="BN7" s="24">
        <v>1245.0999999999999</v>
      </c>
      <c r="BO7" s="24">
        <v>765.48</v>
      </c>
      <c r="BP7" s="24">
        <v>669.12</v>
      </c>
      <c r="BQ7" s="24">
        <v>92.34</v>
      </c>
      <c r="BR7" s="24">
        <v>87.44</v>
      </c>
      <c r="BS7" s="24">
        <v>79.03</v>
      </c>
      <c r="BT7" s="24">
        <v>93.63</v>
      </c>
      <c r="BU7" s="24">
        <v>94.89</v>
      </c>
      <c r="BV7" s="24">
        <v>80.58</v>
      </c>
      <c r="BW7" s="24">
        <v>78.92</v>
      </c>
      <c r="BX7" s="24">
        <v>74.17</v>
      </c>
      <c r="BY7" s="24">
        <v>79.77</v>
      </c>
      <c r="BZ7" s="24">
        <v>87.8</v>
      </c>
      <c r="CA7" s="24">
        <v>99.73</v>
      </c>
      <c r="CB7" s="24">
        <v>200.79</v>
      </c>
      <c r="CC7" s="24">
        <v>213.51</v>
      </c>
      <c r="CD7" s="24">
        <v>214.63</v>
      </c>
      <c r="CE7" s="24">
        <v>205.27</v>
      </c>
      <c r="CF7" s="24">
        <v>204.86</v>
      </c>
      <c r="CG7" s="24">
        <v>216.21</v>
      </c>
      <c r="CH7" s="24">
        <v>220.31</v>
      </c>
      <c r="CI7" s="24">
        <v>230.95</v>
      </c>
      <c r="CJ7" s="24">
        <v>214.56</v>
      </c>
      <c r="CK7" s="24">
        <v>187.69</v>
      </c>
      <c r="CL7" s="24">
        <v>134.97999999999999</v>
      </c>
      <c r="CM7" s="24" t="s">
        <v>103</v>
      </c>
      <c r="CN7" s="24" t="s">
        <v>103</v>
      </c>
      <c r="CO7" s="24" t="s">
        <v>103</v>
      </c>
      <c r="CP7" s="24" t="s">
        <v>103</v>
      </c>
      <c r="CQ7" s="24" t="s">
        <v>103</v>
      </c>
      <c r="CR7" s="24">
        <v>50.24</v>
      </c>
      <c r="CS7" s="24">
        <v>49.68</v>
      </c>
      <c r="CT7" s="24">
        <v>49.27</v>
      </c>
      <c r="CU7" s="24">
        <v>49.47</v>
      </c>
      <c r="CV7" s="24">
        <v>55.78</v>
      </c>
      <c r="CW7" s="24">
        <v>59.99</v>
      </c>
      <c r="CX7" s="24">
        <v>86.09</v>
      </c>
      <c r="CY7" s="24">
        <v>86.36</v>
      </c>
      <c r="CZ7" s="24">
        <v>87.59</v>
      </c>
      <c r="DA7" s="24">
        <v>85.51</v>
      </c>
      <c r="DB7" s="24">
        <v>78.290000000000006</v>
      </c>
      <c r="DC7" s="24">
        <v>84.17</v>
      </c>
      <c r="DD7" s="24">
        <v>83.35</v>
      </c>
      <c r="DE7" s="24">
        <v>83.16</v>
      </c>
      <c r="DF7" s="24">
        <v>82.06</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2022-12-01T01:44:50Z</dcterms:created>
  <dcterms:modified xsi:type="dcterms:W3CDTF">2023-01-19T07:46:07Z</dcterms:modified>
  <cp:category/>
</cp:coreProperties>
</file>