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30\myhd519044\02中小企業支援室\【企画調整班】\15★中小企業等デジタル化支援事業\09_08以降の資料更新及び保管場所\R050612　記載例（HP更新）\02_内容確認後\溶け込み\"/>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様式第1号ー別紙１!$A$1:$P$126</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5" l="1"/>
  <c r="D66" i="5" l="1"/>
  <c r="D65" i="5"/>
  <c r="D64" i="5"/>
  <c r="D62" i="5"/>
  <c r="D61" i="5"/>
  <c r="D60" i="5"/>
  <c r="D59" i="5"/>
  <c r="D58" i="5"/>
  <c r="D57" i="5"/>
  <c r="D56" i="5"/>
  <c r="D55" i="5"/>
  <c r="D53" i="5"/>
  <c r="D52" i="5"/>
  <c r="D51" i="5"/>
  <c r="D50" i="5"/>
  <c r="D49" i="5"/>
  <c r="D48" i="5"/>
  <c r="D47" i="5"/>
  <c r="D46" i="5"/>
  <c r="D44" i="5"/>
  <c r="D43" i="5"/>
  <c r="D42" i="5"/>
  <c r="D41" i="5"/>
  <c r="D40" i="5"/>
  <c r="D39" i="5"/>
  <c r="D38" i="5"/>
  <c r="D35" i="5"/>
  <c r="D34" i="5"/>
  <c r="D33" i="5"/>
  <c r="D32" i="5"/>
  <c r="D31" i="5"/>
  <c r="D30" i="5"/>
  <c r="D29" i="5"/>
  <c r="D28" i="5" l="1"/>
  <c r="D36" i="5" s="1"/>
  <c r="D67" i="5"/>
  <c r="D63" i="5"/>
  <c r="D54" i="5"/>
  <c r="D45" i="5"/>
  <c r="D68" i="5" l="1"/>
  <c r="D22" i="5" s="1"/>
  <c r="E22" i="5" s="1"/>
  <c r="A1" i="5" s="1"/>
  <c r="J122" i="2"/>
  <c r="F122" i="2"/>
  <c r="B122" i="2"/>
  <c r="J120" i="2"/>
  <c r="F120" i="2"/>
  <c r="B120" i="2"/>
  <c r="J118" i="2"/>
  <c r="F118" i="2"/>
  <c r="B118" i="2"/>
  <c r="J116" i="2"/>
  <c r="F116" i="2"/>
  <c r="B11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67" i="5"/>
  <c r="C63" i="5"/>
  <c r="C54" i="5"/>
  <c r="C45" i="5"/>
  <c r="C36" i="5"/>
  <c r="C13" i="5"/>
  <c r="C68" i="5" l="1"/>
  <c r="C22" i="5" s="1"/>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32"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・「効果」が合わさっても，「課題」の解決に繋がる記載ができない場合，「取組」の再検討が必要かもしれません。アドバイザーへの相談を検討願います。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C62" authorId="1" shapeId="0">
      <text>
        <r>
          <rPr>
            <sz val="9"/>
            <color indexed="81"/>
            <rFont val="MS P ゴシック"/>
            <family val="3"/>
            <charset val="128"/>
          </rPr>
          <t>事務局が使用しますので，記載不要です。</t>
        </r>
      </text>
    </comment>
    <comment ref="A70"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E22" authorId="0" shapeId="0">
      <text>
        <r>
          <rPr>
            <b/>
            <sz val="9"/>
            <color indexed="81"/>
            <rFont val="MS P ゴシック"/>
            <family val="3"/>
            <charset val="128"/>
          </rPr>
          <t>入力不要</t>
        </r>
      </text>
    </comment>
    <comment ref="D26" authorId="0" shapeId="0">
      <text>
        <r>
          <rPr>
            <b/>
            <sz val="9"/>
            <color indexed="81"/>
            <rFont val="MS P ゴシック"/>
            <family val="3"/>
            <charset val="128"/>
          </rPr>
          <t xml:space="preserve">入力不要
</t>
        </r>
      </text>
    </comment>
    <comment ref="H2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<sst xmlns="http://schemas.openxmlformats.org/spreadsheetml/2006/main" count="718" uniqueCount="383">
  <si>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</si>
  <si>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</si>
  <si>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</si>
  <si>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</si>
  <si>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</si>
  <si>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</si>
  <si>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</si>
  <si>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</si>
  <si>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</si>
  <si>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</si>
  <si>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</si>
  <si>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</si>
  <si>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</si>
  <si>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</si>
  <si>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</si>
  <si>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</si>
  <si>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</si>
  <si>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</si>
  <si>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</si>
  <si>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</si>
  <si>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</si>
  <si>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</si>
  <si>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</si>
  <si>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</si>
  <si>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</si>
  <si>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</si>
  <si>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</si>
  <si>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</si>
  <si>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</si>
  <si>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</si>
  <si>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</si>
  <si>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</si>
  <si>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</si>
  <si>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</si>
  <si>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</si>
  <si>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</si>
  <si>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</si>
  <si>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</si>
  <si>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</si>
  <si>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</si>
  <si>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</si>
  <si>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</si>
  <si>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</si>
  <si>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</si>
  <si>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</si>
  <si>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</si>
  <si>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</si>
  <si>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</si>
  <si>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</si>
  <si>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</si>
  <si>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</si>
  <si>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</si>
  <si>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</si>
  <si>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</si>
  <si>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</si>
  <si>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</si>
  <si>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</si>
  <si>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</si>
  <si>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</si>
  <si>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</si>
  <si>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</si>
  <si>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</si>
  <si>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</si>
  <si>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</si>
  <si>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</si>
  <si>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</si>
  <si>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</si>
  <si>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</si>
  <si>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</si>
  <si>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</si>
  <si>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</si>
  <si>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</si>
  <si>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</si>
  <si>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</si>
  <si>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</si>
  <si>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</si>
  <si>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</si>
  <si>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</si>
  <si>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</si>
  <si>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</si>
  <si>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</si>
  <si>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</si>
  <si>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</si>
  <si>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</si>
  <si>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</si>
  <si>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</si>
  <si>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</si>
  <si>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</si>
  <si>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</si>
  <si>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</si>
  <si>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</si>
  <si>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</si>
  <si>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</si>
  <si>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</si>
  <si>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</si>
  <si>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</si>
  <si>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</si>
  <si>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</si>
  <si>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</si>
  <si>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</si>
  <si>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</si>
  <si>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</si>
  <si>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</si>
  <si>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</si>
  <si>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</si>
  <si>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</si>
  <si>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</si>
  <si>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</si>
  <si>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</si>
  <si>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</si>
  <si>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</si>
  <si>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</si>
  <si>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</si>
  <si>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</si>
  <si>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</si>
  <si>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</si>
  <si>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</si>
  <si>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</si>
  <si>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</si>
  <si>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</si>
  <si>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</si>
  <si>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</si>
  <si>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</si>
  <si>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</si>
  <si>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</si>
  <si>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</si>
  <si>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</si>
  <si>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</si>
  <si>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</si>
  <si>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</si>
  <si>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</si>
  <si>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</si>
  <si>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</si>
  <si>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</si>
  <si>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</si>
  <si>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</si>
  <si>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</si>
  <si>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</si>
  <si>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</si>
  <si>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</si>
  <si>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</si>
  <si>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</si>
  <si>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</si>
  <si>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</si>
  <si>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</si>
  <si>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</si>
  <si>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</si>
  <si>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</si>
  <si>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</si>
  <si>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</si>
  <si>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</si>
  <si>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</si>
  <si>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</si>
  <si>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</si>
  <si>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</si>
  <si>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</si>
  <si>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</si>
  <si>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</si>
  <si>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</si>
  <si>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</si>
  <si>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</si>
  <si>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</si>
  <si>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</si>
  <si>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</si>
  <si>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</si>
  <si>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</si>
  <si>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</si>
  <si>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</si>
  <si>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</si>
  <si>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</si>
  <si>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</si>
  <si>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</si>
  <si>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</si>
  <si>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</si>
  <si>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</si>
  <si>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</si>
  <si>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</si>
  <si>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</si>
  <si>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</si>
  <si>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</si>
  <si>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</si>
  <si>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</si>
  <si>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</si>
  <si>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</si>
  <si>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</si>
  <si>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</si>
  <si>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</si>
  <si>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</si>
  <si>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</si>
  <si>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</si>
  <si>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</si>
  <si>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</si>
  <si>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</si>
  <si>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</si>
  <si>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</si>
  <si>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</si>
  <si>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</si>
  <si>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</si>
  <si>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</si>
  <si>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</si>
  <si>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</si>
  <si>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</si>
  <si>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</si>
  <si>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</si>
  <si>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</si>
  <si>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</si>
  <si>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</si>
  <si>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</si>
  <si>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</si>
  <si>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</si>
  <si>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</si>
  <si>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</si>
  <si>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</si>
  <si>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</si>
  <si>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</si>
  <si>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</si>
  <si>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</si>
  <si>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</si>
  <si>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</si>
  <si>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</si>
  <si>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</si>
  <si>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</si>
  <si>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</si>
  <si>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</si>
  <si>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</si>
  <si>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</si>
  <si>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</si>
  <si>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</si>
  <si>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</si>
  <si>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</si>
  <si>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</si>
  <si>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</si>
  <si>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</si>
  <si>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</si>
  <si>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</si>
  <si>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</si>
  <si>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</si>
  <si>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</si>
  <si>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</si>
  <si>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</si>
  <si>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</si>
  <si>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</si>
  <si>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</si>
  <si>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</si>
  <si>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</si>
  <si>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</si>
  <si>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</si>
  <si>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</si>
  <si>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</si>
  <si>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</si>
  <si>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</si>
  <si>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</si>
  <si>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</si>
  <si>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</si>
  <si>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</si>
  <si>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</si>
  <si>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</si>
  <si>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</si>
  <si>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</si>
  <si>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</si>
  <si>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</si>
  <si>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</si>
  <si>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</si>
  <si>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</si>
  <si>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</si>
  <si>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</si>
  <si>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</si>
  <si>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</si>
  <si>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</si>
  <si>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</si>
  <si>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</si>
  <si>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</si>
  <si>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</si>
  <si>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</si>
  <si>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</si>
  <si>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</si>
  <si>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</si>
  <si>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</si>
  <si>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</si>
  <si>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</si>
  <si>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</si>
  <si>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</si>
  <si>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</si>
  <si>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</si>
  <si>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</si>
  <si>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</si>
  <si>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</si>
  <si>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</si>
  <si>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</si>
  <si>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</si>
  <si>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</si>
  <si>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</si>
  <si>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</si>
  <si>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</si>
  <si>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中小企業等デジタル化支援事業</t>
    <rPh sb="0" eb="2">
      <t>チュウショウ</t>
    </rPh>
    <rPh sb="2" eb="4">
      <t>キギョウ</t>
    </rPh>
    <rPh sb="4" eb="5">
      <t>トウ</t>
    </rPh>
    <rPh sb="9" eb="10">
      <t>カ</t>
    </rPh>
    <rPh sb="10" eb="12">
      <t>シエン</t>
    </rPh>
    <rPh sb="12" eb="14">
      <t>ジギョウ</t>
    </rPh>
    <phoneticPr fontId="35"/>
  </si>
  <si>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</si>
  <si>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</si>
  <si>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経営アドバイザー訪問①</t>
    <rPh sb="0" eb="2">
      <t>ケイエイ</t>
    </rPh>
    <rPh sb="8" eb="10">
      <t>ホウモン</t>
    </rPh>
    <phoneticPr fontId="30"/>
  </si>
  <si>
    <t>経営アドバイザー訪問②</t>
    <rPh sb="0" eb="2">
      <t>ケイエイ</t>
    </rPh>
    <rPh sb="8" eb="10">
      <t>ホウモン</t>
    </rPh>
    <phoneticPr fontId="30"/>
  </si>
  <si>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</si>
  <si>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</si>
  <si>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</si>
  <si>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</si>
  <si>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</si>
  <si>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</si>
  <si>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</si>
  <si>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</si>
  <si>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</si>
  <si>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</si>
  <si>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</si>
  <si>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</si>
  <si>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</si>
  <si>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</si>
  <si>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</si>
  <si>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</si>
  <si>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</si>
  <si>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</si>
  <si>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</si>
  <si>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</si>
  <si>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</si>
  <si>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</si>
  <si>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</si>
  <si>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</si>
  <si>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</si>
  <si>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</si>
  <si>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</si>
  <si>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</si>
  <si>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</si>
  <si>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</si>
  <si>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</si>
  <si>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</si>
  <si>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</si>
  <si>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</si>
  <si>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</si>
  <si>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</si>
  <si>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</si>
  <si>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</si>
  <si>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</si>
  <si>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</si>
  <si>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</si>
  <si>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</si>
  <si>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t>
    <phoneticPr fontId="30"/>
  </si>
  <si>
    <t>１の住所</t>
    <rPh sb="2" eb="4">
      <t>ジュウショ</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</si>
  <si>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</si>
  <si>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　太郎</t>
    <rPh sb="3" eb="5">
      <t>タロウ</t>
    </rPh>
    <phoneticPr fontId="30"/>
  </si>
  <si>
    <t>電話にて相談</t>
    <rPh sb="0" eb="2">
      <t>デンワ</t>
    </rPh>
    <rPh sb="4" eb="6">
      <t>ソウダン</t>
    </rPh>
    <phoneticPr fontId="30"/>
  </si>
  <si>
    <t>△△　次郎</t>
    <rPh sb="3" eb="5">
      <t>ジロウ</t>
    </rPh>
    <phoneticPr fontId="30"/>
  </si>
  <si>
    <t>〇</t>
  </si>
  <si>
    <t>1,000万円</t>
    <phoneticPr fontId="30"/>
  </si>
  <si>
    <t>××システム導入</t>
    <rPh sb="6" eb="8">
      <t>ドウニュウ</t>
    </rPh>
    <phoneticPr fontId="30"/>
  </si>
  <si>
    <t>システム連携確認</t>
    <rPh sb="4" eb="6">
      <t>レンケイ</t>
    </rPh>
    <rPh sb="6" eb="8">
      <t>カクニン</t>
    </rPh>
    <phoneticPr fontId="30"/>
  </si>
  <si>
    <t>システム運用研修等</t>
    <rPh sb="4" eb="6">
      <t>ウンヨウ</t>
    </rPh>
    <rPh sb="6" eb="8">
      <t>ケンシュウ</t>
    </rPh>
    <rPh sb="8" eb="9">
      <t>トウ</t>
    </rPh>
    <phoneticPr fontId="30"/>
  </si>
  <si>
    <t>宮城県○○町○○○３－１</t>
    <rPh sb="0" eb="3">
      <t>ミヤギケン</t>
    </rPh>
    <rPh sb="5" eb="6">
      <t>マチ</t>
    </rPh>
    <phoneticPr fontId="30"/>
  </si>
  <si>
    <t>飲食店</t>
    <phoneticPr fontId="30"/>
  </si>
  <si>
    <t>和食店の経営</t>
    <phoneticPr fontId="30"/>
  </si>
  <si>
    <t>　平成○○年○月○○日　○○町○○○にて法人設立</t>
    <rPh sb="1" eb="3">
      <t>ヘイセイ</t>
    </rPh>
    <rPh sb="14" eb="15">
      <t>マチ</t>
    </rPh>
    <rPh sb="20" eb="22">
      <t>ホウジン</t>
    </rPh>
    <rPh sb="22" eb="24">
      <t>セツリツ</t>
    </rPh>
    <phoneticPr fontId="30"/>
  </si>
  <si>
    <t>注文用端末の導入による受注業務の効率化と分析システムの導入による経営改善</t>
    <rPh sb="0" eb="2">
      <t>チュウモン</t>
    </rPh>
    <rPh sb="2" eb="3">
      <t>ヨウ</t>
    </rPh>
    <rPh sb="3" eb="5">
      <t>タンマツ</t>
    </rPh>
    <rPh sb="6" eb="8">
      <t>ドウニュウ</t>
    </rPh>
    <rPh sb="11" eb="13">
      <t>ジュチュウ</t>
    </rPh>
    <rPh sb="13" eb="15">
      <t>ギョウム</t>
    </rPh>
    <rPh sb="16" eb="18">
      <t>コウリツ</t>
    </rPh>
    <rPh sb="18" eb="19">
      <t>カ</t>
    </rPh>
    <rPh sb="20" eb="22">
      <t>ブンセキ</t>
    </rPh>
    <rPh sb="27" eb="29">
      <t>ドウニュウ</t>
    </rPh>
    <rPh sb="32" eb="34">
      <t>ケイエイ</t>
    </rPh>
    <rPh sb="34" eb="36">
      <t>カイゼン</t>
    </rPh>
    <phoneticPr fontId="30"/>
  </si>
  <si>
    <t>・現在，注文に係る接客は店員が対応しているが，時間を要する上，聞き間違いによるオーダーミスやそれに伴うクレーム，作り直しによる食材ロス等が発生している。
・また，来客者の年齢層や注文状況等を分析するため，注文票から，エクセルの管理ファイルに手動で入力しているが，当該作業や入力後の確認に多くの時間を要している。</t>
    <rPh sb="1" eb="3">
      <t>ゲンザイ</t>
    </rPh>
    <rPh sb="4" eb="6">
      <t>チュウモン</t>
    </rPh>
    <rPh sb="7" eb="8">
      <t>カカ</t>
    </rPh>
    <rPh sb="9" eb="11">
      <t>セッキャク</t>
    </rPh>
    <rPh sb="12" eb="14">
      <t>テンイン</t>
    </rPh>
    <rPh sb="15" eb="17">
      <t>タイオウ</t>
    </rPh>
    <rPh sb="23" eb="25">
      <t>ジカン</t>
    </rPh>
    <rPh sb="26" eb="27">
      <t>ヨウ</t>
    </rPh>
    <rPh sb="29" eb="30">
      <t>ウエ</t>
    </rPh>
    <rPh sb="31" eb="32">
      <t>キ</t>
    </rPh>
    <rPh sb="33" eb="35">
      <t>マチガ</t>
    </rPh>
    <rPh sb="49" eb="50">
      <t>トモナ</t>
    </rPh>
    <rPh sb="56" eb="57">
      <t>ツク</t>
    </rPh>
    <rPh sb="58" eb="59">
      <t>ナオ</t>
    </rPh>
    <rPh sb="63" eb="65">
      <t>ショクザイ</t>
    </rPh>
    <rPh sb="67" eb="68">
      <t>トウ</t>
    </rPh>
    <rPh sb="69" eb="71">
      <t>ハッセイ</t>
    </rPh>
    <rPh sb="81" eb="83">
      <t>ライキャク</t>
    </rPh>
    <rPh sb="83" eb="84">
      <t>シャ</t>
    </rPh>
    <rPh sb="85" eb="88">
      <t>ネンレイソウ</t>
    </rPh>
    <rPh sb="89" eb="91">
      <t>チュウモン</t>
    </rPh>
    <rPh sb="91" eb="93">
      <t>ジョウキョウ</t>
    </rPh>
    <rPh sb="93" eb="94">
      <t>トウ</t>
    </rPh>
    <rPh sb="95" eb="97">
      <t>ブンセキ</t>
    </rPh>
    <rPh sb="102" eb="105">
      <t>チュウモンヒョウ</t>
    </rPh>
    <rPh sb="113" eb="115">
      <t>カンリ</t>
    </rPh>
    <rPh sb="120" eb="122">
      <t>シュドウ</t>
    </rPh>
    <rPh sb="123" eb="125">
      <t>ニュウリョク</t>
    </rPh>
    <rPh sb="131" eb="133">
      <t>トウガイ</t>
    </rPh>
    <rPh sb="133" eb="135">
      <t>サギョウ</t>
    </rPh>
    <rPh sb="136" eb="138">
      <t>ニュウリョク</t>
    </rPh>
    <rPh sb="138" eb="139">
      <t>ゴ</t>
    </rPh>
    <rPh sb="140" eb="142">
      <t>カクニン</t>
    </rPh>
    <rPh sb="143" eb="144">
      <t>オオ</t>
    </rPh>
    <rPh sb="146" eb="148">
      <t>ジカン</t>
    </rPh>
    <rPh sb="149" eb="150">
      <t>ヨウ</t>
    </rPh>
    <phoneticPr fontId="30"/>
  </si>
  <si>
    <t>・店内に注文用の端末を備えることで，発注業務を正確かつ効率的に行うことができるようになり，また，それらに連動したシステムにより注文状況等の分析ができるようになる。</t>
    <rPh sb="1" eb="3">
      <t>テンナイ</t>
    </rPh>
    <rPh sb="4" eb="7">
      <t>チュウモンヨウ</t>
    </rPh>
    <rPh sb="8" eb="10">
      <t>タンマツ</t>
    </rPh>
    <rPh sb="11" eb="12">
      <t>ソナ</t>
    </rPh>
    <rPh sb="18" eb="20">
      <t>ハッチュウ</t>
    </rPh>
    <rPh sb="20" eb="22">
      <t>ギョウム</t>
    </rPh>
    <rPh sb="23" eb="25">
      <t>セイカク</t>
    </rPh>
    <rPh sb="27" eb="30">
      <t>コウリツテキ</t>
    </rPh>
    <rPh sb="31" eb="32">
      <t>オコナ</t>
    </rPh>
    <rPh sb="52" eb="54">
      <t>レンドウ</t>
    </rPh>
    <rPh sb="63" eb="65">
      <t>チュウモン</t>
    </rPh>
    <rPh sb="65" eb="67">
      <t>ジョウキョウ</t>
    </rPh>
    <rPh sb="67" eb="68">
      <t>トウ</t>
    </rPh>
    <rPh sb="69" eb="71">
      <t>ブンセキ</t>
    </rPh>
    <phoneticPr fontId="30"/>
  </si>
  <si>
    <t>次の機器を導入する。
・注文用の端末を各テーブルに備え，キッチンへのデータ送信が簡単にできるようにする。</t>
    <rPh sb="0" eb="1">
      <t>ツギ</t>
    </rPh>
    <rPh sb="2" eb="4">
      <t>キキ</t>
    </rPh>
    <rPh sb="5" eb="7">
      <t>ドウニュウ</t>
    </rPh>
    <phoneticPr fontId="30"/>
  </si>
  <si>
    <t>次のシステムを導入する。
・注文用端末から送信されるデータを自動で蓄積し，人気商品や混雑の時間帯等を把握できるようにする。</t>
    <rPh sb="0" eb="1">
      <t>ツギ</t>
    </rPh>
    <rPh sb="7" eb="9">
      <t>ドウニュウ</t>
    </rPh>
    <rPh sb="14" eb="17">
      <t>チュウモンヨウ</t>
    </rPh>
    <rPh sb="17" eb="19">
      <t>タンマツ</t>
    </rPh>
    <rPh sb="21" eb="23">
      <t>ソウシン</t>
    </rPh>
    <rPh sb="30" eb="32">
      <t>ジドウ</t>
    </rPh>
    <rPh sb="33" eb="35">
      <t>チクセキ</t>
    </rPh>
    <rPh sb="37" eb="39">
      <t>ニンキ</t>
    </rPh>
    <rPh sb="39" eb="41">
      <t>ショウヒン</t>
    </rPh>
    <rPh sb="42" eb="44">
      <t>コンザツ</t>
    </rPh>
    <rPh sb="45" eb="48">
      <t>ジカンタイ</t>
    </rPh>
    <rPh sb="48" eb="49">
      <t>トウ</t>
    </rPh>
    <rPh sb="50" eb="52">
      <t>ハアク</t>
    </rPh>
    <phoneticPr fontId="30"/>
  </si>
  <si>
    <r>
      <t>　　　取組内容</t>
    </r>
    <r>
      <rPr>
        <sz val="9"/>
        <color rgb="FFFF0000"/>
        <rFont val="ＭＳ Ｐ明朝"/>
        <family val="1"/>
        <charset val="128"/>
      </rPr>
      <t>②</t>
    </r>
    <r>
      <rPr>
        <sz val="9"/>
        <rFont val="ＭＳ Ｐ明朝"/>
        <family val="1"/>
        <charset val="128"/>
      </rPr>
      <t>の事業効果</t>
    </r>
    <rPh sb="3" eb="4">
      <t>ト</t>
    </rPh>
    <rPh sb="4" eb="5">
      <t>ク</t>
    </rPh>
    <rPh sb="5" eb="7">
      <t>ナイヨウ</t>
    </rPh>
    <rPh sb="9" eb="11">
      <t>ジギョウ</t>
    </rPh>
    <rPh sb="11" eb="13">
      <t>コウカ</t>
    </rPh>
    <phoneticPr fontId="30"/>
  </si>
  <si>
    <t>・人的リソースが削減されるとともに正確な業務の実施が可能となり，顧客満足度の上昇にもつながる。
・データ収集の手間が削減されるとともに，そのデータがシステムにより可視化されることで，正確かつ容易な分析が可能となり，メニューの改善等につなげることができる。</t>
    <rPh sb="1" eb="3">
      <t>ジンテキ</t>
    </rPh>
    <rPh sb="8" eb="10">
      <t>サクゲン</t>
    </rPh>
    <rPh sb="17" eb="19">
      <t>セイカク</t>
    </rPh>
    <rPh sb="20" eb="22">
      <t>ギョウム</t>
    </rPh>
    <rPh sb="23" eb="25">
      <t>ジッシ</t>
    </rPh>
    <rPh sb="26" eb="28">
      <t>カノウ</t>
    </rPh>
    <rPh sb="32" eb="34">
      <t>コキャク</t>
    </rPh>
    <rPh sb="34" eb="37">
      <t>マンゾクド</t>
    </rPh>
    <rPh sb="38" eb="40">
      <t>ジョウショウ</t>
    </rPh>
    <rPh sb="52" eb="54">
      <t>シュウシュウ</t>
    </rPh>
    <rPh sb="55" eb="57">
      <t>テマ</t>
    </rPh>
    <rPh sb="58" eb="60">
      <t>サクゲン</t>
    </rPh>
    <rPh sb="81" eb="84">
      <t>カシカ</t>
    </rPh>
    <rPh sb="91" eb="93">
      <t>セイカク</t>
    </rPh>
    <rPh sb="95" eb="97">
      <t>ヨウイ</t>
    </rPh>
    <rPh sb="98" eb="100">
      <t>ブンセキ</t>
    </rPh>
    <rPh sb="101" eb="103">
      <t>カノウ</t>
    </rPh>
    <rPh sb="112" eb="114">
      <t>カイゼン</t>
    </rPh>
    <rPh sb="114" eb="115">
      <t>トウ</t>
    </rPh>
    <phoneticPr fontId="30"/>
  </si>
  <si>
    <t>・データ分析により得られた顧客の好みに応じ，省力化された人的リソースを活用した新商品開発に取り組みたい。
・また，今後もデジタルツールの導入を行い，さらに詳細なデータ分析ができるよう取り組み続ける。</t>
    <rPh sb="4" eb="6">
      <t>ブンセキ</t>
    </rPh>
    <rPh sb="9" eb="10">
      <t>エ</t>
    </rPh>
    <rPh sb="13" eb="15">
      <t>コキャク</t>
    </rPh>
    <rPh sb="16" eb="17">
      <t>コノ</t>
    </rPh>
    <rPh sb="19" eb="20">
      <t>オウ</t>
    </rPh>
    <rPh sb="22" eb="24">
      <t>ショウリョク</t>
    </rPh>
    <rPh sb="24" eb="25">
      <t>カ</t>
    </rPh>
    <rPh sb="28" eb="30">
      <t>ジンテキ</t>
    </rPh>
    <rPh sb="35" eb="37">
      <t>カツヨウ</t>
    </rPh>
    <rPh sb="39" eb="42">
      <t>シンショウヒン</t>
    </rPh>
    <rPh sb="42" eb="44">
      <t>カイハツ</t>
    </rPh>
    <rPh sb="45" eb="46">
      <t>ト</t>
    </rPh>
    <rPh sb="47" eb="48">
      <t>ク</t>
    </rPh>
    <rPh sb="57" eb="59">
      <t>コンゴ</t>
    </rPh>
    <rPh sb="68" eb="70">
      <t>ドウニュウ</t>
    </rPh>
    <rPh sb="71" eb="72">
      <t>オコナ</t>
    </rPh>
    <rPh sb="77" eb="79">
      <t>ショウサイ</t>
    </rPh>
    <rPh sb="83" eb="85">
      <t>ブンセキ</t>
    </rPh>
    <rPh sb="91" eb="92">
      <t>ト</t>
    </rPh>
    <rPh sb="93" eb="94">
      <t>ク</t>
    </rPh>
    <rPh sb="95" eb="96">
      <t>ツヅ</t>
    </rPh>
    <phoneticPr fontId="30"/>
  </si>
  <si>
    <t xml:space="preserve"> （事業計画期間：R５年８月１５日 ～R６年１月１５日）</t>
    <phoneticPr fontId="30"/>
  </si>
  <si>
    <t>○○機器導入</t>
    <rPh sb="2" eb="4">
      <t>キキ</t>
    </rPh>
    <rPh sb="4" eb="6">
      <t>ドウニュウ</t>
    </rPh>
    <phoneticPr fontId="30"/>
  </si>
  <si>
    <t>基本システム購入費　＠100,000</t>
    <rPh sb="0" eb="2">
      <t>キホン</t>
    </rPh>
    <rPh sb="6" eb="9">
      <t>コウニュウヒ</t>
    </rPh>
    <phoneticPr fontId="30"/>
  </si>
  <si>
    <t>ディスプレイ基本ソフト　＠50,000</t>
    <rPh sb="6" eb="8">
      <t>キホン</t>
    </rPh>
    <phoneticPr fontId="30"/>
  </si>
  <si>
    <t>オーダーソフト　＠150,000</t>
    <phoneticPr fontId="30"/>
  </si>
  <si>
    <t>データ分析ソフト○○初期費用　＠300,000</t>
    <rPh sb="3" eb="5">
      <t>ブンセキ</t>
    </rPh>
    <rPh sb="10" eb="12">
      <t>ショキ</t>
    </rPh>
    <rPh sb="12" eb="14">
      <t>ヒヨウ</t>
    </rPh>
    <phoneticPr fontId="30"/>
  </si>
  <si>
    <t>システム導入費　＠200,000円</t>
    <rPh sb="4" eb="6">
      <t>ドウニュウ</t>
    </rPh>
    <rPh sb="6" eb="7">
      <t>ヒ</t>
    </rPh>
    <rPh sb="16" eb="17">
      <t>エン</t>
    </rPh>
    <phoneticPr fontId="30"/>
  </si>
  <si>
    <t>購入費</t>
  </si>
  <si>
    <t>オーダーステーション（親機）　＠150,000</t>
    <rPh sb="11" eb="13">
      <t>オヤキ</t>
    </rPh>
    <phoneticPr fontId="30"/>
  </si>
  <si>
    <t>オーダーエントリー端末　＠100,000×20台</t>
    <rPh sb="9" eb="11">
      <t>タンマツ</t>
    </rPh>
    <rPh sb="23" eb="24">
      <t>ダイ</t>
    </rPh>
    <phoneticPr fontId="30"/>
  </si>
  <si>
    <t>アクセスポイント　＠50,000×3機</t>
    <rPh sb="18" eb="19">
      <t>キ</t>
    </rPh>
    <phoneticPr fontId="30"/>
  </si>
  <si>
    <t>キッチンプリンタ　＠60,000</t>
    <phoneticPr fontId="30"/>
  </si>
  <si>
    <t>管理用タブレット　＠50,000×2台</t>
    <rPh sb="0" eb="3">
      <t>カンリヨウ</t>
    </rPh>
    <rPh sb="18" eb="19">
      <t>ダイ</t>
    </rPh>
    <phoneticPr fontId="30"/>
  </si>
  <si>
    <t>システム運用研修講師謝金　40,000円×3回</t>
    <rPh sb="4" eb="6">
      <t>ウンヨウ</t>
    </rPh>
    <rPh sb="6" eb="8">
      <t>ケンシュウ</t>
    </rPh>
    <rPh sb="8" eb="10">
      <t>コウシ</t>
    </rPh>
    <rPh sb="10" eb="12">
      <t>シャキン</t>
    </rPh>
    <rPh sb="19" eb="20">
      <t>エン</t>
    </rPh>
    <rPh sb="22" eb="23">
      <t>カイ</t>
    </rPh>
    <phoneticPr fontId="30"/>
  </si>
  <si>
    <t>システム運用研修講師旅費　2,000円×3回</t>
    <rPh sb="4" eb="6">
      <t>ウンヨウ</t>
    </rPh>
    <rPh sb="6" eb="8">
      <t>ケンシュウ</t>
    </rPh>
    <rPh sb="8" eb="10">
      <t>コウシ</t>
    </rPh>
    <rPh sb="10" eb="12">
      <t>リョヒ</t>
    </rPh>
    <rPh sb="18" eb="19">
      <t>エン</t>
    </rPh>
    <rPh sb="21" eb="22">
      <t>カイ</t>
    </rPh>
    <phoneticPr fontId="30"/>
  </si>
  <si>
    <t>キッチンプリンタディスプレイ＠250,000×2台</t>
    <rPh sb="24" eb="25">
      <t>ダイ</t>
    </rPh>
    <phoneticPr fontId="30"/>
  </si>
  <si>
    <t xml:space="preserve">【数値での効果】
・ホールスタッフの労力が５０％削減される（必要スタッフ4人⇒2人）とともに，オーダーミスによる食材ロスが90％削減できる（3万円/月⇒3千円/月）。
【説明】
・自動化が実現できれば，ホールスタッフ（注文受注・配膳）の労力が約半減し，食材ロスも削減できる。
</t>
    <rPh sb="1" eb="3">
      <t>スウチ</t>
    </rPh>
    <rPh sb="5" eb="7">
      <t>コウカ</t>
    </rPh>
    <rPh sb="18" eb="20">
      <t>ロウリョク</t>
    </rPh>
    <rPh sb="24" eb="26">
      <t>サクゲン</t>
    </rPh>
    <rPh sb="30" eb="32">
      <t>ヒツヨウ</t>
    </rPh>
    <rPh sb="37" eb="38">
      <t>ニン</t>
    </rPh>
    <rPh sb="39" eb="41">
      <t>フタリ</t>
    </rPh>
    <rPh sb="56" eb="58">
      <t>ショクザイ</t>
    </rPh>
    <rPh sb="64" eb="66">
      <t>サクゲン</t>
    </rPh>
    <rPh sb="71" eb="73">
      <t>マンエン</t>
    </rPh>
    <rPh sb="74" eb="75">
      <t>ツキ</t>
    </rPh>
    <rPh sb="77" eb="79">
      <t>センエン</t>
    </rPh>
    <rPh sb="80" eb="81">
      <t>ツキ</t>
    </rPh>
    <rPh sb="85" eb="87">
      <t>セツメイ</t>
    </rPh>
    <rPh sb="90" eb="93">
      <t>ジドウカ</t>
    </rPh>
    <rPh sb="94" eb="96">
      <t>ジツゲン</t>
    </rPh>
    <rPh sb="109" eb="111">
      <t>チュウモン</t>
    </rPh>
    <rPh sb="111" eb="113">
      <t>ジュチュウ</t>
    </rPh>
    <rPh sb="114" eb="116">
      <t>ハイゼン</t>
    </rPh>
    <rPh sb="118" eb="120">
      <t>ロウリョク</t>
    </rPh>
    <rPh sb="121" eb="122">
      <t>ヤク</t>
    </rPh>
    <rPh sb="122" eb="124">
      <t>ハンゲン</t>
    </rPh>
    <rPh sb="126" eb="128">
      <t>ショクザイ</t>
    </rPh>
    <rPh sb="131" eb="133">
      <t>サクゲン</t>
    </rPh>
    <phoneticPr fontId="30"/>
  </si>
  <si>
    <t>【数値での効果】
・データ入力に要していた時間が100％削減される（30時間/月⇒0時間/月）
【説明】
・自動化が実現できれば，この業務については全て自動化され必要なデータを必要なときに入手できるようになるので，業務を実施する必要がなくなる。</t>
    <rPh sb="1" eb="3">
      <t>スウチ</t>
    </rPh>
    <rPh sb="5" eb="7">
      <t>コウカ</t>
    </rPh>
    <rPh sb="13" eb="15">
      <t>ニュウリョク</t>
    </rPh>
    <rPh sb="16" eb="17">
      <t>ヨウ</t>
    </rPh>
    <rPh sb="21" eb="23">
      <t>ジカン</t>
    </rPh>
    <rPh sb="28" eb="30">
      <t>サクゲン</t>
    </rPh>
    <rPh sb="36" eb="38">
      <t>ジカン</t>
    </rPh>
    <rPh sb="39" eb="40">
      <t>ツキ</t>
    </rPh>
    <rPh sb="42" eb="44">
      <t>ジカン</t>
    </rPh>
    <rPh sb="45" eb="46">
      <t>ツキ</t>
    </rPh>
    <rPh sb="49" eb="51">
      <t>セツメイ</t>
    </rPh>
    <rPh sb="54" eb="57">
      <t>ジドウカ</t>
    </rPh>
    <rPh sb="58" eb="60">
      <t>ジツゲン</t>
    </rPh>
    <rPh sb="67" eb="69">
      <t>ギョウム</t>
    </rPh>
    <rPh sb="74" eb="75">
      <t>スベ</t>
    </rPh>
    <rPh sb="76" eb="79">
      <t>ジドウカ</t>
    </rPh>
    <rPh sb="81" eb="83">
      <t>ヒツヨウ</t>
    </rPh>
    <rPh sb="88" eb="90">
      <t>ヒツヨウ</t>
    </rPh>
    <rPh sb="94" eb="96">
      <t>ニュウシュ</t>
    </rPh>
    <rPh sb="107" eb="109">
      <t>ギョウム</t>
    </rPh>
    <rPh sb="110" eb="112">
      <t>ジッシ</t>
    </rPh>
    <rPh sb="114" eb="116">
      <t>ヒツヨウ</t>
    </rPh>
    <phoneticPr fontId="30"/>
  </si>
  <si>
    <t>データ分析ソフト運用費　＠30,000×6ヶ月（9月～3月）※令和5年度分を全額一括支払</t>
    <rPh sb="3" eb="5">
      <t>ブンセキ</t>
    </rPh>
    <rPh sb="8" eb="11">
      <t>ウンヨウヒ</t>
    </rPh>
    <rPh sb="22" eb="23">
      <t>ゲツ</t>
    </rPh>
    <rPh sb="25" eb="26">
      <t>ガツ</t>
    </rPh>
    <rPh sb="28" eb="29">
      <t>ガツ</t>
    </rPh>
    <rPh sb="31" eb="32">
      <t>レイ</t>
    </rPh>
    <rPh sb="32" eb="33">
      <t>ワ</t>
    </rPh>
    <rPh sb="34" eb="36">
      <t>ネンド</t>
    </rPh>
    <rPh sb="36" eb="37">
      <t>ブン</t>
    </rPh>
    <rPh sb="38" eb="40">
      <t>ゼンガク</t>
    </rPh>
    <rPh sb="40" eb="42">
      <t>イッカツ</t>
    </rPh>
    <rPh sb="42" eb="44">
      <t>シハラ</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</si>
</sst>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theme="1"/>
      <name val="ＭＳ 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9"/>
      <color rgb="FFFF0000"/>
      <name val="Segoe UI Symbol"/>
      <family val="1"/>
    </font>
    <font>
      <sz val="9"/>
      <color rgb="FFFF0000"/>
      <name val="游ゴシック"/>
      <family val="1"/>
      <charset val="128"/>
    </font>
    <font>
      <sz val="8"/>
      <color rgb="FFFF0000"/>
      <name val="ＭＳ 明朝"/>
      <family val="1"/>
      <charset val="128"/>
    </font>
    <font>
      <sz val="11"/>
      <color rgb="FFFF0000"/>
      <name val="游ゴシック"/>
      <family val="3"/>
      <charset val="128"/>
      <scheme val="minor"/>
    </font>
    <font>
      <sz val="9"/>
      <color indexed="81"/>
      <name val="MS P ゴシック"/>
      <family val="3"/>
      <charset val="128"/>
    </font>
    <font>
      <sz val="9"/>
      <color rgb="FFFF0000"/>
      <name val="ＭＳ Ｐ明朝"/>
      <family val="1"/>
      <charset val="128"/>
    </font>
    <font>
      <sz val="6"/>
      <color rgb="FFFF0000"/>
      <name val="ＭＳ Ｐ明朝"/>
      <family val="1"/>
      <charset val="128"/>
    </font>
    <font>
      <sz val="6"/>
      <color rgb="FFFF0000"/>
      <name val="Century"/>
      <family val="1"/>
    </font>
    <font>
      <sz val="12"/>
      <color rgb="FFFF0000"/>
      <name val="ＭＳ 明朝"/>
      <family val="1"/>
      <charset val="128"/>
    </font>
    <font>
      <sz val="11"/>
      <color rgb="FFFF0000"/>
      <name val="ＭＳ 明朝"/>
      <family val="1"/>
      <charset val="128"/>
    </font>
    <font>
      <sz val="10"/>
      <color rgb="FFFF0000"/>
      <name val="ＭＳ Ｐ明朝"/>
      <family val="1"/>
      <charset val="128"/>
    </font>
    <font>
      <sz val="10"/>
      <color rgb="FFFF000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98">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Alignment="1">
      <alignment horizontal="center" vertical="center"/>
    </xf>
    <xf numFmtId="0" fontId="33" fillId="0" borderId="0" xfId="42" applyFont="1" applyAlignment="1">
      <alignment horizontal="center" vertical="center"/>
    </xf>
    <xf numFmtId="0" fontId="34" fillId="0" borderId="0" xfId="42" applyFont="1" applyAlignment="1">
      <alignment vertical="center"/>
    </xf>
    <xf numFmtId="0" fontId="32" fillId="0" borderId="0" xfId="42" applyFont="1" applyAlignment="1">
      <alignment horizontal="left" vertical="center"/>
    </xf>
    <xf numFmtId="0" fontId="36" fillId="0" borderId="0" xfId="42" applyFont="1" applyAlignment="1">
      <alignment vertical="center"/>
    </xf>
    <xf numFmtId="0" fontId="32" fillId="0" borderId="0" xfId="42" applyFont="1" applyAlignment="1">
      <alignment vertical="center"/>
    </xf>
    <xf numFmtId="0" fontId="32" fillId="0" borderId="16"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8" fillId="0" borderId="0" xfId="42" applyFont="1"/>
    <xf numFmtId="0" fontId="39" fillId="0" borderId="0" xfId="42" applyFont="1"/>
    <xf numFmtId="0" fontId="31" fillId="0" borderId="0" xfId="42"/>
    <xf numFmtId="0" fontId="40" fillId="0" borderId="0" xfId="42" applyFo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Alignment="1">
      <alignment horizontal="center" vertical="center"/>
    </xf>
    <xf numFmtId="0" fontId="36" fillId="0" borderId="0" xfId="42" applyFont="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Alignment="1">
      <alignment horizontal="justify" vertical="center" wrapText="1"/>
    </xf>
    <xf numFmtId="0" fontId="23" fillId="0" borderId="0" xfId="0" applyFont="1" applyAlignment="1">
      <alignment horizontal="left" vertical="top"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1" fillId="0" borderId="0" xfId="0" applyFont="1">
      <alignment vertical="center"/>
    </xf>
    <xf numFmtId="0" fontId="42" fillId="0" borderId="0" xfId="0" applyFont="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xf numFmtId="0" fontId="38" fillId="0" borderId="69" xfId="42" applyFont="1" applyBorder="1"/>
    <xf numFmtId="0" fontId="38" fillId="0" borderId="70" xfId="42" applyFont="1" applyBorder="1"/>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53" fillId="0" borderId="22" xfId="42" applyFont="1" applyBorder="1" applyAlignment="1">
      <alignment vertical="center" wrapText="1"/>
    </xf>
    <xf numFmtId="0" fontId="50" fillId="0" borderId="0" xfId="0" applyFont="1" applyAlignment="1">
      <alignment horizontal="left" vertical="top" wrapText="1"/>
    </xf>
    <xf numFmtId="0" fontId="38" fillId="0" borderId="0" xfId="0" applyFont="1" applyAlignment="1">
      <alignment horizontal="left" vertical="top"/>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67" fillId="0" borderId="87" xfId="42" applyNumberFormat="1" applyFont="1" applyBorder="1" applyAlignment="1">
      <alignment horizontal="right" vertical="center"/>
    </xf>
    <xf numFmtId="177" fontId="67" fillId="0" borderId="89" xfId="42" applyNumberFormat="1" applyFont="1" applyBorder="1" applyAlignment="1">
      <alignment horizontal="right" vertical="center"/>
    </xf>
    <xf numFmtId="177" fontId="27" fillId="0" borderId="43" xfId="42" applyNumberFormat="1" applyFont="1" applyBorder="1" applyAlignment="1">
      <alignment vertical="center"/>
    </xf>
    <xf numFmtId="177" fontId="27" fillId="0" borderId="51" xfId="42" applyNumberFormat="1" applyFont="1" applyBorder="1" applyAlignment="1">
      <alignment vertical="center"/>
    </xf>
    <xf numFmtId="0" fontId="27" fillId="0" borderId="44" xfId="42" applyFont="1" applyBorder="1" applyAlignment="1">
      <alignment vertical="center"/>
    </xf>
    <xf numFmtId="0" fontId="27" fillId="0" borderId="52" xfId="42" applyFont="1" applyBorder="1" applyAlignment="1">
      <alignment vertical="center"/>
    </xf>
    <xf numFmtId="177" fontId="27" fillId="0" borderId="37" xfId="42" applyNumberFormat="1" applyFont="1" applyBorder="1" applyAlignment="1">
      <alignment vertical="center"/>
    </xf>
    <xf numFmtId="176" fontId="27" fillId="34" borderId="33" xfId="42" applyNumberFormat="1" applyFont="1" applyFill="1" applyBorder="1" applyAlignment="1">
      <alignment vertical="center"/>
    </xf>
    <xf numFmtId="177" fontId="67" fillId="34" borderId="70" xfId="42" applyNumberFormat="1" applyFont="1" applyFill="1" applyBorder="1" applyAlignment="1">
      <alignment horizontal="right" vertical="center"/>
    </xf>
    <xf numFmtId="177" fontId="27" fillId="0" borderId="97" xfId="42" applyNumberFormat="1" applyFont="1" applyBorder="1" applyAlignment="1">
      <alignment vertical="center"/>
    </xf>
    <xf numFmtId="0" fontId="27" fillId="0" borderId="98" xfId="42"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34" borderId="43" xfId="42" applyNumberFormat="1" applyFont="1" applyFill="1" applyBorder="1" applyAlignment="1">
      <alignment vertical="center"/>
    </xf>
    <xf numFmtId="177" fontId="27" fillId="34" borderId="51" xfId="42" applyNumberFormat="1" applyFont="1" applyFill="1" applyBorder="1" applyAlignment="1">
      <alignment vertical="center"/>
    </xf>
    <xf numFmtId="177" fontId="27" fillId="34" borderId="53" xfId="42" applyNumberFormat="1" applyFont="1" applyFill="1" applyBorder="1" applyAlignment="1">
      <alignment vertical="center"/>
    </xf>
    <xf numFmtId="177" fontId="27" fillId="34" borderId="96" xfId="42" applyNumberFormat="1" applyFont="1" applyFill="1" applyBorder="1" applyAlignment="1">
      <alignment vertical="center"/>
    </xf>
    <xf numFmtId="177" fontId="27" fillId="34" borderId="97" xfId="42" applyNumberFormat="1" applyFont="1" applyFill="1" applyBorder="1" applyAlignment="1">
      <alignment vertical="center"/>
    </xf>
    <xf numFmtId="177" fontId="27" fillId="34" borderId="35" xfId="42" applyNumberFormat="1" applyFont="1" applyFill="1" applyBorder="1" applyAlignment="1">
      <alignment vertical="center"/>
    </xf>
    <xf numFmtId="177" fontId="27" fillId="34" borderId="59" xfId="42" applyNumberFormat="1" applyFont="1" applyFill="1" applyBorder="1" applyAlignment="1">
      <alignment vertical="center"/>
    </xf>
    <xf numFmtId="0" fontId="61" fillId="0" borderId="45" xfId="0" applyFont="1" applyBorder="1" applyAlignment="1">
      <alignment horizontal="justify" vertical="top" wrapText="1"/>
    </xf>
    <xf numFmtId="177" fontId="27" fillId="0" borderId="53" xfId="42" applyNumberFormat="1" applyFont="1" applyBorder="1" applyAlignment="1">
      <alignment vertical="center"/>
    </xf>
    <xf numFmtId="0" fontId="27" fillId="0" borderId="54" xfId="42" applyFont="1" applyBorder="1" applyAlignment="1">
      <alignment vertical="center"/>
    </xf>
    <xf numFmtId="0" fontId="68" fillId="0" borderId="106" xfId="42" applyFont="1" applyBorder="1" applyAlignment="1">
      <alignment vertical="center"/>
    </xf>
    <xf numFmtId="0" fontId="68" fillId="0" borderId="103" xfId="42" applyFont="1" applyBorder="1" applyAlignment="1">
      <alignment vertical="center"/>
    </xf>
    <xf numFmtId="0" fontId="68" fillId="0" borderId="134" xfId="42" applyFont="1" applyBorder="1" applyAlignment="1">
      <alignment vertical="center"/>
    </xf>
    <xf numFmtId="0" fontId="68" fillId="0" borderId="136" xfId="42" applyFont="1" applyBorder="1" applyAlignment="1">
      <alignment vertical="center"/>
    </xf>
    <xf numFmtId="0" fontId="68" fillId="0" borderId="135" xfId="42" applyFont="1" applyBorder="1" applyAlignment="1">
      <alignment vertical="center"/>
    </xf>
    <xf numFmtId="0" fontId="68" fillId="0" borderId="137" xfId="42" applyFont="1" applyBorder="1" applyAlignment="1">
      <alignment vertical="center"/>
    </xf>
    <xf numFmtId="0" fontId="69" fillId="0" borderId="45" xfId="0" applyFont="1" applyBorder="1" applyAlignment="1">
      <alignment horizontal="justify" vertical="top" wrapText="1"/>
    </xf>
    <xf numFmtId="0" fontId="27" fillId="0" borderId="102" xfId="42" applyFont="1" applyBorder="1" applyAlignment="1">
      <alignment horizontal="left" vertical="center"/>
    </xf>
    <xf numFmtId="0" fontId="27" fillId="0" borderId="138" xfId="42" applyFont="1" applyBorder="1" applyAlignment="1">
      <alignment horizontal="left" vertical="center"/>
    </xf>
    <xf numFmtId="0" fontId="25" fillId="0" borderId="138" xfId="42" applyFont="1" applyBorder="1" applyAlignment="1">
      <alignment horizontal="left" vertical="center"/>
    </xf>
    <xf numFmtId="0" fontId="25" fillId="0" borderId="102" xfId="42" applyFont="1" applyBorder="1" applyAlignment="1">
      <alignment horizontal="left" vertical="center"/>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0" fillId="0" borderId="35" xfId="0" applyFont="1" applyBorder="1" applyAlignment="1">
      <alignment horizontal="center" vertical="top" wrapText="1"/>
    </xf>
    <xf numFmtId="0" fontId="58" fillId="0" borderId="18" xfId="0" applyFont="1" applyBorder="1" applyAlignment="1">
      <alignment horizontal="left" vertical="top" wrapText="1"/>
    </xf>
    <xf numFmtId="0" fontId="55"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58" fontId="65" fillId="0" borderId="35" xfId="0" applyNumberFormat="1" applyFont="1" applyBorder="1" applyAlignment="1">
      <alignment horizontal="center" vertical="center" wrapText="1"/>
    </xf>
    <xf numFmtId="0" fontId="66" fillId="0" borderId="35" xfId="0" applyFont="1" applyBorder="1" applyAlignment="1">
      <alignment horizontal="center" vertical="center" wrapText="1"/>
    </xf>
    <xf numFmtId="58" fontId="66" fillId="0" borderId="35" xfId="0" applyNumberFormat="1" applyFont="1" applyBorder="1" applyAlignment="1">
      <alignment horizontal="center" vertical="center" wrapText="1"/>
    </xf>
    <xf numFmtId="0" fontId="64"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56" fillId="0" borderId="35" xfId="0" applyFont="1" applyBorder="1" applyAlignment="1">
      <alignment horizontal="center" vertical="top" wrapText="1"/>
    </xf>
    <xf numFmtId="0" fontId="57" fillId="0" borderId="91" xfId="0" applyFont="1" applyBorder="1" applyAlignment="1">
      <alignment horizontal="center" vertical="center"/>
    </xf>
    <xf numFmtId="0" fontId="57" fillId="0" borderId="89" xfId="0" applyFont="1" applyBorder="1" applyAlignment="1">
      <alignment horizontal="center" vertical="center"/>
    </xf>
    <xf numFmtId="0" fontId="56" fillId="0" borderId="35"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7" fillId="0" borderId="0" xfId="0" applyFont="1" applyAlignment="1">
      <alignment horizontal="justify" vertical="center" wrapText="1"/>
    </xf>
    <xf numFmtId="0" fontId="64"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64"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4" fillId="0" borderId="35" xfId="0" applyFont="1" applyBorder="1" applyAlignment="1">
      <alignment horizontal="center" vertical="center" wrapText="1"/>
    </xf>
    <xf numFmtId="0" fontId="64" fillId="0" borderId="127" xfId="0" applyFont="1" applyBorder="1" applyAlignment="1">
      <alignment horizontal="left" vertical="top" wrapText="1"/>
    </xf>
    <xf numFmtId="0" fontId="64" fillId="0" borderId="128" xfId="0" applyFont="1" applyBorder="1" applyAlignment="1">
      <alignment horizontal="left" vertical="top" wrapText="1"/>
    </xf>
    <xf numFmtId="0" fontId="64" fillId="0" borderId="129" xfId="0" applyFont="1" applyBorder="1" applyAlignment="1">
      <alignment horizontal="left" vertical="top" wrapText="1"/>
    </xf>
    <xf numFmtId="0" fontId="64" fillId="0" borderId="99" xfId="0" applyFont="1" applyBorder="1" applyAlignment="1">
      <alignment horizontal="left" vertical="top" wrapText="1"/>
    </xf>
    <xf numFmtId="0" fontId="64" fillId="0" borderId="0" xfId="0" applyFont="1" applyAlignment="1">
      <alignment horizontal="left" vertical="top" wrapText="1"/>
    </xf>
    <xf numFmtId="0" fontId="64" fillId="0" borderId="15" xfId="0" applyFont="1" applyBorder="1" applyAlignment="1">
      <alignment horizontal="left" vertical="top" wrapText="1"/>
    </xf>
    <xf numFmtId="0" fontId="64" fillId="0" borderId="130" xfId="0" applyFont="1" applyBorder="1" applyAlignment="1">
      <alignment horizontal="left" vertical="top" wrapText="1"/>
    </xf>
    <xf numFmtId="0" fontId="64" fillId="0" borderId="118" xfId="0" applyFont="1" applyBorder="1" applyAlignment="1">
      <alignment horizontal="left" vertical="top" wrapText="1"/>
    </xf>
    <xf numFmtId="0" fontId="64"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Alignment="1">
      <alignment horizontal="left" vertical="top" wrapText="1"/>
    </xf>
    <xf numFmtId="0" fontId="48" fillId="0" borderId="15" xfId="0" applyFont="1" applyBorder="1" applyAlignment="1">
      <alignment horizontal="left" vertical="top"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1" fillId="0" borderId="0" xfId="0" applyFont="1" applyAlignment="1">
      <alignment vertical="center"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0" fontId="18" fillId="0" borderId="0" xfId="0" applyFont="1" applyAlignment="1">
      <alignment horizontal="justify"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59"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64"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61" fillId="0" borderId="35" xfId="0" applyFont="1" applyBorder="1" applyAlignment="1">
      <alignment horizontal="left" vertical="center" wrapText="1"/>
    </xf>
    <xf numFmtId="0" fontId="60" fillId="0" borderId="35" xfId="0" applyFont="1" applyBorder="1" applyAlignment="1">
      <alignment horizontal="left" vertical="center" wrapText="1"/>
    </xf>
    <xf numFmtId="0" fontId="14" fillId="0" borderId="35" xfId="0" applyFont="1" applyBorder="1" applyAlignment="1">
      <alignment horizontal="left" vertical="center"/>
    </xf>
    <xf numFmtId="0" fontId="62" fillId="0" borderId="35" xfId="0" applyFont="1" applyBorder="1" applyAlignment="1">
      <alignment horizontal="left" vertical="center"/>
    </xf>
    <xf numFmtId="0" fontId="62"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32" xfId="42" applyFont="1" applyBorder="1" applyAlignment="1">
      <alignment horizontal="center" vertical="center"/>
    </xf>
    <xf numFmtId="0" fontId="32" fillId="0" borderId="101" xfId="42" applyFont="1" applyBorder="1" applyAlignment="1">
      <alignment horizontal="center" vertical="center"/>
    </xf>
    <xf numFmtId="0" fontId="32" fillId="0" borderId="133"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7" fillId="0" borderId="140" xfId="42" applyFont="1" applyBorder="1" applyAlignment="1">
      <alignment horizontal="left" vertical="center"/>
    </xf>
    <xf numFmtId="0" fontId="27" fillId="0" borderId="141" xfId="42" applyFont="1" applyBorder="1" applyAlignment="1">
      <alignment horizontal="left" vertical="center"/>
    </xf>
    <xf numFmtId="0" fontId="27" fillId="0" borderId="102" xfId="42" applyFont="1" applyBorder="1" applyAlignment="1">
      <alignment horizontal="left" vertical="center"/>
    </xf>
    <xf numFmtId="0" fontId="27" fillId="0" borderId="138" xfId="42" applyFont="1" applyBorder="1" applyAlignment="1">
      <alignment horizontal="left" vertical="center"/>
    </xf>
    <xf numFmtId="0" fontId="32" fillId="0" borderId="55" xfId="42" applyFont="1" applyBorder="1" applyAlignment="1">
      <alignment horizontal="center" vertical="center" wrapText="1"/>
    </xf>
    <xf numFmtId="0" fontId="25" fillId="0" borderId="143" xfId="42" applyFont="1" applyBorder="1" applyAlignment="1">
      <alignment horizontal="left" vertical="center"/>
    </xf>
    <xf numFmtId="0" fontId="25" fillId="0" borderId="92" xfId="42" applyFont="1" applyBorder="1" applyAlignment="1">
      <alignment horizontal="left" vertical="center"/>
    </xf>
    <xf numFmtId="0" fontId="25" fillId="0" borderId="102" xfId="42" applyFont="1" applyBorder="1" applyAlignment="1">
      <alignment horizontal="left" vertical="center" shrinkToFit="1"/>
    </xf>
    <xf numFmtId="0" fontId="25" fillId="0" borderId="138" xfId="42" applyFont="1" applyBorder="1" applyAlignment="1">
      <alignment horizontal="left" vertical="center" shrinkToFit="1"/>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70" fillId="0" borderId="110" xfId="42" applyFont="1" applyBorder="1" applyAlignment="1">
      <alignment horizontal="left" vertical="center" wrapText="1"/>
    </xf>
    <xf numFmtId="0" fontId="70" fillId="0" borderId="139" xfId="42" applyFont="1" applyBorder="1" applyAlignment="1">
      <alignment horizontal="left" vertical="center"/>
    </xf>
    <xf numFmtId="0" fontId="25" fillId="0" borderId="105" xfId="42" applyFont="1" applyBorder="1" applyAlignment="1">
      <alignment horizontal="left" vertical="center" wrapText="1"/>
    </xf>
    <xf numFmtId="0" fontId="25" fillId="0" borderId="142" xfId="42" applyFont="1" applyBorder="1" applyAlignment="1">
      <alignment horizontal="left" vertical="center"/>
    </xf>
    <xf numFmtId="0" fontId="25" fillId="0" borderId="110" xfId="42" applyFont="1" applyBorder="1" applyAlignment="1">
      <alignment horizontal="left" vertical="center"/>
    </xf>
    <xf numFmtId="0" fontId="25" fillId="0" borderId="139" xfId="42" applyFont="1" applyBorder="1" applyAlignment="1">
      <alignment horizontal="left" vertical="center"/>
    </xf>
    <xf numFmtId="0" fontId="25" fillId="0" borderId="105" xfId="42" applyFont="1" applyBorder="1" applyAlignment="1">
      <alignment horizontal="left" vertical="center"/>
    </xf>
    <xf numFmtId="0" fontId="32" fillId="0" borderId="13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25" fillId="0" borderId="102" xfId="42" applyFont="1" applyBorder="1" applyAlignment="1">
      <alignment horizontal="left" vertical="center"/>
    </xf>
    <xf numFmtId="0" fontId="25" fillId="0" borderId="138" xfId="42" applyFont="1" applyBorder="1" applyAlignment="1">
      <alignment horizontal="left" vertical="center"/>
    </xf>
    <xf numFmtId="0" fontId="0" fillId="0" borderId="118" xfId="0" applyBorder="1" applyAlignment="1">
      <alignment horizontal="center" vertical="center"/>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0" xfId="42" applyFont="1" applyBorder="1" applyAlignment="1">
      <alignment horizontal="center"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32" fillId="0" borderId="57"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61"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xdr:col>
      <xdr:colOff>198120</xdr:colOff>
      <xdr:row>107</xdr:row>
      <xdr:rowOff>45720</xdr:rowOff>
    </xdr:from>
    <xdr:to>
      <xdr:col>11</xdr:col>
      <xdr:colOff>34290</xdr:colOff>
      <xdr:row>111</xdr:row>
      <xdr:rowOff>64770</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2133600" y="24803100"/>
          <a:ext cx="3128010" cy="88773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twoCellAnchor>
    <xdr:from>
      <xdr:col>5</xdr:col>
      <xdr:colOff>238126</xdr:colOff>
      <xdr:row>68</xdr:row>
      <xdr:rowOff>161925</xdr:rowOff>
    </xdr:from>
    <xdr:to>
      <xdr:col>7</xdr:col>
      <xdr:colOff>57150</xdr:colOff>
      <xdr:row>69</xdr:row>
      <xdr:rowOff>169135</xdr:rowOff>
    </xdr:to>
    <xdr:sp macro="" textlink="">
      <xdr:nvSpPr>
        <xdr:cNvPr id="7" name="右矢印 1">
          <a:extLst>
            <a:ext uri="{FF2B5EF4-FFF2-40B4-BE49-F238E27FC236}">
              <a16:creationId xmlns:a16="http://schemas.microsoft.com/office/drawing/2014/main" id="{2C6C43EF-97E4-4DFB-A02C-EAC549A308C6}"/>
            </a:ext>
          </a:extLst>
        </xdr:cNvPr>
        <xdr:cNvSpPr/>
      </xdr:nvSpPr>
      <xdr:spPr bwMode="auto">
        <a:xfrm>
          <a:off x="2996566" y="20210145"/>
          <a:ext cx="641984"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57149</xdr:colOff>
      <xdr:row>70</xdr:row>
      <xdr:rowOff>104775</xdr:rowOff>
    </xdr:from>
    <xdr:to>
      <xdr:col>8</xdr:col>
      <xdr:colOff>323849</xdr:colOff>
      <xdr:row>71</xdr:row>
      <xdr:rowOff>111985</xdr:rowOff>
    </xdr:to>
    <xdr:sp macro="" textlink="">
      <xdr:nvSpPr>
        <xdr:cNvPr id="8" name="右矢印 2">
          <a:extLst>
            <a:ext uri="{FF2B5EF4-FFF2-40B4-BE49-F238E27FC236}">
              <a16:creationId xmlns:a16="http://schemas.microsoft.com/office/drawing/2014/main" id="{314669B0-9B91-4130-9B0D-48DC70339FEB}"/>
            </a:ext>
          </a:extLst>
        </xdr:cNvPr>
        <xdr:cNvSpPr/>
      </xdr:nvSpPr>
      <xdr:spPr bwMode="auto">
        <a:xfrm>
          <a:off x="3638549" y="20625435"/>
          <a:ext cx="678180"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342900</xdr:colOff>
      <xdr:row>72</xdr:row>
      <xdr:rowOff>180975</xdr:rowOff>
    </xdr:from>
    <xdr:to>
      <xdr:col>10</xdr:col>
      <xdr:colOff>57150</xdr:colOff>
      <xdr:row>73</xdr:row>
      <xdr:rowOff>188185</xdr:rowOff>
    </xdr:to>
    <xdr:sp macro="" textlink="">
      <xdr:nvSpPr>
        <xdr:cNvPr id="9" name="右矢印 3">
          <a:extLst>
            <a:ext uri="{FF2B5EF4-FFF2-40B4-BE49-F238E27FC236}">
              <a16:creationId xmlns:a16="http://schemas.microsoft.com/office/drawing/2014/main" id="{5EFD396B-A43E-477D-9AA5-5304EAA36F73}"/>
            </a:ext>
          </a:extLst>
        </xdr:cNvPr>
        <xdr:cNvSpPr/>
      </xdr:nvSpPr>
      <xdr:spPr bwMode="auto">
        <a:xfrm>
          <a:off x="4335780" y="21174075"/>
          <a:ext cx="537210"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306705</xdr:colOff>
      <xdr:row>74</xdr:row>
      <xdr:rowOff>139065</xdr:rowOff>
    </xdr:from>
    <xdr:to>
      <xdr:col>10</xdr:col>
      <xdr:colOff>259080</xdr:colOff>
      <xdr:row>75</xdr:row>
      <xdr:rowOff>146275</xdr:rowOff>
    </xdr:to>
    <xdr:sp macro="" textlink="">
      <xdr:nvSpPr>
        <xdr:cNvPr id="10" name="右矢印 4">
          <a:extLst>
            <a:ext uri="{FF2B5EF4-FFF2-40B4-BE49-F238E27FC236}">
              <a16:creationId xmlns:a16="http://schemas.microsoft.com/office/drawing/2014/main" id="{2996505A-D361-498C-981B-B6A6F8AE13DD}"/>
            </a:ext>
          </a:extLst>
        </xdr:cNvPr>
        <xdr:cNvSpPr/>
      </xdr:nvSpPr>
      <xdr:spPr bwMode="auto">
        <a:xfrm>
          <a:off x="4711065" y="21330285"/>
          <a:ext cx="363855"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0" t="s">
        <v>123</v>
      </c>
      <c r="B1" s="101" t="s">
        <v>124</v>
      </c>
      <c r="C1" s="101" t="s">
        <v>125</v>
      </c>
      <c r="D1" s="101" t="s">
        <v>126</v>
      </c>
      <c r="E1" s="101" t="s">
        <v>105</v>
      </c>
    </row>
    <row r="2" spans="1:5">
      <c r="A2" s="102"/>
      <c r="B2" s="102"/>
      <c r="C2" s="102"/>
      <c r="D2" s="102"/>
    </row>
    <row r="3" spans="1:5">
      <c r="A3" t="s">
        <v>127</v>
      </c>
      <c r="B3" t="s">
        <v>128</v>
      </c>
      <c r="C3" t="s">
        <v>128</v>
      </c>
      <c r="D3" t="s">
        <v>127</v>
      </c>
    </row>
    <row r="4" spans="1:5">
      <c r="A4" t="s">
        <v>129</v>
      </c>
      <c r="B4" t="s">
        <v>130</v>
      </c>
      <c r="C4" t="s">
        <v>131</v>
      </c>
      <c r="D4" t="s">
        <v>129</v>
      </c>
    </row>
    <row r="5" spans="1:5">
      <c r="A5" t="s">
        <v>128</v>
      </c>
      <c r="B5" t="s">
        <v>132</v>
      </c>
      <c r="C5" t="s">
        <v>133</v>
      </c>
      <c r="D5" t="s">
        <v>128</v>
      </c>
    </row>
    <row r="6" spans="1:5">
      <c r="A6" t="s">
        <v>130</v>
      </c>
      <c r="B6" t="s">
        <v>133</v>
      </c>
      <c r="C6" t="s">
        <v>134</v>
      </c>
      <c r="D6" s="102"/>
    </row>
    <row r="7" spans="1:5">
      <c r="A7" t="s">
        <v>131</v>
      </c>
      <c r="B7" t="s">
        <v>135</v>
      </c>
      <c r="C7" s="102"/>
    </row>
    <row r="8" spans="1:5">
      <c r="A8" t="s">
        <v>133</v>
      </c>
      <c r="B8" t="s">
        <v>136</v>
      </c>
    </row>
    <row r="9" spans="1:5">
      <c r="A9" s="102"/>
      <c r="B9" s="102"/>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2" max="2" width="11" bestFit="1" customWidth="1"/>
    <col min="3" max="4" width="25.5" bestFit="1" customWidth="1"/>
    <col min="5" max="5" width="29.25" bestFit="1" customWidth="1"/>
    <col min="6" max="6" width="38" bestFit="1" customWidth="1"/>
    <col min="7" max="7" width="27.625" bestFit="1" customWidth="1"/>
    <col min="8" max="8" width="29.625" bestFit="1" customWidth="1"/>
    <col min="9" max="9" width="27.625" bestFit="1" customWidth="1"/>
    <col min="10" max="10" width="33.875" bestFit="1" customWidth="1"/>
    <col min="11" max="11" width="44.25" bestFit="1" customWidth="1"/>
    <col min="12" max="12" width="21.375" bestFit="1" customWidth="1"/>
    <col min="13" max="13" width="40.125" bestFit="1" customWidth="1"/>
    <col min="14" max="14" width="29.625" bestFit="1" customWidth="1"/>
    <col min="15" max="15" width="27.625" bestFit="1" customWidth="1"/>
    <col min="16" max="16" width="25.5" bestFit="1" customWidth="1"/>
    <col min="17" max="17" width="29.625" bestFit="1" customWidth="1"/>
    <col min="18" max="18" width="33.875" bestFit="1" customWidth="1"/>
    <col min="19" max="19" width="35.875" bestFit="1" customWidth="1"/>
    <col min="20" max="20" width="33.875" bestFit="1" customWidth="1"/>
    <col min="21" max="21" width="15.125" bestFit="1" customWidth="1"/>
  </cols>
  <sheetData>
    <row r="1" spans="1:21">
      <c r="A1" s="103" t="s">
        <v>137</v>
      </c>
      <c r="B1" s="105" t="s">
        <v>239</v>
      </c>
      <c r="C1" s="105" t="s">
        <v>141</v>
      </c>
      <c r="D1" s="105" t="s">
        <v>240</v>
      </c>
      <c r="E1" s="105" t="s">
        <v>144</v>
      </c>
      <c r="F1" s="105" t="s">
        <v>148</v>
      </c>
      <c r="G1" s="105" t="s">
        <v>241</v>
      </c>
      <c r="H1" s="105" t="s">
        <v>242</v>
      </c>
      <c r="I1" s="105" t="s">
        <v>243</v>
      </c>
      <c r="J1" s="105" t="s">
        <v>244</v>
      </c>
      <c r="K1" s="105" t="s">
        <v>245</v>
      </c>
      <c r="L1" s="105" t="s">
        <v>246</v>
      </c>
      <c r="M1" s="105" t="s">
        <v>247</v>
      </c>
      <c r="N1" s="105" t="s">
        <v>248</v>
      </c>
      <c r="O1" s="105" t="s">
        <v>249</v>
      </c>
      <c r="P1" s="105" t="s">
        <v>250</v>
      </c>
      <c r="Q1" s="105" t="s">
        <v>251</v>
      </c>
      <c r="R1" s="105" t="s">
        <v>252</v>
      </c>
      <c r="S1" s="105" t="s">
        <v>253</v>
      </c>
      <c r="T1" s="105" t="s">
        <v>254</v>
      </c>
      <c r="U1" s="105" t="s">
        <v>255</v>
      </c>
    </row>
    <row r="2" spans="1:21">
      <c r="A2" s="103" t="s">
        <v>138</v>
      </c>
      <c r="B2" s="107" t="s">
        <v>139</v>
      </c>
      <c r="C2" s="106" t="s">
        <v>142</v>
      </c>
      <c r="D2" s="105" t="s">
        <v>240</v>
      </c>
      <c r="E2" s="106" t="s">
        <v>145</v>
      </c>
      <c r="F2" s="106" t="s">
        <v>149</v>
      </c>
      <c r="G2" s="106" t="s">
        <v>173</v>
      </c>
      <c r="H2" s="106" t="s">
        <v>177</v>
      </c>
      <c r="I2" s="106" t="s">
        <v>182</v>
      </c>
      <c r="J2" s="106" t="s">
        <v>190</v>
      </c>
      <c r="K2" s="106" t="s">
        <v>202</v>
      </c>
      <c r="L2" s="106" t="s">
        <v>208</v>
      </c>
      <c r="M2" s="106" t="s">
        <v>256</v>
      </c>
      <c r="N2" s="106" t="s">
        <v>214</v>
      </c>
      <c r="O2" s="106" t="s">
        <v>217</v>
      </c>
      <c r="P2" s="106" t="s">
        <v>220</v>
      </c>
      <c r="Q2" s="106" t="s">
        <v>222</v>
      </c>
      <c r="R2" s="106" t="s">
        <v>225</v>
      </c>
      <c r="S2" s="106" t="s">
        <v>227</v>
      </c>
      <c r="T2" s="107" t="s">
        <v>236</v>
      </c>
      <c r="U2" s="104" t="s">
        <v>238</v>
      </c>
    </row>
    <row r="3" spans="1:21">
      <c r="B3" s="106" t="s">
        <v>140</v>
      </c>
      <c r="C3" s="106" t="s">
        <v>143</v>
      </c>
      <c r="E3" s="106" t="s">
        <v>146</v>
      </c>
      <c r="F3" s="106" t="s">
        <v>150</v>
      </c>
      <c r="G3" s="106" t="s">
        <v>174</v>
      </c>
      <c r="H3" s="106" t="s">
        <v>178</v>
      </c>
      <c r="I3" s="106" t="s">
        <v>183</v>
      </c>
      <c r="J3" s="106" t="s">
        <v>191</v>
      </c>
      <c r="K3" s="106" t="s">
        <v>203</v>
      </c>
      <c r="L3" s="106" t="s">
        <v>209</v>
      </c>
      <c r="M3" s="106" t="s">
        <v>211</v>
      </c>
      <c r="N3" s="106" t="s">
        <v>215</v>
      </c>
      <c r="O3" s="106" t="s">
        <v>218</v>
      </c>
      <c r="P3" s="106" t="s">
        <v>221</v>
      </c>
      <c r="Q3" s="106" t="s">
        <v>223</v>
      </c>
      <c r="R3" s="106" t="s">
        <v>226</v>
      </c>
      <c r="S3" s="106" t="s">
        <v>228</v>
      </c>
      <c r="T3" s="106" t="s">
        <v>237</v>
      </c>
    </row>
    <row r="4" spans="1:21">
      <c r="E4" s="106" t="s">
        <v>147</v>
      </c>
      <c r="F4" s="106" t="s">
        <v>151</v>
      </c>
      <c r="G4" s="106" t="s">
        <v>175</v>
      </c>
      <c r="H4" s="106" t="s">
        <v>179</v>
      </c>
      <c r="I4" s="106" t="s">
        <v>184</v>
      </c>
      <c r="J4" s="106" t="s">
        <v>192</v>
      </c>
      <c r="K4" s="106" t="s">
        <v>204</v>
      </c>
      <c r="L4" s="106" t="s">
        <v>210</v>
      </c>
      <c r="M4" s="106" t="s">
        <v>212</v>
      </c>
      <c r="N4" s="106" t="s">
        <v>216</v>
      </c>
      <c r="O4" s="106" t="s">
        <v>219</v>
      </c>
      <c r="Q4" s="106" t="s">
        <v>224</v>
      </c>
      <c r="S4" s="106" t="s">
        <v>229</v>
      </c>
    </row>
    <row r="5" spans="1:21">
      <c r="F5" s="106" t="s">
        <v>152</v>
      </c>
      <c r="G5" s="106" t="s">
        <v>176</v>
      </c>
      <c r="H5" s="106" t="s">
        <v>180</v>
      </c>
      <c r="I5" s="106" t="s">
        <v>185</v>
      </c>
      <c r="J5" s="106" t="s">
        <v>193</v>
      </c>
      <c r="K5" s="106" t="s">
        <v>205</v>
      </c>
      <c r="M5" s="106" t="s">
        <v>213</v>
      </c>
      <c r="S5" s="106" t="s">
        <v>230</v>
      </c>
    </row>
    <row r="6" spans="1:21">
      <c r="F6" s="106" t="s">
        <v>153</v>
      </c>
      <c r="H6" s="106" t="s">
        <v>181</v>
      </c>
      <c r="I6" s="106" t="s">
        <v>186</v>
      </c>
      <c r="J6" s="106" t="s">
        <v>194</v>
      </c>
      <c r="K6" s="106" t="s">
        <v>206</v>
      </c>
      <c r="S6" s="106" t="s">
        <v>231</v>
      </c>
    </row>
    <row r="7" spans="1:21">
      <c r="F7" s="106" t="s">
        <v>154</v>
      </c>
      <c r="I7" s="106" t="s">
        <v>187</v>
      </c>
      <c r="J7" s="106" t="s">
        <v>195</v>
      </c>
      <c r="K7" s="106" t="s">
        <v>207</v>
      </c>
      <c r="S7" s="106" t="s">
        <v>232</v>
      </c>
    </row>
    <row r="8" spans="1:21">
      <c r="F8" s="106" t="s">
        <v>155</v>
      </c>
      <c r="I8" s="106" t="s">
        <v>188</v>
      </c>
      <c r="J8" s="106" t="s">
        <v>196</v>
      </c>
      <c r="S8" s="106" t="s">
        <v>233</v>
      </c>
    </row>
    <row r="9" spans="1:21">
      <c r="F9" s="106" t="s">
        <v>156</v>
      </c>
      <c r="I9" s="106" t="s">
        <v>189</v>
      </c>
      <c r="J9" s="106" t="s">
        <v>197</v>
      </c>
      <c r="S9" s="106" t="s">
        <v>234</v>
      </c>
    </row>
    <row r="10" spans="1:21">
      <c r="F10" s="106" t="s">
        <v>157</v>
      </c>
      <c r="J10" s="106" t="s">
        <v>198</v>
      </c>
      <c r="S10" s="106" t="s">
        <v>235</v>
      </c>
    </row>
    <row r="11" spans="1:21">
      <c r="F11" s="106" t="s">
        <v>158</v>
      </c>
      <c r="J11" s="106" t="s">
        <v>199</v>
      </c>
    </row>
    <row r="12" spans="1:21">
      <c r="F12" s="106" t="s">
        <v>159</v>
      </c>
      <c r="J12" s="106" t="s">
        <v>200</v>
      </c>
    </row>
    <row r="13" spans="1:21">
      <c r="F13" s="106" t="s">
        <v>160</v>
      </c>
      <c r="J13" s="106" t="s">
        <v>201</v>
      </c>
    </row>
    <row r="14" spans="1:21">
      <c r="F14" s="106" t="s">
        <v>161</v>
      </c>
    </row>
    <row r="15" spans="1:21">
      <c r="F15" s="106" t="s">
        <v>162</v>
      </c>
    </row>
    <row r="16" spans="1:21">
      <c r="F16" s="106" t="s">
        <v>163</v>
      </c>
    </row>
    <row r="17" spans="6:6">
      <c r="F17" s="106" t="s">
        <v>164</v>
      </c>
    </row>
    <row r="18" spans="6:6">
      <c r="F18" s="106" t="s">
        <v>165</v>
      </c>
    </row>
    <row r="19" spans="6:6">
      <c r="F19" s="106" t="s">
        <v>166</v>
      </c>
    </row>
    <row r="20" spans="6:6">
      <c r="F20" s="106" t="s">
        <v>167</v>
      </c>
    </row>
    <row r="21" spans="6:6">
      <c r="F21" s="106" t="s">
        <v>168</v>
      </c>
    </row>
    <row r="22" spans="6:6">
      <c r="F22" s="106" t="s">
        <v>169</v>
      </c>
    </row>
    <row r="23" spans="6:6">
      <c r="F23" s="106" t="s">
        <v>170</v>
      </c>
    </row>
    <row r="24" spans="6:6">
      <c r="F24" s="106" t="s">
        <v>171</v>
      </c>
    </row>
    <row r="25" spans="6:6">
      <c r="F25" s="106" t="s">
        <v>172</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zoomScaleNormal="100" zoomScaleSheetLayoutView="100" workbookViewId="0">
      <selection activeCell="L3" sqref="L3"/>
    </sheetView>
  </sheetViews>
  <sheetFormatPr defaultRowHeight="18.75"/>
  <cols>
    <col min="1" max="1" width="14.625" customWidth="1"/>
    <col min="2" max="13" width="5.375" customWidth="1"/>
  </cols>
  <sheetData>
    <row r="1" spans="1:13">
      <c r="A1" s="319" t="s">
        <v>118</v>
      </c>
      <c r="B1" s="337"/>
      <c r="C1" s="337"/>
      <c r="D1" s="337"/>
      <c r="E1" s="337"/>
      <c r="F1" s="337"/>
      <c r="G1" s="337"/>
      <c r="H1" s="337"/>
      <c r="I1" s="337"/>
      <c r="J1" s="337"/>
      <c r="K1" s="337"/>
      <c r="L1" s="337"/>
      <c r="M1" s="337"/>
    </row>
    <row r="2" spans="1:13">
      <c r="A2" s="338" t="s">
        <v>108</v>
      </c>
      <c r="B2" s="337"/>
      <c r="C2" s="337"/>
      <c r="D2" s="337"/>
      <c r="E2" s="337"/>
      <c r="F2" s="337"/>
      <c r="G2" s="337"/>
      <c r="H2" s="337"/>
      <c r="I2" s="337"/>
      <c r="J2" s="337"/>
      <c r="K2" s="337"/>
      <c r="L2" s="337"/>
      <c r="M2" s="337"/>
    </row>
    <row r="3" spans="1:13">
      <c r="A3" s="1"/>
    </row>
    <row r="4" spans="1:13" ht="19.5" thickBot="1">
      <c r="A4" s="280" t="s">
        <v>0</v>
      </c>
      <c r="B4" s="337"/>
      <c r="C4" s="337"/>
      <c r="D4" s="337"/>
      <c r="E4" s="337"/>
      <c r="F4" s="337"/>
      <c r="G4" s="337"/>
      <c r="H4" s="337"/>
      <c r="I4" s="337"/>
      <c r="J4" s="337"/>
      <c r="K4" s="337"/>
      <c r="L4" s="337"/>
      <c r="M4" s="337"/>
    </row>
    <row r="5" spans="1:13" ht="22.5" customHeight="1">
      <c r="A5" s="76" t="s">
        <v>1</v>
      </c>
      <c r="B5" s="339" t="s">
        <v>341</v>
      </c>
      <c r="C5" s="340"/>
      <c r="D5" s="340"/>
      <c r="E5" s="340"/>
      <c r="F5" s="340"/>
      <c r="G5" s="340"/>
      <c r="H5" s="340"/>
      <c r="I5" s="340"/>
      <c r="J5" s="340"/>
      <c r="K5" s="340"/>
      <c r="L5" s="340"/>
      <c r="M5" s="341"/>
    </row>
    <row r="6" spans="1:13" ht="22.5" customHeight="1">
      <c r="A6" s="77" t="s">
        <v>2</v>
      </c>
      <c r="B6" s="342" t="s">
        <v>352</v>
      </c>
      <c r="C6" s="343"/>
      <c r="D6" s="343"/>
      <c r="E6" s="343"/>
      <c r="F6" s="343"/>
      <c r="G6" s="343"/>
      <c r="H6" s="343"/>
      <c r="I6" s="343"/>
      <c r="J6" s="343"/>
      <c r="K6" s="343"/>
      <c r="L6" s="343"/>
      <c r="M6" s="344"/>
    </row>
    <row r="7" spans="1:13" ht="15" customHeight="1">
      <c r="A7" s="350" t="s">
        <v>3</v>
      </c>
      <c r="B7" s="345" t="s">
        <v>4</v>
      </c>
      <c r="C7" s="345"/>
      <c r="D7" s="345" t="s">
        <v>5</v>
      </c>
      <c r="E7" s="345"/>
      <c r="F7" s="351" t="s">
        <v>6</v>
      </c>
      <c r="G7" s="354" t="s">
        <v>354</v>
      </c>
      <c r="H7" s="343"/>
      <c r="I7" s="343"/>
      <c r="J7" s="343"/>
      <c r="K7" s="343"/>
      <c r="L7" s="343"/>
      <c r="M7" s="344"/>
    </row>
    <row r="8" spans="1:13" ht="18.75" customHeight="1">
      <c r="A8" s="350"/>
      <c r="B8" s="352" t="s">
        <v>248</v>
      </c>
      <c r="C8" s="352"/>
      <c r="D8" s="353" t="s">
        <v>353</v>
      </c>
      <c r="E8" s="353"/>
      <c r="F8" s="351"/>
      <c r="G8" s="343"/>
      <c r="H8" s="343"/>
      <c r="I8" s="343"/>
      <c r="J8" s="343"/>
      <c r="K8" s="343"/>
      <c r="L8" s="343"/>
      <c r="M8" s="344"/>
    </row>
    <row r="9" spans="1:13" ht="18.75" customHeight="1">
      <c r="A9" s="350"/>
      <c r="B9" s="352"/>
      <c r="C9" s="352"/>
      <c r="D9" s="353"/>
      <c r="E9" s="353"/>
      <c r="F9" s="351"/>
      <c r="G9" s="343"/>
      <c r="H9" s="343"/>
      <c r="I9" s="343"/>
      <c r="J9" s="343"/>
      <c r="K9" s="343"/>
      <c r="L9" s="343"/>
      <c r="M9" s="344"/>
    </row>
    <row r="10" spans="1:13" ht="28.5" customHeight="1">
      <c r="A10" s="77" t="s">
        <v>7</v>
      </c>
      <c r="B10" s="352">
        <v>12</v>
      </c>
      <c r="C10" s="352"/>
      <c r="D10" s="351" t="s">
        <v>64</v>
      </c>
      <c r="E10" s="351"/>
      <c r="F10" s="355" t="s">
        <v>348</v>
      </c>
      <c r="G10" s="356"/>
      <c r="H10" s="356"/>
      <c r="I10" s="356"/>
      <c r="J10" s="356"/>
      <c r="K10" s="356"/>
      <c r="L10" s="356"/>
      <c r="M10" s="357"/>
    </row>
    <row r="11" spans="1:13" ht="18.75" customHeight="1">
      <c r="A11" s="78" t="s">
        <v>65</v>
      </c>
      <c r="B11" s="371" t="s">
        <v>355</v>
      </c>
      <c r="C11" s="372"/>
      <c r="D11" s="372"/>
      <c r="E11" s="372"/>
      <c r="F11" s="372"/>
      <c r="G11" s="372"/>
      <c r="H11" s="372"/>
      <c r="I11" s="372"/>
      <c r="J11" s="372"/>
      <c r="K11" s="372"/>
      <c r="L11" s="372"/>
      <c r="M11" s="373"/>
    </row>
    <row r="12" spans="1:13" ht="15" customHeight="1">
      <c r="A12" s="79" t="s">
        <v>63</v>
      </c>
      <c r="B12" s="358"/>
      <c r="C12" s="358"/>
      <c r="D12" s="358"/>
      <c r="E12" s="358"/>
      <c r="F12" s="358"/>
      <c r="G12" s="358"/>
      <c r="H12" s="358"/>
      <c r="I12" s="358"/>
      <c r="J12" s="358"/>
      <c r="K12" s="358"/>
      <c r="L12" s="358"/>
      <c r="M12" s="359"/>
    </row>
    <row r="13" spans="1:13" ht="15" customHeight="1" thickBot="1">
      <c r="A13" s="80"/>
      <c r="B13" s="360"/>
      <c r="C13" s="360"/>
      <c r="D13" s="360"/>
      <c r="E13" s="360"/>
      <c r="F13" s="360"/>
      <c r="G13" s="360"/>
      <c r="H13" s="360"/>
      <c r="I13" s="360"/>
      <c r="J13" s="360"/>
      <c r="K13" s="360"/>
      <c r="L13" s="360"/>
      <c r="M13" s="361"/>
    </row>
    <row r="14" spans="1:13" ht="15.75" customHeight="1">
      <c r="A14" s="1"/>
    </row>
    <row r="15" spans="1:13" ht="19.5" thickBot="1">
      <c r="A15" s="280" t="s">
        <v>8</v>
      </c>
      <c r="B15" s="337"/>
      <c r="C15" s="337"/>
      <c r="D15" s="337"/>
      <c r="E15" s="337"/>
      <c r="F15" s="337"/>
      <c r="G15" s="337"/>
      <c r="H15" s="337"/>
      <c r="I15" s="337"/>
      <c r="J15" s="337"/>
      <c r="K15" s="337"/>
      <c r="L15" s="337"/>
      <c r="M15" s="337"/>
    </row>
    <row r="16" spans="1:13" ht="21.4" customHeight="1">
      <c r="A16" s="91" t="s">
        <v>9</v>
      </c>
      <c r="B16" s="374" t="s">
        <v>356</v>
      </c>
      <c r="C16" s="375"/>
      <c r="D16" s="375"/>
      <c r="E16" s="375"/>
      <c r="F16" s="375"/>
      <c r="G16" s="375"/>
      <c r="H16" s="375"/>
      <c r="I16" s="375"/>
      <c r="J16" s="375"/>
      <c r="K16" s="375"/>
      <c r="L16" s="375"/>
      <c r="M16" s="376"/>
    </row>
    <row r="17" spans="1:13" ht="21.4" customHeight="1">
      <c r="A17" s="92" t="s">
        <v>10</v>
      </c>
      <c r="B17" s="377"/>
      <c r="C17" s="378"/>
      <c r="D17" s="378"/>
      <c r="E17" s="378"/>
      <c r="F17" s="378"/>
      <c r="G17" s="378"/>
      <c r="H17" s="378"/>
      <c r="I17" s="378"/>
      <c r="J17" s="378"/>
      <c r="K17" s="378"/>
      <c r="L17" s="378"/>
      <c r="M17" s="379"/>
    </row>
    <row r="18" spans="1:13" s="9" customFormat="1" ht="16.5" customHeight="1">
      <c r="A18" s="362" t="s">
        <v>11</v>
      </c>
      <c r="B18" s="364" t="s">
        <v>266</v>
      </c>
      <c r="C18" s="365"/>
      <c r="D18" s="365"/>
      <c r="E18" s="365"/>
      <c r="F18" s="365"/>
      <c r="G18" s="365"/>
      <c r="H18" s="365"/>
      <c r="I18" s="365"/>
      <c r="J18" s="365"/>
      <c r="K18" s="365"/>
      <c r="L18" s="365"/>
      <c r="M18" s="366"/>
    </row>
    <row r="19" spans="1:13" ht="20.100000000000001" customHeight="1">
      <c r="A19" s="363"/>
      <c r="B19" s="367" t="s">
        <v>342</v>
      </c>
      <c r="C19" s="358"/>
      <c r="D19" s="358"/>
      <c r="E19" s="358"/>
      <c r="F19" s="358"/>
      <c r="G19" s="358"/>
      <c r="H19" s="358"/>
      <c r="I19" s="358"/>
      <c r="J19" s="358"/>
      <c r="K19" s="358"/>
      <c r="L19" s="358"/>
      <c r="M19" s="359"/>
    </row>
    <row r="20" spans="1:13" ht="30" customHeight="1">
      <c r="A20" s="146" t="s">
        <v>268</v>
      </c>
      <c r="B20" s="346">
        <f>様式第１号ー別紙２!C22</f>
        <v>4066000</v>
      </c>
      <c r="C20" s="346"/>
      <c r="D20" s="346"/>
      <c r="E20" s="147" t="s">
        <v>13</v>
      </c>
      <c r="F20" s="347" t="s">
        <v>14</v>
      </c>
      <c r="G20" s="347"/>
      <c r="H20" s="347"/>
      <c r="I20" s="348">
        <f>様式第１号ー別紙２!E22</f>
        <v>2033000</v>
      </c>
      <c r="J20" s="348"/>
      <c r="K20" s="348"/>
      <c r="L20" s="349"/>
      <c r="M20" s="148" t="s">
        <v>13</v>
      </c>
    </row>
    <row r="21" spans="1:13" ht="57" customHeight="1">
      <c r="A21" s="252" t="s">
        <v>271</v>
      </c>
      <c r="B21" s="222" t="s">
        <v>287</v>
      </c>
      <c r="C21" s="223"/>
      <c r="D21" s="223"/>
      <c r="E21" s="223"/>
      <c r="F21" s="223"/>
      <c r="G21" s="223"/>
      <c r="H21" s="223"/>
      <c r="I21" s="223"/>
      <c r="J21" s="223"/>
      <c r="K21" s="223"/>
      <c r="L21" s="223"/>
      <c r="M21" s="224"/>
    </row>
    <row r="22" spans="1:13" ht="16.5" customHeight="1">
      <c r="A22" s="253"/>
      <c r="B22" s="255" t="s">
        <v>267</v>
      </c>
      <c r="C22" s="256"/>
      <c r="D22" s="256"/>
      <c r="E22" s="256"/>
      <c r="F22" s="256"/>
      <c r="G22" s="256"/>
      <c r="H22" s="256"/>
      <c r="I22" s="256"/>
      <c r="J22" s="256"/>
      <c r="K22" s="256"/>
      <c r="L22" s="256"/>
      <c r="M22" s="257"/>
    </row>
    <row r="23" spans="1:13" ht="57.6" customHeight="1">
      <c r="A23" s="253"/>
      <c r="B23" s="216" t="s">
        <v>357</v>
      </c>
      <c r="C23" s="217"/>
      <c r="D23" s="217"/>
      <c r="E23" s="217"/>
      <c r="F23" s="217"/>
      <c r="G23" s="217"/>
      <c r="H23" s="217"/>
      <c r="I23" s="217"/>
      <c r="J23" s="217"/>
      <c r="K23" s="217"/>
      <c r="L23" s="217"/>
      <c r="M23" s="218"/>
    </row>
    <row r="24" spans="1:13" ht="16.5" customHeight="1">
      <c r="A24" s="253"/>
      <c r="B24" s="255" t="s">
        <v>269</v>
      </c>
      <c r="C24" s="256"/>
      <c r="D24" s="256"/>
      <c r="E24" s="256"/>
      <c r="F24" s="256"/>
      <c r="G24" s="256"/>
      <c r="H24" s="256"/>
      <c r="I24" s="256"/>
      <c r="J24" s="256"/>
      <c r="K24" s="256"/>
      <c r="L24" s="256"/>
      <c r="M24" s="257"/>
    </row>
    <row r="25" spans="1:13" ht="39" customHeight="1">
      <c r="A25" s="253"/>
      <c r="B25" s="216" t="s">
        <v>358</v>
      </c>
      <c r="C25" s="217"/>
      <c r="D25" s="217"/>
      <c r="E25" s="217"/>
      <c r="F25" s="217"/>
      <c r="G25" s="217"/>
      <c r="H25" s="217"/>
      <c r="I25" s="217"/>
      <c r="J25" s="217"/>
      <c r="K25" s="217"/>
      <c r="L25" s="217"/>
      <c r="M25" s="218"/>
    </row>
    <row r="26" spans="1:13" ht="27" customHeight="1">
      <c r="A26" s="253"/>
      <c r="B26" s="258" t="s">
        <v>270</v>
      </c>
      <c r="C26" s="259"/>
      <c r="D26" s="259"/>
      <c r="E26" s="259"/>
      <c r="F26" s="259"/>
      <c r="G26" s="259"/>
      <c r="H26" s="259"/>
      <c r="I26" s="259"/>
      <c r="J26" s="259"/>
      <c r="K26" s="259"/>
      <c r="L26" s="259"/>
      <c r="M26" s="260"/>
    </row>
    <row r="27" spans="1:13" ht="18.75" customHeight="1">
      <c r="A27" s="253"/>
      <c r="B27" s="219" t="s">
        <v>273</v>
      </c>
      <c r="C27" s="220"/>
      <c r="D27" s="220"/>
      <c r="E27" s="220"/>
      <c r="F27" s="220"/>
      <c r="G27" s="220"/>
      <c r="H27" s="220"/>
      <c r="I27" s="220"/>
      <c r="J27" s="220"/>
      <c r="K27" s="220"/>
      <c r="L27" s="220"/>
      <c r="M27" s="221"/>
    </row>
    <row r="28" spans="1:13" ht="18.75" customHeight="1">
      <c r="A28" s="253"/>
      <c r="B28" s="234" t="s">
        <v>359</v>
      </c>
      <c r="C28" s="235"/>
      <c r="D28" s="235"/>
      <c r="E28" s="235"/>
      <c r="F28" s="235"/>
      <c r="G28" s="235"/>
      <c r="H28" s="235"/>
      <c r="I28" s="235"/>
      <c r="J28" s="235"/>
      <c r="K28" s="235"/>
      <c r="L28" s="235"/>
      <c r="M28" s="236"/>
    </row>
    <row r="29" spans="1:13" ht="18.75" customHeight="1">
      <c r="A29" s="253"/>
      <c r="B29" s="237"/>
      <c r="C29" s="238"/>
      <c r="D29" s="238"/>
      <c r="E29" s="238"/>
      <c r="F29" s="238"/>
      <c r="G29" s="238"/>
      <c r="H29" s="238"/>
      <c r="I29" s="238"/>
      <c r="J29" s="238"/>
      <c r="K29" s="238"/>
      <c r="L29" s="238"/>
      <c r="M29" s="239"/>
    </row>
    <row r="30" spans="1:13" ht="27" customHeight="1">
      <c r="A30" s="253"/>
      <c r="B30" s="240"/>
      <c r="C30" s="241"/>
      <c r="D30" s="241"/>
      <c r="E30" s="241"/>
      <c r="F30" s="241"/>
      <c r="G30" s="241"/>
      <c r="H30" s="241"/>
      <c r="I30" s="241"/>
      <c r="J30" s="241"/>
      <c r="K30" s="241"/>
      <c r="L30" s="241"/>
      <c r="M30" s="242"/>
    </row>
    <row r="31" spans="1:13" ht="18.75" customHeight="1">
      <c r="A31" s="253"/>
      <c r="B31" s="219" t="s">
        <v>274</v>
      </c>
      <c r="C31" s="220"/>
      <c r="D31" s="220"/>
      <c r="E31" s="220"/>
      <c r="F31" s="220"/>
      <c r="G31" s="220"/>
      <c r="H31" s="220"/>
      <c r="I31" s="220"/>
      <c r="J31" s="220"/>
      <c r="K31" s="220"/>
      <c r="L31" s="220"/>
      <c r="M31" s="221"/>
    </row>
    <row r="32" spans="1:13" ht="18.75" customHeight="1">
      <c r="A32" s="253"/>
      <c r="B32" s="234" t="s">
        <v>360</v>
      </c>
      <c r="C32" s="235"/>
      <c r="D32" s="235"/>
      <c r="E32" s="235"/>
      <c r="F32" s="235"/>
      <c r="G32" s="235"/>
      <c r="H32" s="235"/>
      <c r="I32" s="235"/>
      <c r="J32" s="235"/>
      <c r="K32" s="235"/>
      <c r="L32" s="235"/>
      <c r="M32" s="236"/>
    </row>
    <row r="33" spans="1:13" ht="18.75" customHeight="1">
      <c r="A33" s="253"/>
      <c r="B33" s="237"/>
      <c r="C33" s="238"/>
      <c r="D33" s="238"/>
      <c r="E33" s="238"/>
      <c r="F33" s="238"/>
      <c r="G33" s="238"/>
      <c r="H33" s="238"/>
      <c r="I33" s="238"/>
      <c r="J33" s="238"/>
      <c r="K33" s="238"/>
      <c r="L33" s="238"/>
      <c r="M33" s="239"/>
    </row>
    <row r="34" spans="1:13" ht="27" customHeight="1">
      <c r="A34" s="253"/>
      <c r="B34" s="240"/>
      <c r="C34" s="241"/>
      <c r="D34" s="241"/>
      <c r="E34" s="241"/>
      <c r="F34" s="241"/>
      <c r="G34" s="241"/>
      <c r="H34" s="241"/>
      <c r="I34" s="241"/>
      <c r="J34" s="241"/>
      <c r="K34" s="241"/>
      <c r="L34" s="241"/>
      <c r="M34" s="242"/>
    </row>
    <row r="35" spans="1:13" ht="18.75" customHeight="1">
      <c r="A35" s="253"/>
      <c r="B35" s="219" t="s">
        <v>275</v>
      </c>
      <c r="C35" s="220"/>
      <c r="D35" s="220"/>
      <c r="E35" s="220"/>
      <c r="F35" s="220"/>
      <c r="G35" s="220"/>
      <c r="H35" s="220"/>
      <c r="I35" s="220"/>
      <c r="J35" s="220"/>
      <c r="K35" s="220"/>
      <c r="L35" s="220"/>
      <c r="M35" s="221"/>
    </row>
    <row r="36" spans="1:13" ht="18.75" customHeight="1">
      <c r="A36" s="253"/>
      <c r="B36" s="243"/>
      <c r="C36" s="244"/>
      <c r="D36" s="244"/>
      <c r="E36" s="244"/>
      <c r="F36" s="244"/>
      <c r="G36" s="244"/>
      <c r="H36" s="244"/>
      <c r="I36" s="244"/>
      <c r="J36" s="244"/>
      <c r="K36" s="244"/>
      <c r="L36" s="244"/>
      <c r="M36" s="245"/>
    </row>
    <row r="37" spans="1:13" ht="18.75" customHeight="1">
      <c r="A37" s="253"/>
      <c r="B37" s="246"/>
      <c r="C37" s="247"/>
      <c r="D37" s="247"/>
      <c r="E37" s="247"/>
      <c r="F37" s="247"/>
      <c r="G37" s="247"/>
      <c r="H37" s="247"/>
      <c r="I37" s="247"/>
      <c r="J37" s="247"/>
      <c r="K37" s="247"/>
      <c r="L37" s="247"/>
      <c r="M37" s="248"/>
    </row>
    <row r="38" spans="1:13" ht="27" customHeight="1">
      <c r="A38" s="253"/>
      <c r="B38" s="249"/>
      <c r="C38" s="250"/>
      <c r="D38" s="250"/>
      <c r="E38" s="250"/>
      <c r="F38" s="250"/>
      <c r="G38" s="250"/>
      <c r="H38" s="250"/>
      <c r="I38" s="250"/>
      <c r="J38" s="250"/>
      <c r="K38" s="250"/>
      <c r="L38" s="250"/>
      <c r="M38" s="251"/>
    </row>
    <row r="39" spans="1:13" ht="25.5" customHeight="1">
      <c r="A39" s="252" t="s">
        <v>288</v>
      </c>
      <c r="B39" s="222" t="s">
        <v>289</v>
      </c>
      <c r="C39" s="223"/>
      <c r="D39" s="223"/>
      <c r="E39" s="223"/>
      <c r="F39" s="223"/>
      <c r="G39" s="223"/>
      <c r="H39" s="223"/>
      <c r="I39" s="223"/>
      <c r="J39" s="223"/>
      <c r="K39" s="223"/>
      <c r="L39" s="223"/>
      <c r="M39" s="224"/>
    </row>
    <row r="40" spans="1:13" ht="25.5" customHeight="1">
      <c r="A40" s="253"/>
      <c r="B40" s="193" t="s">
        <v>272</v>
      </c>
      <c r="C40" s="194"/>
      <c r="D40" s="194"/>
      <c r="E40" s="194"/>
      <c r="F40" s="194"/>
      <c r="G40" s="194"/>
      <c r="H40" s="194"/>
      <c r="I40" s="194"/>
      <c r="J40" s="194"/>
      <c r="K40" s="194"/>
      <c r="L40" s="194"/>
      <c r="M40" s="195"/>
    </row>
    <row r="41" spans="1:13" ht="18.75" customHeight="1">
      <c r="A41" s="253"/>
      <c r="B41" s="190" t="s">
        <v>343</v>
      </c>
      <c r="C41" s="191"/>
      <c r="D41" s="191"/>
      <c r="E41" s="191"/>
      <c r="F41" s="191"/>
      <c r="G41" s="191"/>
      <c r="H41" s="191"/>
      <c r="I41" s="191"/>
      <c r="J41" s="191"/>
      <c r="K41" s="191"/>
      <c r="L41" s="191"/>
      <c r="M41" s="192"/>
    </row>
    <row r="42" spans="1:13" ht="18.75" customHeight="1">
      <c r="A42" s="253"/>
      <c r="B42" s="234" t="s">
        <v>380</v>
      </c>
      <c r="C42" s="235"/>
      <c r="D42" s="235"/>
      <c r="E42" s="235"/>
      <c r="F42" s="235"/>
      <c r="G42" s="235"/>
      <c r="H42" s="235"/>
      <c r="I42" s="235"/>
      <c r="J42" s="235"/>
      <c r="K42" s="235"/>
      <c r="L42" s="235"/>
      <c r="M42" s="236"/>
    </row>
    <row r="43" spans="1:13" ht="55.15" customHeight="1">
      <c r="A43" s="253"/>
      <c r="B43" s="240"/>
      <c r="C43" s="241"/>
      <c r="D43" s="241"/>
      <c r="E43" s="241"/>
      <c r="F43" s="241"/>
      <c r="G43" s="241"/>
      <c r="H43" s="241"/>
      <c r="I43" s="241"/>
      <c r="J43" s="241"/>
      <c r="K43" s="241"/>
      <c r="L43" s="241"/>
      <c r="M43" s="242"/>
    </row>
    <row r="44" spans="1:13" ht="18.75" customHeight="1">
      <c r="A44" s="253"/>
      <c r="B44" s="190" t="s">
        <v>361</v>
      </c>
      <c r="C44" s="191"/>
      <c r="D44" s="191"/>
      <c r="E44" s="191"/>
      <c r="F44" s="191"/>
      <c r="G44" s="191"/>
      <c r="H44" s="191"/>
      <c r="I44" s="191"/>
      <c r="J44" s="191"/>
      <c r="K44" s="191"/>
      <c r="L44" s="191"/>
      <c r="M44" s="192"/>
    </row>
    <row r="45" spans="1:13" ht="18.75" customHeight="1">
      <c r="A45" s="253"/>
      <c r="B45" s="234" t="s">
        <v>381</v>
      </c>
      <c r="C45" s="235"/>
      <c r="D45" s="235"/>
      <c r="E45" s="235"/>
      <c r="F45" s="235"/>
      <c r="G45" s="235"/>
      <c r="H45" s="235"/>
      <c r="I45" s="235"/>
      <c r="J45" s="235"/>
      <c r="K45" s="235"/>
      <c r="L45" s="235"/>
      <c r="M45" s="236"/>
    </row>
    <row r="46" spans="1:13" ht="47.45" customHeight="1">
      <c r="A46" s="253"/>
      <c r="B46" s="240"/>
      <c r="C46" s="241"/>
      <c r="D46" s="241"/>
      <c r="E46" s="241"/>
      <c r="F46" s="241"/>
      <c r="G46" s="241"/>
      <c r="H46" s="241"/>
      <c r="I46" s="241"/>
      <c r="J46" s="241"/>
      <c r="K46" s="241"/>
      <c r="L46" s="241"/>
      <c r="M46" s="242"/>
    </row>
    <row r="47" spans="1:13" ht="18.75" customHeight="1">
      <c r="A47" s="253"/>
      <c r="B47" s="190" t="s">
        <v>276</v>
      </c>
      <c r="C47" s="191"/>
      <c r="D47" s="191"/>
      <c r="E47" s="191"/>
      <c r="F47" s="191"/>
      <c r="G47" s="191"/>
      <c r="H47" s="191"/>
      <c r="I47" s="191"/>
      <c r="J47" s="191"/>
      <c r="K47" s="191"/>
      <c r="L47" s="191"/>
      <c r="M47" s="192"/>
    </row>
    <row r="48" spans="1:13" ht="18.75" customHeight="1">
      <c r="A48" s="253"/>
      <c r="B48" s="243"/>
      <c r="C48" s="244"/>
      <c r="D48" s="244"/>
      <c r="E48" s="244"/>
      <c r="F48" s="244"/>
      <c r="G48" s="244"/>
      <c r="H48" s="244"/>
      <c r="I48" s="244"/>
      <c r="J48" s="244"/>
      <c r="K48" s="244"/>
      <c r="L48" s="244"/>
      <c r="M48" s="245"/>
    </row>
    <row r="49" spans="1:13" ht="36" customHeight="1">
      <c r="A49" s="253"/>
      <c r="B49" s="249"/>
      <c r="C49" s="250"/>
      <c r="D49" s="250"/>
      <c r="E49" s="250"/>
      <c r="F49" s="250"/>
      <c r="G49" s="250"/>
      <c r="H49" s="250"/>
      <c r="I49" s="250"/>
      <c r="J49" s="250"/>
      <c r="K49" s="250"/>
      <c r="L49" s="250"/>
      <c r="M49" s="251"/>
    </row>
    <row r="50" spans="1:13" ht="31.15" customHeight="1">
      <c r="A50" s="253"/>
      <c r="B50" s="261" t="s">
        <v>290</v>
      </c>
      <c r="C50" s="262"/>
      <c r="D50" s="262"/>
      <c r="E50" s="262"/>
      <c r="F50" s="262"/>
      <c r="G50" s="262"/>
      <c r="H50" s="262"/>
      <c r="I50" s="262"/>
      <c r="J50" s="262"/>
      <c r="K50" s="262"/>
      <c r="L50" s="262"/>
      <c r="M50" s="263"/>
    </row>
    <row r="51" spans="1:13" ht="61.15" customHeight="1">
      <c r="A51" s="253"/>
      <c r="B51" s="216" t="s">
        <v>362</v>
      </c>
      <c r="C51" s="217"/>
      <c r="D51" s="217"/>
      <c r="E51" s="217"/>
      <c r="F51" s="217"/>
      <c r="G51" s="217"/>
      <c r="H51" s="217"/>
      <c r="I51" s="217"/>
      <c r="J51" s="217"/>
      <c r="K51" s="217"/>
      <c r="L51" s="217"/>
      <c r="M51" s="218"/>
    </row>
    <row r="52" spans="1:13" ht="16.5" customHeight="1">
      <c r="A52" s="253"/>
      <c r="B52" s="261" t="s">
        <v>291</v>
      </c>
      <c r="C52" s="262"/>
      <c r="D52" s="262"/>
      <c r="E52" s="262"/>
      <c r="F52" s="262"/>
      <c r="G52" s="262"/>
      <c r="H52" s="262"/>
      <c r="I52" s="262"/>
      <c r="J52" s="262"/>
      <c r="K52" s="262"/>
      <c r="L52" s="262"/>
      <c r="M52" s="263"/>
    </row>
    <row r="53" spans="1:13" ht="46.5" customHeight="1" thickBot="1">
      <c r="A53" s="254"/>
      <c r="B53" s="225" t="s">
        <v>363</v>
      </c>
      <c r="C53" s="226"/>
      <c r="D53" s="226"/>
      <c r="E53" s="226"/>
      <c r="F53" s="226"/>
      <c r="G53" s="226"/>
      <c r="H53" s="226"/>
      <c r="I53" s="226"/>
      <c r="J53" s="226"/>
      <c r="K53" s="226"/>
      <c r="L53" s="226"/>
      <c r="M53" s="227"/>
    </row>
    <row r="54" spans="1:13" ht="6.75" customHeight="1">
      <c r="A54" s="96"/>
      <c r="B54" s="97"/>
      <c r="C54" s="97"/>
      <c r="D54" s="97"/>
      <c r="E54" s="97"/>
      <c r="F54" s="97"/>
      <c r="G54" s="97"/>
      <c r="H54" s="97"/>
      <c r="I54" s="97"/>
      <c r="J54" s="97"/>
      <c r="K54" s="97"/>
      <c r="L54" s="97"/>
      <c r="M54" s="97"/>
    </row>
    <row r="55" spans="1:13" ht="18" customHeight="1">
      <c r="A55" s="228" t="s">
        <v>281</v>
      </c>
      <c r="B55" s="229"/>
      <c r="C55" s="229"/>
      <c r="D55" s="150"/>
      <c r="E55" s="150"/>
      <c r="F55" s="150"/>
      <c r="G55" s="150"/>
      <c r="H55" s="150"/>
      <c r="I55" s="150"/>
      <c r="J55" s="150"/>
      <c r="K55" s="150"/>
      <c r="L55" s="150"/>
      <c r="M55" s="150"/>
    </row>
    <row r="56" spans="1:13" ht="18" customHeight="1">
      <c r="A56" s="201" t="s">
        <v>277</v>
      </c>
      <c r="B56" s="202"/>
      <c r="C56" s="199" t="s">
        <v>280</v>
      </c>
      <c r="D56" s="200"/>
      <c r="E56" s="230" t="s">
        <v>279</v>
      </c>
      <c r="F56" s="231"/>
      <c r="G56" s="231"/>
      <c r="H56" s="231"/>
      <c r="I56" s="231"/>
      <c r="J56" s="232" t="s">
        <v>278</v>
      </c>
      <c r="K56" s="233"/>
      <c r="L56" s="233"/>
      <c r="M56" s="233"/>
    </row>
    <row r="57" spans="1:13" ht="18" customHeight="1">
      <c r="A57" s="198" t="s">
        <v>297</v>
      </c>
      <c r="B57" s="198"/>
      <c r="C57" s="203">
        <v>45081</v>
      </c>
      <c r="D57" s="204"/>
      <c r="E57" s="206" t="s">
        <v>344</v>
      </c>
      <c r="F57" s="207"/>
      <c r="G57" s="207"/>
      <c r="H57" s="207"/>
      <c r="I57" s="207"/>
      <c r="J57" s="206" t="s">
        <v>345</v>
      </c>
      <c r="K57" s="207"/>
      <c r="L57" s="207"/>
      <c r="M57" s="207"/>
    </row>
    <row r="58" spans="1:13" ht="18" customHeight="1">
      <c r="A58" s="198" t="s">
        <v>298</v>
      </c>
      <c r="B58" s="198"/>
      <c r="C58" s="208"/>
      <c r="D58" s="208"/>
      <c r="E58" s="196"/>
      <c r="F58" s="196"/>
      <c r="G58" s="196"/>
      <c r="H58" s="196"/>
      <c r="I58" s="196"/>
      <c r="J58" s="196"/>
      <c r="K58" s="196"/>
      <c r="L58" s="196"/>
      <c r="M58" s="196"/>
    </row>
    <row r="59" spans="1:13" ht="18" customHeight="1">
      <c r="A59" s="198" t="s">
        <v>282</v>
      </c>
      <c r="B59" s="198"/>
      <c r="C59" s="205">
        <v>45085</v>
      </c>
      <c r="D59" s="204"/>
      <c r="E59" s="206" t="s">
        <v>346</v>
      </c>
      <c r="F59" s="207"/>
      <c r="G59" s="207"/>
      <c r="H59" s="207"/>
      <c r="I59" s="207"/>
      <c r="J59" s="196"/>
      <c r="K59" s="196"/>
      <c r="L59" s="196"/>
      <c r="M59" s="196"/>
    </row>
    <row r="60" spans="1:13" ht="18" customHeight="1">
      <c r="A60" s="198" t="s">
        <v>283</v>
      </c>
      <c r="B60" s="198"/>
      <c r="C60" s="205">
        <v>45107</v>
      </c>
      <c r="D60" s="204"/>
      <c r="E60" s="206" t="s">
        <v>346</v>
      </c>
      <c r="F60" s="207"/>
      <c r="G60" s="207"/>
      <c r="H60" s="207"/>
      <c r="I60" s="207"/>
      <c r="J60" s="196"/>
      <c r="K60" s="196"/>
      <c r="L60" s="196"/>
      <c r="M60" s="196"/>
    </row>
    <row r="61" spans="1:13" ht="18" customHeight="1">
      <c r="A61" s="198" t="s">
        <v>284</v>
      </c>
      <c r="B61" s="198"/>
      <c r="C61" s="208"/>
      <c r="D61" s="208"/>
      <c r="E61" s="196"/>
      <c r="F61" s="196"/>
      <c r="G61" s="196"/>
      <c r="H61" s="196"/>
      <c r="I61" s="196"/>
      <c r="J61" s="196"/>
      <c r="K61" s="196"/>
      <c r="L61" s="196"/>
      <c r="M61" s="196"/>
    </row>
    <row r="62" spans="1:13" ht="18" customHeight="1" thickBot="1">
      <c r="A62" s="209" t="s">
        <v>286</v>
      </c>
      <c r="B62" s="210"/>
      <c r="C62" s="211"/>
      <c r="D62" s="211"/>
      <c r="E62" s="196"/>
      <c r="F62" s="196"/>
      <c r="G62" s="196"/>
      <c r="H62" s="196"/>
      <c r="I62" s="196"/>
      <c r="J62" s="196"/>
      <c r="K62" s="196"/>
      <c r="L62" s="196"/>
      <c r="M62" s="196"/>
    </row>
    <row r="63" spans="1:13" ht="29.25" customHeight="1">
      <c r="A63" s="197" t="s">
        <v>285</v>
      </c>
      <c r="B63" s="197"/>
      <c r="C63" s="197"/>
      <c r="D63" s="197"/>
      <c r="E63" s="197"/>
      <c r="F63" s="197"/>
      <c r="G63" s="197"/>
      <c r="H63" s="197"/>
      <c r="I63" s="197"/>
      <c r="J63" s="197"/>
      <c r="K63" s="197"/>
      <c r="L63" s="197"/>
      <c r="M63" s="197"/>
    </row>
    <row r="64" spans="1:13" ht="18.75" customHeight="1">
      <c r="A64" s="308" t="s">
        <v>15</v>
      </c>
      <c r="B64" s="308"/>
      <c r="C64" s="308"/>
      <c r="D64" s="308"/>
      <c r="E64" s="308"/>
      <c r="F64" s="308"/>
      <c r="G64" s="308"/>
      <c r="H64" s="308"/>
      <c r="I64" s="308"/>
      <c r="J64" s="308"/>
      <c r="K64" s="308"/>
      <c r="L64" s="308"/>
      <c r="M64" s="308"/>
    </row>
    <row r="65" spans="1:13" ht="10.5" customHeight="1">
      <c r="A65" s="309"/>
      <c r="B65" s="309"/>
      <c r="C65" s="309"/>
      <c r="D65" s="309"/>
      <c r="E65" s="309"/>
      <c r="F65" s="309"/>
      <c r="G65" s="309"/>
      <c r="H65" s="309"/>
      <c r="I65" s="309"/>
      <c r="J65" s="309"/>
      <c r="K65" s="309"/>
      <c r="L65" s="309"/>
      <c r="M65" s="309"/>
    </row>
    <row r="66" spans="1:13" ht="19.5" customHeight="1">
      <c r="A66" s="215" t="s">
        <v>364</v>
      </c>
      <c r="B66" s="215"/>
      <c r="C66" s="215"/>
      <c r="D66" s="215"/>
      <c r="E66" s="215"/>
      <c r="F66" s="215"/>
      <c r="G66" s="215"/>
      <c r="H66" s="215"/>
      <c r="I66" s="215"/>
      <c r="J66" s="215"/>
      <c r="K66" s="215"/>
      <c r="L66" s="215"/>
      <c r="M66" s="215"/>
    </row>
    <row r="67" spans="1:13">
      <c r="A67" s="81" t="s">
        <v>16</v>
      </c>
      <c r="B67" s="82" t="s">
        <v>18</v>
      </c>
      <c r="C67" s="82"/>
      <c r="D67" s="82"/>
      <c r="E67" s="82"/>
      <c r="F67" s="82"/>
      <c r="G67" s="82"/>
      <c r="H67" s="82"/>
      <c r="I67" s="82"/>
      <c r="J67" s="82"/>
      <c r="K67" s="82" t="s">
        <v>18</v>
      </c>
      <c r="L67" s="82"/>
      <c r="M67" s="83"/>
    </row>
    <row r="68" spans="1:13">
      <c r="A68" s="84" t="s">
        <v>17</v>
      </c>
      <c r="B68" s="85">
        <v>4</v>
      </c>
      <c r="C68" s="85">
        <v>5</v>
      </c>
      <c r="D68" s="85">
        <v>6</v>
      </c>
      <c r="E68" s="85">
        <v>7</v>
      </c>
      <c r="F68" s="85">
        <v>8</v>
      </c>
      <c r="G68" s="85">
        <v>9</v>
      </c>
      <c r="H68" s="85">
        <v>10</v>
      </c>
      <c r="I68" s="85">
        <v>11</v>
      </c>
      <c r="J68" s="85">
        <v>12</v>
      </c>
      <c r="K68" s="85">
        <v>1</v>
      </c>
      <c r="L68" s="85">
        <v>2</v>
      </c>
      <c r="M68" s="86">
        <v>3</v>
      </c>
    </row>
    <row r="69" spans="1:13" ht="18.75" customHeight="1">
      <c r="A69" s="87"/>
      <c r="B69" s="310"/>
      <c r="C69" s="310"/>
      <c r="D69" s="212"/>
      <c r="E69" s="212"/>
      <c r="F69" s="212"/>
      <c r="G69" s="212"/>
      <c r="H69" s="212"/>
      <c r="I69" s="212"/>
      <c r="J69" s="212"/>
      <c r="K69" s="212"/>
      <c r="L69" s="212"/>
      <c r="M69" s="297"/>
    </row>
    <row r="70" spans="1:13" ht="18.75" customHeight="1">
      <c r="A70" s="55" t="s">
        <v>365</v>
      </c>
      <c r="B70" s="311"/>
      <c r="C70" s="311"/>
      <c r="D70" s="213"/>
      <c r="E70" s="213"/>
      <c r="F70" s="213"/>
      <c r="G70" s="213"/>
      <c r="H70" s="213"/>
      <c r="I70" s="213"/>
      <c r="J70" s="213"/>
      <c r="K70" s="213"/>
      <c r="L70" s="213"/>
      <c r="M70" s="298"/>
    </row>
    <row r="71" spans="1:13" ht="18.75" customHeight="1">
      <c r="A71" s="55"/>
      <c r="B71" s="311"/>
      <c r="C71" s="311"/>
      <c r="D71" s="213"/>
      <c r="E71" s="213"/>
      <c r="F71" s="213"/>
      <c r="G71" s="213"/>
      <c r="H71" s="213"/>
      <c r="I71" s="213"/>
      <c r="J71" s="213"/>
      <c r="K71" s="213"/>
      <c r="L71" s="213"/>
      <c r="M71" s="298"/>
    </row>
    <row r="72" spans="1:13" ht="18.75" customHeight="1">
      <c r="A72" s="55" t="s">
        <v>349</v>
      </c>
      <c r="B72" s="311"/>
      <c r="C72" s="311"/>
      <c r="D72" s="213"/>
      <c r="E72" s="213"/>
      <c r="F72" s="213"/>
      <c r="G72" s="213"/>
      <c r="H72" s="213"/>
      <c r="I72" s="213"/>
      <c r="J72" s="213"/>
      <c r="K72" s="213"/>
      <c r="L72" s="213"/>
      <c r="M72" s="298"/>
    </row>
    <row r="73" spans="1:13" ht="18.75" customHeight="1">
      <c r="A73" s="55"/>
      <c r="B73" s="311"/>
      <c r="C73" s="311"/>
      <c r="D73" s="213"/>
      <c r="E73" s="213"/>
      <c r="F73" s="213"/>
      <c r="G73" s="213"/>
      <c r="H73" s="213"/>
      <c r="I73" s="213"/>
      <c r="J73" s="213"/>
      <c r="K73" s="213"/>
      <c r="L73" s="213"/>
      <c r="M73" s="298"/>
    </row>
    <row r="74" spans="1:13" ht="18.75" customHeight="1">
      <c r="A74" s="55" t="s">
        <v>350</v>
      </c>
      <c r="B74" s="311"/>
      <c r="C74" s="311"/>
      <c r="D74" s="213"/>
      <c r="E74" s="213"/>
      <c r="F74" s="213"/>
      <c r="G74" s="213"/>
      <c r="H74" s="213"/>
      <c r="I74" s="213"/>
      <c r="J74" s="213"/>
      <c r="K74" s="213"/>
      <c r="L74" s="213"/>
      <c r="M74" s="298"/>
    </row>
    <row r="75" spans="1:13" ht="18.75" customHeight="1">
      <c r="A75" s="55"/>
      <c r="B75" s="311"/>
      <c r="C75" s="311"/>
      <c r="D75" s="213"/>
      <c r="E75" s="213"/>
      <c r="F75" s="213"/>
      <c r="G75" s="213"/>
      <c r="H75" s="213"/>
      <c r="I75" s="213"/>
      <c r="J75" s="213"/>
      <c r="K75" s="213"/>
      <c r="L75" s="213"/>
      <c r="M75" s="298"/>
    </row>
    <row r="76" spans="1:13" ht="18.75" customHeight="1">
      <c r="A76" s="176" t="s">
        <v>351</v>
      </c>
      <c r="B76" s="311"/>
      <c r="C76" s="311"/>
      <c r="D76" s="213"/>
      <c r="E76" s="213"/>
      <c r="F76" s="213"/>
      <c r="G76" s="213"/>
      <c r="H76" s="213"/>
      <c r="I76" s="213"/>
      <c r="J76" s="213"/>
      <c r="K76" s="213"/>
      <c r="L76" s="213"/>
      <c r="M76" s="298"/>
    </row>
    <row r="77" spans="1:13" ht="18.75" customHeight="1">
      <c r="A77" s="56"/>
      <c r="B77" s="311"/>
      <c r="C77" s="311"/>
      <c r="D77" s="213"/>
      <c r="E77" s="213"/>
      <c r="F77" s="213"/>
      <c r="G77" s="213"/>
      <c r="H77" s="213"/>
      <c r="I77" s="213"/>
      <c r="J77" s="213"/>
      <c r="K77" s="213"/>
      <c r="L77" s="213"/>
      <c r="M77" s="298"/>
    </row>
    <row r="78" spans="1:13" ht="18.75" customHeight="1">
      <c r="A78" s="185"/>
      <c r="B78" s="311"/>
      <c r="C78" s="311"/>
      <c r="D78" s="213"/>
      <c r="E78" s="213"/>
      <c r="F78" s="213"/>
      <c r="G78" s="213"/>
      <c r="H78" s="213"/>
      <c r="I78" s="213"/>
      <c r="J78" s="213"/>
      <c r="K78" s="213"/>
      <c r="L78" s="213"/>
      <c r="M78" s="298"/>
    </row>
    <row r="79" spans="1:13" ht="18.75" customHeight="1">
      <c r="A79" s="88"/>
      <c r="B79" s="312"/>
      <c r="C79" s="312"/>
      <c r="D79" s="214"/>
      <c r="E79" s="214"/>
      <c r="F79" s="214"/>
      <c r="G79" s="214"/>
      <c r="H79" s="214"/>
      <c r="I79" s="214"/>
      <c r="J79" s="214"/>
      <c r="K79" s="214"/>
      <c r="L79" s="214"/>
      <c r="M79" s="299"/>
    </row>
    <row r="80" spans="1:13" ht="27.75" customHeight="1">
      <c r="A80" s="151" t="s">
        <v>299</v>
      </c>
      <c r="B80" s="143"/>
      <c r="C80" s="143"/>
      <c r="D80" s="143"/>
      <c r="E80" s="143"/>
      <c r="F80" s="143"/>
      <c r="G80" s="143"/>
      <c r="H80" s="143"/>
      <c r="I80" s="143"/>
      <c r="J80" s="143"/>
      <c r="K80" s="143"/>
      <c r="L80" s="143"/>
      <c r="M80" s="143"/>
    </row>
    <row r="81" spans="1:13" hidden="1">
      <c r="A81" s="280" t="s">
        <v>19</v>
      </c>
      <c r="B81" s="280"/>
      <c r="C81" s="280"/>
      <c r="D81" s="280"/>
      <c r="E81" s="280"/>
      <c r="F81" s="280"/>
      <c r="G81" s="280"/>
      <c r="H81" s="280"/>
      <c r="I81" s="280"/>
      <c r="J81" s="280"/>
      <c r="K81" s="280"/>
      <c r="L81" s="280"/>
      <c r="M81" s="280"/>
    </row>
    <row r="82" spans="1:13" ht="19.5" hidden="1" customHeight="1" thickBot="1">
      <c r="A82" s="280" t="s">
        <v>20</v>
      </c>
      <c r="B82" s="280"/>
      <c r="C82" s="280"/>
      <c r="D82" s="280"/>
      <c r="E82" s="280"/>
      <c r="F82" s="280"/>
      <c r="G82" s="280"/>
      <c r="H82" s="280"/>
      <c r="I82" s="280"/>
      <c r="J82" s="280"/>
      <c r="K82" s="280"/>
      <c r="L82" s="280"/>
      <c r="M82" s="280"/>
    </row>
    <row r="83" spans="1:13" ht="19.5" hidden="1" customHeight="1" thickBot="1">
      <c r="A83" s="7" t="s">
        <v>21</v>
      </c>
      <c r="B83" s="335" t="s">
        <v>22</v>
      </c>
      <c r="C83" s="336"/>
      <c r="D83" s="336"/>
      <c r="E83" s="336"/>
      <c r="F83" s="336" t="s">
        <v>23</v>
      </c>
      <c r="G83" s="336"/>
      <c r="H83" s="336"/>
      <c r="I83" s="336"/>
      <c r="J83" s="336" t="s">
        <v>24</v>
      </c>
      <c r="K83" s="336"/>
      <c r="L83" s="336"/>
      <c r="M83" s="381"/>
    </row>
    <row r="84" spans="1:13" ht="22.7" hidden="1" customHeight="1">
      <c r="A84" s="52" t="s">
        <v>25</v>
      </c>
      <c r="B84" s="270"/>
      <c r="C84" s="271"/>
      <c r="D84" s="271"/>
      <c r="E84" s="271"/>
      <c r="F84" s="271"/>
      <c r="G84" s="271"/>
      <c r="H84" s="271"/>
      <c r="I84" s="271"/>
      <c r="J84" s="271"/>
      <c r="K84" s="271"/>
      <c r="L84" s="271"/>
      <c r="M84" s="382"/>
    </row>
    <row r="85" spans="1:13" ht="22.7" hidden="1" customHeight="1">
      <c r="A85" s="53" t="s">
        <v>26</v>
      </c>
      <c r="B85" s="272"/>
      <c r="C85" s="273"/>
      <c r="D85" s="273"/>
      <c r="E85" s="273"/>
      <c r="F85" s="385"/>
      <c r="G85" s="385"/>
      <c r="H85" s="385"/>
      <c r="I85" s="385"/>
      <c r="J85" s="273"/>
      <c r="K85" s="273"/>
      <c r="L85" s="273"/>
      <c r="M85" s="383"/>
    </row>
    <row r="86" spans="1:13" ht="22.7" hidden="1" customHeight="1">
      <c r="A86" s="53" t="s">
        <v>27</v>
      </c>
      <c r="B86" s="272"/>
      <c r="C86" s="273"/>
      <c r="D86" s="273"/>
      <c r="E86" s="273"/>
      <c r="F86" s="273"/>
      <c r="G86" s="273"/>
      <c r="H86" s="273"/>
      <c r="I86" s="273"/>
      <c r="J86" s="273"/>
      <c r="K86" s="273"/>
      <c r="L86" s="273"/>
      <c r="M86" s="383"/>
    </row>
    <row r="87" spans="1:13" ht="22.7" hidden="1" customHeight="1">
      <c r="A87" s="53" t="s">
        <v>28</v>
      </c>
      <c r="B87" s="272"/>
      <c r="C87" s="273"/>
      <c r="D87" s="273"/>
      <c r="E87" s="273"/>
      <c r="F87" s="273"/>
      <c r="G87" s="273"/>
      <c r="H87" s="273"/>
      <c r="I87" s="273"/>
      <c r="J87" s="273"/>
      <c r="K87" s="273"/>
      <c r="L87" s="273"/>
      <c r="M87" s="383"/>
    </row>
    <row r="88" spans="1:13" ht="22.7" hidden="1" customHeight="1" thickBot="1">
      <c r="A88" s="54" t="s">
        <v>29</v>
      </c>
      <c r="B88" s="306"/>
      <c r="C88" s="307"/>
      <c r="D88" s="307"/>
      <c r="E88" s="307"/>
      <c r="F88" s="380"/>
      <c r="G88" s="380"/>
      <c r="H88" s="380"/>
      <c r="I88" s="380"/>
      <c r="J88" s="307"/>
      <c r="K88" s="307"/>
      <c r="L88" s="307"/>
      <c r="M88" s="384"/>
    </row>
    <row r="89" spans="1:13" hidden="1">
      <c r="A89" s="6"/>
    </row>
    <row r="90" spans="1:13" ht="19.5" hidden="1" customHeight="1" thickBot="1">
      <c r="A90" s="280" t="s">
        <v>86</v>
      </c>
      <c r="B90" s="280"/>
      <c r="C90" s="280"/>
      <c r="D90" s="280"/>
      <c r="E90" s="280"/>
      <c r="F90" s="280"/>
      <c r="G90" s="280"/>
      <c r="H90" s="280"/>
      <c r="I90" s="280"/>
      <c r="J90" s="280"/>
      <c r="K90" s="280"/>
      <c r="L90" s="280"/>
      <c r="M90" s="280"/>
    </row>
    <row r="91" spans="1:13" ht="15" hidden="1" customHeight="1">
      <c r="A91" s="326" t="s">
        <v>21</v>
      </c>
      <c r="B91" s="274" t="s">
        <v>30</v>
      </c>
      <c r="C91" s="275"/>
      <c r="D91" s="275"/>
      <c r="E91" s="276"/>
      <c r="F91" s="274" t="s">
        <v>33</v>
      </c>
      <c r="G91" s="275"/>
      <c r="H91" s="275"/>
      <c r="I91" s="276"/>
      <c r="J91" s="274"/>
      <c r="K91" s="275"/>
      <c r="L91" s="275"/>
      <c r="M91" s="276"/>
    </row>
    <row r="92" spans="1:13" ht="15" hidden="1" customHeight="1">
      <c r="A92" s="327"/>
      <c r="B92" s="277" t="s">
        <v>31</v>
      </c>
      <c r="C92" s="278"/>
      <c r="D92" s="278"/>
      <c r="E92" s="279"/>
      <c r="F92" s="277" t="s">
        <v>34</v>
      </c>
      <c r="G92" s="278"/>
      <c r="H92" s="278"/>
      <c r="I92" s="279"/>
      <c r="J92" s="277" t="s">
        <v>36</v>
      </c>
      <c r="K92" s="278"/>
      <c r="L92" s="278"/>
      <c r="M92" s="279"/>
    </row>
    <row r="93" spans="1:13" ht="15" hidden="1" customHeight="1" thickBot="1">
      <c r="A93" s="328"/>
      <c r="B93" s="320" t="s">
        <v>32</v>
      </c>
      <c r="C93" s="321"/>
      <c r="D93" s="321"/>
      <c r="E93" s="322"/>
      <c r="F93" s="329" t="s">
        <v>35</v>
      </c>
      <c r="G93" s="330"/>
      <c r="H93" s="330"/>
      <c r="I93" s="331"/>
      <c r="J93" s="320"/>
      <c r="K93" s="321"/>
      <c r="L93" s="321"/>
      <c r="M93" s="322"/>
    </row>
    <row r="94" spans="1:13" ht="22.7" hidden="1" customHeight="1">
      <c r="A94" s="11" t="s">
        <v>37</v>
      </c>
      <c r="B94" s="323"/>
      <c r="C94" s="324"/>
      <c r="D94" s="324"/>
      <c r="E94" s="325"/>
      <c r="F94" s="323"/>
      <c r="G94" s="324"/>
      <c r="H94" s="324"/>
      <c r="I94" s="325"/>
      <c r="J94" s="323"/>
      <c r="K94" s="324"/>
      <c r="L94" s="324"/>
      <c r="M94" s="325"/>
    </row>
    <row r="95" spans="1:13" ht="22.7" hidden="1" customHeight="1">
      <c r="A95" s="12" t="s">
        <v>38</v>
      </c>
      <c r="B95" s="332"/>
      <c r="C95" s="333"/>
      <c r="D95" s="333"/>
      <c r="E95" s="334"/>
      <c r="F95" s="332"/>
      <c r="G95" s="333"/>
      <c r="H95" s="333"/>
      <c r="I95" s="334"/>
      <c r="J95" s="332"/>
      <c r="K95" s="333"/>
      <c r="L95" s="333"/>
      <c r="M95" s="334"/>
    </row>
    <row r="96" spans="1:13" ht="22.7" hidden="1" customHeight="1">
      <c r="A96" s="12" t="s">
        <v>39</v>
      </c>
      <c r="B96" s="332"/>
      <c r="C96" s="333"/>
      <c r="D96" s="333"/>
      <c r="E96" s="334"/>
      <c r="F96" s="332"/>
      <c r="G96" s="333"/>
      <c r="H96" s="333"/>
      <c r="I96" s="334"/>
      <c r="J96" s="332"/>
      <c r="K96" s="333"/>
      <c r="L96" s="333"/>
      <c r="M96" s="334"/>
    </row>
    <row r="97" spans="1:13" ht="22.7" hidden="1" customHeight="1" thickBot="1">
      <c r="A97" s="58" t="s">
        <v>40</v>
      </c>
      <c r="B97" s="300"/>
      <c r="C97" s="301"/>
      <c r="D97" s="301"/>
      <c r="E97" s="302"/>
      <c r="F97" s="300"/>
      <c r="G97" s="301"/>
      <c r="H97" s="301"/>
      <c r="I97" s="302"/>
      <c r="J97" s="300"/>
      <c r="K97" s="301"/>
      <c r="L97" s="301"/>
      <c r="M97" s="302"/>
    </row>
    <row r="98" spans="1:13" ht="8.25" hidden="1" customHeight="1" thickTop="1" thickBot="1">
      <c r="A98" s="59" t="s">
        <v>41</v>
      </c>
      <c r="B98" s="303"/>
      <c r="C98" s="304"/>
      <c r="D98" s="304"/>
      <c r="E98" s="305"/>
      <c r="F98" s="303"/>
      <c r="G98" s="304"/>
      <c r="H98" s="304"/>
      <c r="I98" s="305"/>
      <c r="J98" s="303"/>
      <c r="K98" s="304"/>
      <c r="L98" s="304"/>
      <c r="M98" s="305"/>
    </row>
    <row r="99" spans="1:13">
      <c r="A99" s="280" t="s">
        <v>107</v>
      </c>
      <c r="B99" s="280"/>
      <c r="C99" s="280"/>
      <c r="D99" s="280"/>
      <c r="E99" s="280"/>
      <c r="F99" s="280"/>
      <c r="G99" s="280"/>
      <c r="H99" s="280"/>
      <c r="I99" s="280"/>
      <c r="J99" s="280"/>
      <c r="K99" s="280"/>
      <c r="L99" s="280"/>
      <c r="M99" s="280"/>
    </row>
    <row r="100" spans="1:13" ht="18" customHeight="1" thickBot="1">
      <c r="A100" s="281" t="s">
        <v>42</v>
      </c>
      <c r="B100" s="281"/>
      <c r="C100" s="281"/>
      <c r="D100" s="281"/>
      <c r="E100" s="281"/>
      <c r="F100" s="281"/>
      <c r="G100" s="281"/>
      <c r="H100" s="281"/>
      <c r="I100" s="281"/>
      <c r="J100" s="281"/>
      <c r="K100" s="281"/>
      <c r="L100" s="281"/>
      <c r="M100" s="281"/>
    </row>
    <row r="101" spans="1:13" ht="18.75" customHeight="1">
      <c r="A101" s="8" t="s">
        <v>43</v>
      </c>
      <c r="B101" s="274" t="s">
        <v>45</v>
      </c>
      <c r="C101" s="275"/>
      <c r="D101" s="275"/>
      <c r="E101" s="276"/>
      <c r="F101" s="274" t="s">
        <v>45</v>
      </c>
      <c r="G101" s="275"/>
      <c r="H101" s="275"/>
      <c r="I101" s="276"/>
      <c r="J101" s="274" t="s">
        <v>45</v>
      </c>
      <c r="K101" s="275"/>
      <c r="L101" s="275"/>
      <c r="M101" s="276"/>
    </row>
    <row r="102" spans="1:13" ht="18.75" customHeight="1">
      <c r="A102" s="4"/>
      <c r="B102" s="277" t="s">
        <v>46</v>
      </c>
      <c r="C102" s="278"/>
      <c r="D102" s="278"/>
      <c r="E102" s="279"/>
      <c r="F102" s="277" t="s">
        <v>46</v>
      </c>
      <c r="G102" s="278"/>
      <c r="H102" s="278"/>
      <c r="I102" s="279"/>
      <c r="J102" s="277" t="s">
        <v>46</v>
      </c>
      <c r="K102" s="278"/>
      <c r="L102" s="278"/>
      <c r="M102" s="279"/>
    </row>
    <row r="103" spans="1:13" ht="18.75" customHeight="1" thickBot="1">
      <c r="A103" s="3" t="s">
        <v>44</v>
      </c>
      <c r="B103" s="320"/>
      <c r="C103" s="321"/>
      <c r="D103" s="321"/>
      <c r="E103" s="322"/>
      <c r="F103" s="320"/>
      <c r="G103" s="321"/>
      <c r="H103" s="321"/>
      <c r="I103" s="322"/>
      <c r="J103" s="320"/>
      <c r="K103" s="321"/>
      <c r="L103" s="321"/>
      <c r="M103" s="322"/>
    </row>
    <row r="104" spans="1:13" ht="17.25" customHeight="1">
      <c r="A104" s="7" t="s">
        <v>47</v>
      </c>
      <c r="B104" s="282"/>
      <c r="C104" s="283"/>
      <c r="D104" s="283"/>
      <c r="E104" s="284"/>
      <c r="F104" s="282"/>
      <c r="G104" s="283"/>
      <c r="H104" s="283"/>
      <c r="I104" s="284"/>
      <c r="J104" s="282"/>
      <c r="K104" s="283"/>
      <c r="L104" s="283"/>
      <c r="M104" s="284"/>
    </row>
    <row r="105" spans="1:13" ht="17.25" customHeight="1">
      <c r="A105" s="60" t="s">
        <v>48</v>
      </c>
      <c r="B105" s="285"/>
      <c r="C105" s="286"/>
      <c r="D105" s="286"/>
      <c r="E105" s="287"/>
      <c r="F105" s="285"/>
      <c r="G105" s="286"/>
      <c r="H105" s="286"/>
      <c r="I105" s="287"/>
      <c r="J105" s="285"/>
      <c r="K105" s="286"/>
      <c r="L105" s="286"/>
      <c r="M105" s="287"/>
    </row>
    <row r="106" spans="1:13" ht="17.25" customHeight="1">
      <c r="A106" s="98" t="s">
        <v>257</v>
      </c>
      <c r="B106" s="291"/>
      <c r="C106" s="292"/>
      <c r="D106" s="292"/>
      <c r="E106" s="293"/>
      <c r="F106" s="313"/>
      <c r="G106" s="314"/>
      <c r="H106" s="314"/>
      <c r="I106" s="315"/>
      <c r="J106" s="313"/>
      <c r="K106" s="314"/>
      <c r="L106" s="314"/>
      <c r="M106" s="315"/>
    </row>
    <row r="107" spans="1:13">
      <c r="A107" s="60" t="s">
        <v>49</v>
      </c>
      <c r="B107" s="294"/>
      <c r="C107" s="295"/>
      <c r="D107" s="295"/>
      <c r="E107" s="296"/>
      <c r="F107" s="316"/>
      <c r="G107" s="317"/>
      <c r="H107" s="317"/>
      <c r="I107" s="318"/>
      <c r="J107" s="316"/>
      <c r="K107" s="317"/>
      <c r="L107" s="317"/>
      <c r="M107" s="318"/>
    </row>
    <row r="108" spans="1:13" ht="17.25" customHeight="1">
      <c r="A108" s="61" t="s">
        <v>50</v>
      </c>
      <c r="B108" s="285"/>
      <c r="C108" s="286"/>
      <c r="D108" s="286"/>
      <c r="E108" s="287"/>
      <c r="F108" s="368"/>
      <c r="G108" s="369"/>
      <c r="H108" s="369"/>
      <c r="I108" s="370"/>
      <c r="J108" s="368"/>
      <c r="K108" s="369"/>
      <c r="L108" s="369"/>
      <c r="M108" s="370"/>
    </row>
    <row r="109" spans="1:13" ht="17.25" customHeight="1">
      <c r="A109" s="60" t="s">
        <v>51</v>
      </c>
      <c r="B109" s="285"/>
      <c r="C109" s="286"/>
      <c r="D109" s="286"/>
      <c r="E109" s="287"/>
      <c r="F109" s="368"/>
      <c r="G109" s="369"/>
      <c r="H109" s="369"/>
      <c r="I109" s="370"/>
      <c r="J109" s="368"/>
      <c r="K109" s="369"/>
      <c r="L109" s="369"/>
      <c r="M109" s="370"/>
    </row>
    <row r="110" spans="1:13" ht="17.25" customHeight="1">
      <c r="A110" s="61" t="s">
        <v>258</v>
      </c>
      <c r="B110" s="291"/>
      <c r="C110" s="292"/>
      <c r="D110" s="292"/>
      <c r="E110" s="293"/>
      <c r="F110" s="313"/>
      <c r="G110" s="314"/>
      <c r="H110" s="314"/>
      <c r="I110" s="315"/>
      <c r="J110" s="313"/>
      <c r="K110" s="314"/>
      <c r="L110" s="314"/>
      <c r="M110" s="315"/>
    </row>
    <row r="111" spans="1:13">
      <c r="A111" s="60" t="s">
        <v>52</v>
      </c>
      <c r="B111" s="294"/>
      <c r="C111" s="295"/>
      <c r="D111" s="295"/>
      <c r="E111" s="296"/>
      <c r="F111" s="316"/>
      <c r="G111" s="317"/>
      <c r="H111" s="317"/>
      <c r="I111" s="318"/>
      <c r="J111" s="316"/>
      <c r="K111" s="317"/>
      <c r="L111" s="317"/>
      <c r="M111" s="318"/>
    </row>
    <row r="112" spans="1:13">
      <c r="A112" s="61" t="s">
        <v>259</v>
      </c>
      <c r="B112" s="291"/>
      <c r="C112" s="292"/>
      <c r="D112" s="292"/>
      <c r="E112" s="293"/>
      <c r="F112" s="313"/>
      <c r="G112" s="314"/>
      <c r="H112" s="314"/>
      <c r="I112" s="315"/>
      <c r="J112" s="313"/>
      <c r="K112" s="314"/>
      <c r="L112" s="314"/>
      <c r="M112" s="315"/>
    </row>
    <row r="113" spans="1:13">
      <c r="A113" s="60" t="s">
        <v>53</v>
      </c>
      <c r="B113" s="294"/>
      <c r="C113" s="295"/>
      <c r="D113" s="295"/>
      <c r="E113" s="296"/>
      <c r="F113" s="316"/>
      <c r="G113" s="317"/>
      <c r="H113" s="317"/>
      <c r="I113" s="318"/>
      <c r="J113" s="316"/>
      <c r="K113" s="317"/>
      <c r="L113" s="317"/>
      <c r="M113" s="318"/>
    </row>
    <row r="114" spans="1:13">
      <c r="A114" s="61" t="s">
        <v>260</v>
      </c>
      <c r="B114" s="291"/>
      <c r="C114" s="292"/>
      <c r="D114" s="292"/>
      <c r="E114" s="293"/>
      <c r="F114" s="313"/>
      <c r="G114" s="314"/>
      <c r="H114" s="314"/>
      <c r="I114" s="315"/>
      <c r="J114" s="313"/>
      <c r="K114" s="314"/>
      <c r="L114" s="314"/>
      <c r="M114" s="315"/>
    </row>
    <row r="115" spans="1:13">
      <c r="A115" s="60" t="s">
        <v>54</v>
      </c>
      <c r="B115" s="294"/>
      <c r="C115" s="295"/>
      <c r="D115" s="295"/>
      <c r="E115" s="296"/>
      <c r="F115" s="316"/>
      <c r="G115" s="317"/>
      <c r="H115" s="317"/>
      <c r="I115" s="318"/>
      <c r="J115" s="316"/>
      <c r="K115" s="317"/>
      <c r="L115" s="317"/>
      <c r="M115" s="318"/>
    </row>
    <row r="116" spans="1:13" ht="17.25" customHeight="1">
      <c r="A116" s="144" t="s">
        <v>55</v>
      </c>
      <c r="B116" s="288" t="str">
        <f>IF(AND(B106="",B108=""),"",IFERROR(B106/B108,""))</f>
        <v/>
      </c>
      <c r="C116" s="289"/>
      <c r="D116" s="289"/>
      <c r="E116" s="290"/>
      <c r="F116" s="288" t="str">
        <f>IF(AND(F106="",F108=""),"",IFERROR(F106/F108,""))</f>
        <v/>
      </c>
      <c r="G116" s="289"/>
      <c r="H116" s="289"/>
      <c r="I116" s="290"/>
      <c r="J116" s="288" t="str">
        <f>IF(AND(J106="",J108=""),"",IFERROR(J106/J108,""))</f>
        <v/>
      </c>
      <c r="K116" s="289"/>
      <c r="L116" s="289"/>
      <c r="M116" s="290"/>
    </row>
    <row r="117" spans="1:13" ht="17.25" customHeight="1">
      <c r="A117" s="60" t="s">
        <v>56</v>
      </c>
      <c r="B117" s="288"/>
      <c r="C117" s="289"/>
      <c r="D117" s="289"/>
      <c r="E117" s="290"/>
      <c r="F117" s="288"/>
      <c r="G117" s="289"/>
      <c r="H117" s="289"/>
      <c r="I117" s="290"/>
      <c r="J117" s="288"/>
      <c r="K117" s="289"/>
      <c r="L117" s="289"/>
      <c r="M117" s="290"/>
    </row>
    <row r="118" spans="1:13" ht="17.25" customHeight="1">
      <c r="A118" s="144" t="s">
        <v>57</v>
      </c>
      <c r="B118" s="288" t="str">
        <f>IF(AND(B106="",B104=""),"",IFERROR(B106/B104,""))</f>
        <v/>
      </c>
      <c r="C118" s="289"/>
      <c r="D118" s="289"/>
      <c r="E118" s="290"/>
      <c r="F118" s="288" t="str">
        <f>IF(AND(F106="",F104=""),"",IFERROR(F106/F104,""))</f>
        <v/>
      </c>
      <c r="G118" s="289"/>
      <c r="H118" s="289"/>
      <c r="I118" s="290"/>
      <c r="J118" s="288" t="str">
        <f>IF(AND(J106="",J104=""),"",IFERROR(J106/J104,""))</f>
        <v/>
      </c>
      <c r="K118" s="289"/>
      <c r="L118" s="289"/>
      <c r="M118" s="290"/>
    </row>
    <row r="119" spans="1:13" ht="17.25" customHeight="1">
      <c r="A119" s="60" t="s">
        <v>58</v>
      </c>
      <c r="B119" s="288"/>
      <c r="C119" s="289"/>
      <c r="D119" s="289"/>
      <c r="E119" s="290"/>
      <c r="F119" s="288"/>
      <c r="G119" s="289"/>
      <c r="H119" s="289"/>
      <c r="I119" s="290"/>
      <c r="J119" s="288"/>
      <c r="K119" s="289"/>
      <c r="L119" s="289"/>
      <c r="M119" s="290"/>
    </row>
    <row r="120" spans="1:13" ht="17.25" customHeight="1">
      <c r="A120" s="61" t="s">
        <v>59</v>
      </c>
      <c r="B120" s="288" t="str">
        <f>IF(AND(B108="",B110=""),"",IFERROR(B110/B108,""))</f>
        <v/>
      </c>
      <c r="C120" s="289"/>
      <c r="D120" s="289"/>
      <c r="E120" s="290"/>
      <c r="F120" s="288" t="str">
        <f>IF(AND(F108="",F110=""),"",IFERROR(F110/F108,""))</f>
        <v/>
      </c>
      <c r="G120" s="289"/>
      <c r="H120" s="289"/>
      <c r="I120" s="290"/>
      <c r="J120" s="288" t="str">
        <f>IF(AND(J108="",J110=""),"",IFERROR(J110/J108,""))</f>
        <v/>
      </c>
      <c r="K120" s="289"/>
      <c r="L120" s="289"/>
      <c r="M120" s="290"/>
    </row>
    <row r="121" spans="1:13" ht="17.25" customHeight="1">
      <c r="A121" s="60" t="s">
        <v>60</v>
      </c>
      <c r="B121" s="288"/>
      <c r="C121" s="289"/>
      <c r="D121" s="289"/>
      <c r="E121" s="290"/>
      <c r="F121" s="288"/>
      <c r="G121" s="289"/>
      <c r="H121" s="289"/>
      <c r="I121" s="290"/>
      <c r="J121" s="288"/>
      <c r="K121" s="289"/>
      <c r="L121" s="289"/>
      <c r="M121" s="290"/>
    </row>
    <row r="122" spans="1:13" ht="17.25" customHeight="1">
      <c r="A122" s="98" t="s">
        <v>261</v>
      </c>
      <c r="B122" s="264" t="str">
        <f>IF(AND(B112="",B114=""),"",IFERROR(B112/B114,""))</f>
        <v/>
      </c>
      <c r="C122" s="265"/>
      <c r="D122" s="265"/>
      <c r="E122" s="266"/>
      <c r="F122" s="264" t="str">
        <f>IF(AND(F112="",F114=""),"",IFERROR(F112/F114,""))</f>
        <v/>
      </c>
      <c r="G122" s="265"/>
      <c r="H122" s="265"/>
      <c r="I122" s="266"/>
      <c r="J122" s="264" t="str">
        <f>IF(AND(J112="",J114=""),"",IFERROR(J112/J114,""))</f>
        <v/>
      </c>
      <c r="K122" s="265"/>
      <c r="L122" s="265"/>
      <c r="M122" s="266"/>
    </row>
    <row r="123" spans="1:13" ht="19.5" thickBot="1">
      <c r="A123" s="99" t="s">
        <v>61</v>
      </c>
      <c r="B123" s="267"/>
      <c r="C123" s="268"/>
      <c r="D123" s="268"/>
      <c r="E123" s="269"/>
      <c r="F123" s="267"/>
      <c r="G123" s="268"/>
      <c r="H123" s="268"/>
      <c r="I123" s="269"/>
      <c r="J123" s="267"/>
      <c r="K123" s="268"/>
      <c r="L123" s="268"/>
      <c r="M123" s="269"/>
    </row>
    <row r="124" spans="1:13" ht="18.75" customHeight="1">
      <c r="A124" s="319" t="s">
        <v>292</v>
      </c>
      <c r="B124" s="319"/>
      <c r="C124" s="319"/>
      <c r="D124" s="319"/>
      <c r="E124" s="319"/>
      <c r="F124" s="319"/>
      <c r="G124" s="319"/>
      <c r="H124" s="319"/>
      <c r="I124" s="319"/>
      <c r="J124" s="319"/>
      <c r="K124" s="319"/>
      <c r="L124" s="319"/>
      <c r="M124" s="319"/>
    </row>
    <row r="125" spans="1:13" ht="26.25" customHeight="1">
      <c r="A125" s="319" t="s">
        <v>293</v>
      </c>
      <c r="B125" s="319"/>
      <c r="C125" s="319"/>
      <c r="D125" s="319"/>
      <c r="E125" s="319"/>
      <c r="F125" s="319"/>
      <c r="G125" s="319"/>
      <c r="H125" s="319"/>
      <c r="I125" s="319"/>
      <c r="J125" s="319"/>
      <c r="K125" s="319"/>
      <c r="L125" s="319"/>
      <c r="M125" s="319"/>
    </row>
    <row r="126" spans="1:13" ht="10.5" customHeight="1">
      <c r="A126" s="10" t="s">
        <v>62</v>
      </c>
    </row>
  </sheetData>
  <mergeCells count="186">
    <mergeCell ref="J84:M84"/>
    <mergeCell ref="J85:M85"/>
    <mergeCell ref="J86:M86"/>
    <mergeCell ref="J87:M87"/>
    <mergeCell ref="J88:M88"/>
    <mergeCell ref="F85:I85"/>
    <mergeCell ref="C69:C79"/>
    <mergeCell ref="D69:D79"/>
    <mergeCell ref="J106:M107"/>
    <mergeCell ref="B108:E109"/>
    <mergeCell ref="F108:I109"/>
    <mergeCell ref="J108:M109"/>
    <mergeCell ref="B110:E111"/>
    <mergeCell ref="F110:I111"/>
    <mergeCell ref="J110:M111"/>
    <mergeCell ref="F112:I113"/>
    <mergeCell ref="B11:M11"/>
    <mergeCell ref="B16:M17"/>
    <mergeCell ref="J95:M95"/>
    <mergeCell ref="J96:M96"/>
    <mergeCell ref="J97:M97"/>
    <mergeCell ref="J98:M98"/>
    <mergeCell ref="F86:I86"/>
    <mergeCell ref="F87:I87"/>
    <mergeCell ref="B103:E103"/>
    <mergeCell ref="F103:I103"/>
    <mergeCell ref="J103:M103"/>
    <mergeCell ref="F88:I88"/>
    <mergeCell ref="F96:I96"/>
    <mergeCell ref="F83:I83"/>
    <mergeCell ref="J83:M83"/>
    <mergeCell ref="F84:I84"/>
    <mergeCell ref="A82:M82"/>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8:A19"/>
    <mergeCell ref="B18:M18"/>
    <mergeCell ref="B19:M19"/>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96:E96"/>
    <mergeCell ref="B83:E83"/>
    <mergeCell ref="B86:E86"/>
    <mergeCell ref="F116:I117"/>
    <mergeCell ref="J116:M117"/>
    <mergeCell ref="B27:M27"/>
    <mergeCell ref="B97:E97"/>
    <mergeCell ref="J118:M119"/>
    <mergeCell ref="B120:E121"/>
    <mergeCell ref="F120:I121"/>
    <mergeCell ref="B98:E98"/>
    <mergeCell ref="F98:I98"/>
    <mergeCell ref="F97:I97"/>
    <mergeCell ref="B31:M31"/>
    <mergeCell ref="B87:E87"/>
    <mergeCell ref="B88:E88"/>
    <mergeCell ref="B47:M47"/>
    <mergeCell ref="J62:M62"/>
    <mergeCell ref="A64:M64"/>
    <mergeCell ref="J120:M121"/>
    <mergeCell ref="A65:M65"/>
    <mergeCell ref="B69:B79"/>
    <mergeCell ref="J112:M113"/>
    <mergeCell ref="B114:E115"/>
    <mergeCell ref="F114:I115"/>
    <mergeCell ref="J114:M115"/>
    <mergeCell ref="B106:E107"/>
    <mergeCell ref="F106:I107"/>
    <mergeCell ref="J59:M59"/>
    <mergeCell ref="B122:E123"/>
    <mergeCell ref="F122:I123"/>
    <mergeCell ref="J122:M123"/>
    <mergeCell ref="B84:E84"/>
    <mergeCell ref="B85:E85"/>
    <mergeCell ref="B50:M50"/>
    <mergeCell ref="B101:E101"/>
    <mergeCell ref="B102:E102"/>
    <mergeCell ref="F101:I101"/>
    <mergeCell ref="J101:M101"/>
    <mergeCell ref="J102:M102"/>
    <mergeCell ref="F102:I102"/>
    <mergeCell ref="A99:M99"/>
    <mergeCell ref="A100:M100"/>
    <mergeCell ref="B104:E105"/>
    <mergeCell ref="F104:I105"/>
    <mergeCell ref="J104:M105"/>
    <mergeCell ref="B116:E117"/>
    <mergeCell ref="B118:E119"/>
    <mergeCell ref="F118:I119"/>
    <mergeCell ref="B112:E113"/>
    <mergeCell ref="K69:K79"/>
    <mergeCell ref="L69:L79"/>
    <mergeCell ref="M69:M79"/>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A21:A38"/>
    <mergeCell ref="B21:M21"/>
    <mergeCell ref="B23:M23"/>
    <mergeCell ref="B24:M24"/>
    <mergeCell ref="B22:M22"/>
    <mergeCell ref="B26:M26"/>
    <mergeCell ref="B52:M52"/>
    <mergeCell ref="C62:D62"/>
    <mergeCell ref="E62:I62"/>
    <mergeCell ref="E69:E79"/>
    <mergeCell ref="F69:F79"/>
    <mergeCell ref="G69:G79"/>
    <mergeCell ref="H69:H79"/>
    <mergeCell ref="I69:I79"/>
    <mergeCell ref="J69:J79"/>
    <mergeCell ref="A66:M66"/>
    <mergeCell ref="B44:M44"/>
    <mergeCell ref="B40:M40"/>
    <mergeCell ref="B41:M41"/>
    <mergeCell ref="J58:M58"/>
    <mergeCell ref="A63:M63"/>
    <mergeCell ref="J60:M60"/>
    <mergeCell ref="A61:B61"/>
    <mergeCell ref="C56:D56"/>
    <mergeCell ref="A56:B56"/>
    <mergeCell ref="A57:B57"/>
    <mergeCell ref="A59:B59"/>
    <mergeCell ref="C57:D57"/>
    <mergeCell ref="C59:D59"/>
    <mergeCell ref="A60:B60"/>
    <mergeCell ref="C60:D60"/>
    <mergeCell ref="E60:I60"/>
    <mergeCell ref="A58:B58"/>
    <mergeCell ref="C58:D58"/>
    <mergeCell ref="E58:I58"/>
    <mergeCell ref="C61:D61"/>
    <mergeCell ref="E61:I61"/>
    <mergeCell ref="J61:M61"/>
    <mergeCell ref="E59:I59"/>
    <mergeCell ref="A62:B62"/>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69" orientation="portrait" r:id="rId1"/>
  <rowBreaks count="2" manualBreakCount="2">
    <brk id="38" max="16383" man="1"/>
    <brk id="63"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topLeftCell="C1" zoomScaleNormal="100" zoomScaleSheetLayoutView="100" workbookViewId="0">
      <selection activeCell="J6" sqref="J6"/>
    </sheetView>
  </sheetViews>
  <sheetFormatPr defaultRowHeight="13.5"/>
  <cols>
    <col min="1" max="1" width="2.25" style="15" customWidth="1"/>
    <col min="2" max="2" width="27.75" style="18" bestFit="1" customWidth="1"/>
    <col min="3" max="5" width="14.75" style="18" customWidth="1"/>
    <col min="6" max="6" width="17.25" style="18" customWidth="1"/>
    <col min="7" max="7" width="14.5" style="15" customWidth="1"/>
    <col min="8" max="8" width="3.75" style="15"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7" customFormat="1" ht="24" customHeight="1">
      <c r="B4" s="389" t="s">
        <v>66</v>
      </c>
      <c r="C4" s="389"/>
      <c r="D4" s="389"/>
      <c r="E4" s="389"/>
      <c r="F4" s="389"/>
    </row>
    <row r="5" spans="1:7" s="17" customFormat="1" ht="24" customHeight="1">
      <c r="B5" s="62"/>
      <c r="C5" s="62"/>
      <c r="D5" s="62"/>
      <c r="E5" s="62"/>
      <c r="F5" s="62"/>
    </row>
    <row r="6" spans="1:7" s="17" customFormat="1" ht="24" customHeight="1">
      <c r="B6" s="63" t="s">
        <v>87</v>
      </c>
      <c r="C6" s="62"/>
      <c r="D6" s="62"/>
      <c r="E6" s="62"/>
      <c r="F6" s="62"/>
    </row>
    <row r="7" spans="1:7" s="17" customFormat="1" ht="5.25" customHeight="1" thickBot="1">
      <c r="B7" s="18"/>
      <c r="C7" s="18"/>
      <c r="D7" s="18"/>
      <c r="E7" s="18"/>
      <c r="F7" s="18"/>
    </row>
    <row r="8" spans="1:7" s="17" customFormat="1" ht="33.75" customHeight="1" thickBot="1">
      <c r="B8" s="64" t="s">
        <v>88</v>
      </c>
      <c r="C8" s="65" t="s">
        <v>89</v>
      </c>
      <c r="D8" s="390" t="s">
        <v>90</v>
      </c>
      <c r="E8" s="391"/>
      <c r="F8" s="66" t="s">
        <v>70</v>
      </c>
    </row>
    <row r="9" spans="1:7" s="17" customFormat="1" ht="33.75" customHeight="1">
      <c r="B9" s="67" t="s">
        <v>91</v>
      </c>
      <c r="C9" s="156">
        <v>2033000</v>
      </c>
      <c r="D9" s="392"/>
      <c r="E9" s="393"/>
      <c r="F9" s="68"/>
    </row>
    <row r="10" spans="1:7" s="17" customFormat="1" ht="33.75" customHeight="1">
      <c r="B10" s="69" t="s">
        <v>92</v>
      </c>
      <c r="C10" s="157">
        <v>2033000</v>
      </c>
      <c r="D10" s="394"/>
      <c r="E10" s="395"/>
      <c r="F10" s="70"/>
    </row>
    <row r="11" spans="1:7" s="17" customFormat="1" ht="33.75" customHeight="1">
      <c r="B11" s="69" t="s">
        <v>93</v>
      </c>
      <c r="C11" s="109"/>
      <c r="D11" s="396"/>
      <c r="E11" s="397"/>
      <c r="F11" s="70"/>
    </row>
    <row r="12" spans="1:7" s="17" customFormat="1" ht="33.75" customHeight="1" thickBot="1">
      <c r="B12" s="71" t="s">
        <v>94</v>
      </c>
      <c r="C12" s="110"/>
      <c r="D12" s="398"/>
      <c r="E12" s="399"/>
      <c r="F12" s="72"/>
    </row>
    <row r="13" spans="1:7" s="17" customFormat="1" ht="33.75" customHeight="1" thickTop="1" thickBot="1">
      <c r="B13" s="73" t="s">
        <v>95</v>
      </c>
      <c r="C13" s="164">
        <f>SUM(C9:C12)</f>
        <v>4066000</v>
      </c>
      <c r="D13" s="400"/>
      <c r="E13" s="401"/>
      <c r="F13" s="74"/>
    </row>
    <row r="14" spans="1:7" s="17" customFormat="1" ht="24" customHeight="1">
      <c r="B14" s="62"/>
      <c r="C14" s="62"/>
      <c r="D14" s="62"/>
      <c r="E14" s="62"/>
      <c r="F14" s="62"/>
    </row>
    <row r="15" spans="1:7" s="17" customFormat="1" ht="24" customHeight="1">
      <c r="B15" s="63" t="s">
        <v>96</v>
      </c>
      <c r="C15" s="62"/>
      <c r="D15" s="62"/>
      <c r="E15" s="62"/>
      <c r="F15" s="62"/>
    </row>
    <row r="16" spans="1:7" s="17" customFormat="1" ht="5.25" customHeight="1" thickBot="1">
      <c r="B16" s="18"/>
      <c r="C16" s="18"/>
      <c r="D16" s="18"/>
      <c r="E16" s="18"/>
      <c r="F16" s="18"/>
    </row>
    <row r="17" spans="2:8" ht="18" customHeight="1">
      <c r="B17" s="19"/>
      <c r="C17" s="402" t="s">
        <v>67</v>
      </c>
      <c r="D17" s="402" t="s">
        <v>68</v>
      </c>
      <c r="E17" s="402" t="s">
        <v>69</v>
      </c>
      <c r="F17" s="405" t="s">
        <v>70</v>
      </c>
    </row>
    <row r="18" spans="2:8" ht="18" customHeight="1">
      <c r="B18" s="20" t="s">
        <v>97</v>
      </c>
      <c r="C18" s="403"/>
      <c r="D18" s="403"/>
      <c r="E18" s="403"/>
      <c r="F18" s="406"/>
    </row>
    <row r="19" spans="2:8" ht="18" customHeight="1">
      <c r="B19" s="21"/>
      <c r="C19" s="403"/>
      <c r="D19" s="403"/>
      <c r="E19" s="403"/>
      <c r="F19" s="406"/>
    </row>
    <row r="20" spans="2:8" ht="18" customHeight="1">
      <c r="B20" s="21"/>
      <c r="C20" s="404"/>
      <c r="D20" s="404"/>
      <c r="E20" s="404"/>
      <c r="F20" s="406"/>
    </row>
    <row r="21" spans="2:8" ht="18" customHeight="1" thickBot="1">
      <c r="B21" s="22"/>
      <c r="C21" s="23" t="s">
        <v>71</v>
      </c>
      <c r="D21" s="23" t="s">
        <v>71</v>
      </c>
      <c r="E21" s="23" t="s">
        <v>71</v>
      </c>
      <c r="F21" s="407"/>
    </row>
    <row r="22" spans="2:8" ht="84" customHeight="1" thickBot="1">
      <c r="B22" s="149" t="s">
        <v>294</v>
      </c>
      <c r="C22" s="163">
        <f>C68</f>
        <v>4066000</v>
      </c>
      <c r="D22" s="163">
        <f>D68</f>
        <v>4066000</v>
      </c>
      <c r="E22" s="163">
        <f>IF(ROUNDDOWN(D22*1/2,0)&lt;500000,0,IF(ROUNDDOWN(D22*1/2,0)&gt;=2500000,2500000,ROUNDDOWN(D22*1/2,0)))</f>
        <v>2033000</v>
      </c>
      <c r="F22" s="26"/>
    </row>
    <row r="23" spans="2:8" ht="21.95" customHeight="1">
      <c r="B23" s="388"/>
      <c r="C23" s="388"/>
      <c r="D23" s="388"/>
      <c r="E23" s="388"/>
      <c r="F23" s="388"/>
    </row>
    <row r="24" spans="2:8" ht="21.95" customHeight="1">
      <c r="B24" s="408" t="s">
        <v>106</v>
      </c>
      <c r="C24" s="408"/>
      <c r="D24" s="408"/>
      <c r="E24" s="408"/>
      <c r="F24" s="408"/>
    </row>
    <row r="25" spans="2:8" ht="21.95" customHeight="1" thickBot="1">
      <c r="B25" s="27"/>
      <c r="C25" s="28"/>
      <c r="D25" s="28"/>
      <c r="E25" s="28"/>
      <c r="F25" s="28"/>
      <c r="G25" s="29" t="s">
        <v>72</v>
      </c>
    </row>
    <row r="26" spans="2:8" ht="21.95" customHeight="1">
      <c r="B26" s="409" t="s">
        <v>73</v>
      </c>
      <c r="C26" s="411" t="s">
        <v>99</v>
      </c>
      <c r="D26" s="411" t="s">
        <v>300</v>
      </c>
      <c r="E26" s="421" t="s">
        <v>74</v>
      </c>
      <c r="F26" s="422"/>
      <c r="G26" s="422"/>
      <c r="H26" s="386" t="s">
        <v>301</v>
      </c>
    </row>
    <row r="27" spans="2:8" ht="21.95" customHeight="1" thickBot="1">
      <c r="B27" s="410"/>
      <c r="C27" s="412"/>
      <c r="D27" s="412"/>
      <c r="E27" s="30" t="s">
        <v>100</v>
      </c>
      <c r="F27" s="423" t="s">
        <v>83</v>
      </c>
      <c r="G27" s="424"/>
      <c r="H27" s="387"/>
    </row>
    <row r="28" spans="2:8" ht="18.75" customHeight="1">
      <c r="B28" s="413" t="s">
        <v>101</v>
      </c>
      <c r="C28" s="158">
        <v>100000</v>
      </c>
      <c r="D28" s="169">
        <f>IF(H28="〇",C28,"")</f>
        <v>100000</v>
      </c>
      <c r="E28" s="160" t="s">
        <v>130</v>
      </c>
      <c r="F28" s="425" t="s">
        <v>366</v>
      </c>
      <c r="G28" s="426"/>
      <c r="H28" s="179" t="s">
        <v>347</v>
      </c>
    </row>
    <row r="29" spans="2:8" ht="18.75" customHeight="1">
      <c r="B29" s="414"/>
      <c r="C29" s="159">
        <v>50000</v>
      </c>
      <c r="D29" s="170">
        <f t="shared" ref="D29:D35" si="0">IF(H29="〇",C29,"")</f>
        <v>50000</v>
      </c>
      <c r="E29" s="161" t="s">
        <v>130</v>
      </c>
      <c r="F29" s="427" t="s">
        <v>367</v>
      </c>
      <c r="G29" s="428"/>
      <c r="H29" s="180" t="s">
        <v>347</v>
      </c>
    </row>
    <row r="30" spans="2:8" ht="18.75" customHeight="1">
      <c r="B30" s="414"/>
      <c r="C30" s="177">
        <v>150000</v>
      </c>
      <c r="D30" s="171">
        <f t="shared" si="0"/>
        <v>150000</v>
      </c>
      <c r="E30" s="178" t="s">
        <v>130</v>
      </c>
      <c r="F30" s="427" t="s">
        <v>368</v>
      </c>
      <c r="G30" s="428"/>
      <c r="H30" s="180" t="s">
        <v>347</v>
      </c>
    </row>
    <row r="31" spans="2:8" ht="18.75" customHeight="1">
      <c r="B31" s="414"/>
      <c r="C31" s="177">
        <v>300000</v>
      </c>
      <c r="D31" s="171">
        <f t="shared" si="0"/>
        <v>300000</v>
      </c>
      <c r="E31" s="178" t="s">
        <v>130</v>
      </c>
      <c r="F31" s="189" t="s">
        <v>369</v>
      </c>
      <c r="G31" s="188"/>
      <c r="H31" s="180" t="s">
        <v>347</v>
      </c>
    </row>
    <row r="32" spans="2:8" ht="18.75" customHeight="1">
      <c r="B32" s="414"/>
      <c r="C32" s="177">
        <v>200000</v>
      </c>
      <c r="D32" s="171">
        <f t="shared" si="0"/>
        <v>200000</v>
      </c>
      <c r="E32" s="178" t="s">
        <v>128</v>
      </c>
      <c r="F32" s="186" t="s">
        <v>370</v>
      </c>
      <c r="G32" s="187"/>
      <c r="H32" s="180" t="s">
        <v>347</v>
      </c>
    </row>
    <row r="33" spans="2:8" ht="18.75" customHeight="1">
      <c r="B33" s="414"/>
      <c r="C33" s="114"/>
      <c r="D33" s="171" t="str">
        <f t="shared" si="0"/>
        <v/>
      </c>
      <c r="E33" s="35"/>
      <c r="F33" s="416"/>
      <c r="G33" s="417"/>
      <c r="H33" s="181"/>
    </row>
    <row r="34" spans="2:8" ht="18.75" customHeight="1">
      <c r="B34" s="414"/>
      <c r="C34" s="114"/>
      <c r="D34" s="171" t="str">
        <f t="shared" si="0"/>
        <v/>
      </c>
      <c r="E34" s="35"/>
      <c r="F34" s="416"/>
      <c r="G34" s="417"/>
      <c r="H34" s="181"/>
    </row>
    <row r="35" spans="2:8" ht="18.75" customHeight="1">
      <c r="B35" s="415"/>
      <c r="C35" s="115"/>
      <c r="D35" s="172" t="str">
        <f t="shared" si="0"/>
        <v/>
      </c>
      <c r="E35" s="32"/>
      <c r="F35" s="418"/>
      <c r="G35" s="419"/>
      <c r="H35" s="182"/>
    </row>
    <row r="36" spans="2:8" ht="18.75" customHeight="1">
      <c r="B36" s="36" t="s">
        <v>75</v>
      </c>
      <c r="C36" s="162">
        <f>SUM(C28:C35)</f>
        <v>800000</v>
      </c>
      <c r="D36" s="174">
        <f>SUM(D28:D35)</f>
        <v>800000</v>
      </c>
      <c r="E36" s="444"/>
      <c r="F36" s="445"/>
      <c r="G36" s="445"/>
      <c r="H36" s="183"/>
    </row>
    <row r="37" spans="2:8" ht="18.75" customHeight="1">
      <c r="B37" s="420" t="s">
        <v>102</v>
      </c>
      <c r="C37" s="165">
        <v>150000</v>
      </c>
      <c r="D37" s="170">
        <f t="shared" ref="D37:D44" si="1">IF(H37="〇",C37,"")</f>
        <v>150000</v>
      </c>
      <c r="E37" s="166" t="s">
        <v>130</v>
      </c>
      <c r="F37" s="430" t="s">
        <v>372</v>
      </c>
      <c r="G37" s="431"/>
      <c r="H37" s="179" t="s">
        <v>347</v>
      </c>
    </row>
    <row r="38" spans="2:8" ht="18.75" customHeight="1">
      <c r="B38" s="414"/>
      <c r="C38" s="159">
        <v>2000000</v>
      </c>
      <c r="D38" s="170">
        <f t="shared" si="1"/>
        <v>2000000</v>
      </c>
      <c r="E38" s="161" t="s">
        <v>130</v>
      </c>
      <c r="F38" s="450" t="s">
        <v>373</v>
      </c>
      <c r="G38" s="451"/>
      <c r="H38" s="180" t="s">
        <v>347</v>
      </c>
    </row>
    <row r="39" spans="2:8" ht="18.75" customHeight="1">
      <c r="B39" s="414"/>
      <c r="C39" s="159">
        <v>150000</v>
      </c>
      <c r="D39" s="170">
        <f t="shared" si="1"/>
        <v>150000</v>
      </c>
      <c r="E39" s="161" t="s">
        <v>130</v>
      </c>
      <c r="F39" s="427" t="s">
        <v>374</v>
      </c>
      <c r="G39" s="428"/>
      <c r="H39" s="180" t="s">
        <v>347</v>
      </c>
    </row>
    <row r="40" spans="2:8" ht="18.75" customHeight="1">
      <c r="B40" s="414"/>
      <c r="C40" s="159">
        <v>60000</v>
      </c>
      <c r="D40" s="170">
        <f t="shared" si="1"/>
        <v>60000</v>
      </c>
      <c r="E40" s="161" t="s">
        <v>371</v>
      </c>
      <c r="F40" s="427" t="s">
        <v>375</v>
      </c>
      <c r="G40" s="428"/>
      <c r="H40" s="180" t="s">
        <v>347</v>
      </c>
    </row>
    <row r="41" spans="2:8" ht="18.75" customHeight="1">
      <c r="B41" s="414"/>
      <c r="C41" s="177">
        <v>500000</v>
      </c>
      <c r="D41" s="171">
        <f t="shared" si="1"/>
        <v>500000</v>
      </c>
      <c r="E41" s="178" t="s">
        <v>130</v>
      </c>
      <c r="F41" s="432" t="s">
        <v>379</v>
      </c>
      <c r="G41" s="433"/>
      <c r="H41" s="180" t="s">
        <v>347</v>
      </c>
    </row>
    <row r="42" spans="2:8" ht="18.75" customHeight="1">
      <c r="B42" s="414"/>
      <c r="C42" s="177">
        <v>100000</v>
      </c>
      <c r="D42" s="171">
        <f t="shared" si="1"/>
        <v>100000</v>
      </c>
      <c r="E42" s="178" t="s">
        <v>130</v>
      </c>
      <c r="F42" s="427" t="s">
        <v>376</v>
      </c>
      <c r="G42" s="428"/>
      <c r="H42" s="180" t="s">
        <v>347</v>
      </c>
    </row>
    <row r="43" spans="2:8" ht="18.75" customHeight="1">
      <c r="B43" s="414"/>
      <c r="C43" s="114"/>
      <c r="D43" s="171" t="str">
        <f t="shared" si="1"/>
        <v/>
      </c>
      <c r="E43" s="35"/>
      <c r="F43" s="416"/>
      <c r="G43" s="417"/>
      <c r="H43" s="181"/>
    </row>
    <row r="44" spans="2:8" ht="18.75" customHeight="1">
      <c r="B44" s="415"/>
      <c r="C44" s="115"/>
      <c r="D44" s="172" t="str">
        <f t="shared" si="1"/>
        <v/>
      </c>
      <c r="E44" s="32"/>
      <c r="F44" s="418"/>
      <c r="G44" s="419"/>
      <c r="H44" s="182"/>
    </row>
    <row r="45" spans="2:8" ht="18.75" customHeight="1">
      <c r="B45" s="33" t="s">
        <v>75</v>
      </c>
      <c r="C45" s="167">
        <f>SUM(C37:C44)</f>
        <v>2960000</v>
      </c>
      <c r="D45" s="174">
        <f>SUM(D37:D44)</f>
        <v>2960000</v>
      </c>
      <c r="E45" s="434"/>
      <c r="F45" s="435"/>
      <c r="G45" s="435"/>
      <c r="H45" s="183"/>
    </row>
    <row r="46" spans="2:8" ht="37.15" customHeight="1">
      <c r="B46" s="429" t="s">
        <v>296</v>
      </c>
      <c r="C46" s="165">
        <v>180000</v>
      </c>
      <c r="D46" s="173">
        <f t="shared" ref="D46:D53" si="2">IF(H46="〇",C46,"")</f>
        <v>180000</v>
      </c>
      <c r="E46" s="166" t="s">
        <v>131</v>
      </c>
      <c r="F46" s="436" t="s">
        <v>382</v>
      </c>
      <c r="G46" s="437"/>
      <c r="H46" s="179" t="s">
        <v>347</v>
      </c>
    </row>
    <row r="47" spans="2:8" ht="27" customHeight="1">
      <c r="B47" s="414"/>
      <c r="C47" s="165"/>
      <c r="D47" s="171" t="str">
        <f t="shared" si="2"/>
        <v/>
      </c>
      <c r="E47" s="178"/>
      <c r="F47" s="438"/>
      <c r="G47" s="439"/>
      <c r="H47" s="180"/>
    </row>
    <row r="48" spans="2:8" ht="18.75" customHeight="1">
      <c r="B48" s="414"/>
      <c r="C48" s="114"/>
      <c r="D48" s="171" t="str">
        <f t="shared" si="2"/>
        <v/>
      </c>
      <c r="E48" s="35"/>
      <c r="F48" s="416"/>
      <c r="G48" s="443"/>
      <c r="H48" s="181"/>
    </row>
    <row r="49" spans="2:8" ht="18.75" customHeight="1">
      <c r="B49" s="414"/>
      <c r="C49" s="114"/>
      <c r="D49" s="171" t="str">
        <f t="shared" si="2"/>
        <v/>
      </c>
      <c r="E49" s="35"/>
      <c r="F49" s="416"/>
      <c r="G49" s="443"/>
      <c r="H49" s="181"/>
    </row>
    <row r="50" spans="2:8" ht="18.75" customHeight="1">
      <c r="B50" s="414"/>
      <c r="C50" s="114"/>
      <c r="D50" s="171" t="str">
        <f t="shared" si="2"/>
        <v/>
      </c>
      <c r="E50" s="35"/>
      <c r="F50" s="416"/>
      <c r="G50" s="443"/>
      <c r="H50" s="181"/>
    </row>
    <row r="51" spans="2:8" ht="18.75" customHeight="1">
      <c r="B51" s="414"/>
      <c r="C51" s="114"/>
      <c r="D51" s="171" t="str">
        <f t="shared" si="2"/>
        <v/>
      </c>
      <c r="E51" s="35"/>
      <c r="F51" s="416"/>
      <c r="G51" s="417"/>
      <c r="H51" s="181"/>
    </row>
    <row r="52" spans="2:8" ht="18.75" customHeight="1">
      <c r="B52" s="414"/>
      <c r="C52" s="114"/>
      <c r="D52" s="171" t="str">
        <f t="shared" si="2"/>
        <v/>
      </c>
      <c r="E52" s="35"/>
      <c r="F52" s="416"/>
      <c r="G52" s="417"/>
      <c r="H52" s="181"/>
    </row>
    <row r="53" spans="2:8" ht="18.75" customHeight="1">
      <c r="B53" s="415"/>
      <c r="C53" s="115"/>
      <c r="D53" s="172" t="str">
        <f t="shared" si="2"/>
        <v/>
      </c>
      <c r="E53" s="32"/>
      <c r="F53" s="418"/>
      <c r="G53" s="419"/>
      <c r="H53" s="182"/>
    </row>
    <row r="54" spans="2:8" ht="18.75" customHeight="1">
      <c r="B54" s="33" t="s">
        <v>75</v>
      </c>
      <c r="C54" s="167">
        <f>SUM(C46:C53)</f>
        <v>180000</v>
      </c>
      <c r="D54" s="174">
        <f>SUM(D46:D53)</f>
        <v>180000</v>
      </c>
      <c r="E54" s="434"/>
      <c r="F54" s="435"/>
      <c r="G54" s="435"/>
      <c r="H54" s="183"/>
    </row>
    <row r="55" spans="2:8" ht="18.75" customHeight="1">
      <c r="B55" s="420" t="s">
        <v>104</v>
      </c>
      <c r="C55" s="165">
        <v>120000</v>
      </c>
      <c r="D55" s="173">
        <f t="shared" ref="D55:D62" si="3">IF(H55="〇",C55,"")</f>
        <v>120000</v>
      </c>
      <c r="E55" s="166" t="s">
        <v>127</v>
      </c>
      <c r="F55" s="440" t="s">
        <v>377</v>
      </c>
      <c r="G55" s="441"/>
      <c r="H55" s="179" t="s">
        <v>347</v>
      </c>
    </row>
    <row r="56" spans="2:8" ht="18.75" customHeight="1">
      <c r="B56" s="414"/>
      <c r="C56" s="177">
        <v>6000</v>
      </c>
      <c r="D56" s="171">
        <f t="shared" si="3"/>
        <v>6000</v>
      </c>
      <c r="E56" s="178" t="s">
        <v>129</v>
      </c>
      <c r="F56" s="442" t="s">
        <v>378</v>
      </c>
      <c r="G56" s="439"/>
      <c r="H56" s="180" t="s">
        <v>347</v>
      </c>
    </row>
    <row r="57" spans="2:8" ht="18.75" customHeight="1">
      <c r="B57" s="414"/>
      <c r="C57" s="114"/>
      <c r="D57" s="171" t="str">
        <f t="shared" si="3"/>
        <v/>
      </c>
      <c r="E57" s="35"/>
      <c r="F57" s="416"/>
      <c r="G57" s="443"/>
      <c r="H57" s="181"/>
    </row>
    <row r="58" spans="2:8" ht="18.75" customHeight="1">
      <c r="B58" s="414"/>
      <c r="C58" s="114"/>
      <c r="D58" s="171" t="str">
        <f t="shared" si="3"/>
        <v/>
      </c>
      <c r="E58" s="35"/>
      <c r="F58" s="416"/>
      <c r="G58" s="443"/>
      <c r="H58" s="181"/>
    </row>
    <row r="59" spans="2:8" ht="18.75" customHeight="1">
      <c r="B59" s="414"/>
      <c r="C59" s="114"/>
      <c r="D59" s="171" t="str">
        <f t="shared" si="3"/>
        <v/>
      </c>
      <c r="E59" s="35"/>
      <c r="F59" s="416"/>
      <c r="G59" s="443"/>
      <c r="H59" s="181"/>
    </row>
    <row r="60" spans="2:8" ht="18.75" customHeight="1">
      <c r="B60" s="414"/>
      <c r="C60" s="114"/>
      <c r="D60" s="171" t="str">
        <f t="shared" si="3"/>
        <v/>
      </c>
      <c r="E60" s="35"/>
      <c r="F60" s="416"/>
      <c r="G60" s="417"/>
      <c r="H60" s="181"/>
    </row>
    <row r="61" spans="2:8" ht="18.75" customHeight="1">
      <c r="B61" s="414"/>
      <c r="C61" s="114"/>
      <c r="D61" s="171" t="str">
        <f t="shared" si="3"/>
        <v/>
      </c>
      <c r="E61" s="35"/>
      <c r="F61" s="416"/>
      <c r="G61" s="417"/>
      <c r="H61" s="181"/>
    </row>
    <row r="62" spans="2:8" ht="18.75" customHeight="1">
      <c r="B62" s="415"/>
      <c r="C62" s="115"/>
      <c r="D62" s="172" t="str">
        <f t="shared" si="3"/>
        <v/>
      </c>
      <c r="E62" s="32"/>
      <c r="F62" s="418"/>
      <c r="G62" s="419"/>
      <c r="H62" s="182"/>
    </row>
    <row r="63" spans="2:8" ht="18.75" customHeight="1">
      <c r="B63" s="33" t="s">
        <v>75</v>
      </c>
      <c r="C63" s="167">
        <f>SUM(C55:C62)</f>
        <v>126000</v>
      </c>
      <c r="D63" s="174">
        <f>SUM(D55:D62)</f>
        <v>126000</v>
      </c>
      <c r="E63" s="434"/>
      <c r="F63" s="435"/>
      <c r="G63" s="435"/>
      <c r="H63" s="183"/>
    </row>
    <row r="64" spans="2:8" ht="18.75" customHeight="1">
      <c r="B64" s="420" t="s">
        <v>105</v>
      </c>
      <c r="C64" s="117"/>
      <c r="D64" s="173" t="str">
        <f t="shared" ref="D64:D66" si="4">IF(H64="〇",C64,"")</f>
        <v/>
      </c>
      <c r="E64" s="75"/>
      <c r="F64" s="448"/>
      <c r="G64" s="449"/>
      <c r="H64" s="184"/>
    </row>
    <row r="65" spans="1:8" ht="18.75" customHeight="1">
      <c r="B65" s="414"/>
      <c r="C65" s="114"/>
      <c r="D65" s="171" t="str">
        <f t="shared" si="4"/>
        <v/>
      </c>
      <c r="E65" s="35"/>
      <c r="F65" s="416"/>
      <c r="G65" s="417"/>
      <c r="H65" s="181"/>
    </row>
    <row r="66" spans="1:8" ht="18.75" customHeight="1">
      <c r="B66" s="415"/>
      <c r="C66" s="115"/>
      <c r="D66" s="172" t="str">
        <f t="shared" si="4"/>
        <v/>
      </c>
      <c r="E66" s="32"/>
      <c r="F66" s="418"/>
      <c r="G66" s="419"/>
      <c r="H66" s="182"/>
    </row>
    <row r="67" spans="1:8" ht="18.75" customHeight="1" thickBot="1">
      <c r="B67" s="33" t="s">
        <v>75</v>
      </c>
      <c r="C67" s="167">
        <f>SUM(C64:C66)</f>
        <v>0</v>
      </c>
      <c r="D67" s="174">
        <f>SUM(D64:D66)</f>
        <v>0</v>
      </c>
      <c r="E67" s="444"/>
      <c r="F67" s="445"/>
      <c r="G67" s="445"/>
      <c r="H67" s="183"/>
    </row>
    <row r="68" spans="1:8" ht="18.75" customHeight="1" thickTop="1" thickBot="1">
      <c r="B68" s="37" t="s">
        <v>76</v>
      </c>
      <c r="C68" s="168">
        <f>SUM(C36,C45,C54,C63,C67)</f>
        <v>4066000</v>
      </c>
      <c r="D68" s="175">
        <f>SUM(D36,D45,D54,D63,D67)</f>
        <v>4066000</v>
      </c>
      <c r="E68" s="446"/>
      <c r="F68" s="447"/>
      <c r="G68" s="447"/>
      <c r="H68" s="183"/>
    </row>
    <row r="69" spans="1:8" ht="21.95" customHeight="1">
      <c r="A69" s="145" t="s">
        <v>295</v>
      </c>
    </row>
    <row r="70" spans="1:8" ht="12" customHeight="1"/>
    <row r="71" spans="1:8" ht="32.25" customHeight="1"/>
    <row r="72" spans="1:8">
      <c r="B72" s="18" t="s">
        <v>78</v>
      </c>
    </row>
  </sheetData>
  <mergeCells count="63">
    <mergeCell ref="F59:G59"/>
    <mergeCell ref="F29:G29"/>
    <mergeCell ref="F40:G40"/>
    <mergeCell ref="F48:G48"/>
    <mergeCell ref="F43:G43"/>
    <mergeCell ref="E36:G36"/>
    <mergeCell ref="F38:G38"/>
    <mergeCell ref="F39:G39"/>
    <mergeCell ref="F66:G66"/>
    <mergeCell ref="E67:G67"/>
    <mergeCell ref="E68:G68"/>
    <mergeCell ref="F62:G62"/>
    <mergeCell ref="E63:G63"/>
    <mergeCell ref="F64:G64"/>
    <mergeCell ref="F65:G65"/>
    <mergeCell ref="F61:G61"/>
    <mergeCell ref="F44:G44"/>
    <mergeCell ref="E45:G45"/>
    <mergeCell ref="F46:G46"/>
    <mergeCell ref="F47:G47"/>
    <mergeCell ref="F51:G51"/>
    <mergeCell ref="F52:G52"/>
    <mergeCell ref="F53:G53"/>
    <mergeCell ref="E54:G54"/>
    <mergeCell ref="F55:G55"/>
    <mergeCell ref="F56:G56"/>
    <mergeCell ref="F60:G60"/>
    <mergeCell ref="F49:G49"/>
    <mergeCell ref="F50:G50"/>
    <mergeCell ref="F57:G57"/>
    <mergeCell ref="F58:G58"/>
    <mergeCell ref="B28:B35"/>
    <mergeCell ref="F34:G34"/>
    <mergeCell ref="F35:G35"/>
    <mergeCell ref="D26:D27"/>
    <mergeCell ref="B64:B66"/>
    <mergeCell ref="E26:G26"/>
    <mergeCell ref="F27:G27"/>
    <mergeCell ref="F28:G28"/>
    <mergeCell ref="F30:G30"/>
    <mergeCell ref="F33:G33"/>
    <mergeCell ref="B37:B44"/>
    <mergeCell ref="B46:B53"/>
    <mergeCell ref="B55:B62"/>
    <mergeCell ref="F37:G37"/>
    <mergeCell ref="F41:G41"/>
    <mergeCell ref="F42:G42"/>
    <mergeCell ref="H26:H27"/>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28:E35">
      <formula1>システム構築費</formula1>
    </dataValidation>
    <dataValidation type="list" allowBlank="1" showInputMessage="1" showErrorMessage="1" sqref="E37:E44">
      <formula1>機器等整備費</formula1>
    </dataValidation>
    <dataValidation type="list" allowBlank="1" showInputMessage="1" showErrorMessage="1" sqref="E46:E53">
      <formula1>システム運用関連費</formula1>
    </dataValidation>
    <dataValidation type="list" allowBlank="1" showInputMessage="1" showErrorMessage="1" sqref="E55:E62">
      <formula1>専門家経費</formula1>
    </dataValidation>
    <dataValidation type="list" allowBlank="1" showInputMessage="1" showErrorMessage="1" sqref="H28:H35 H37:H44 H46:H53 H55:H62 H64:H66">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6" sqref="E6"/>
    </sheetView>
  </sheetViews>
  <sheetFormatPr defaultColWidth="9" defaultRowHeight="18.75"/>
  <cols>
    <col min="4" max="4" width="5.875" customWidth="1"/>
    <col min="5" max="5" width="48.375" bestFit="1" customWidth="1"/>
  </cols>
  <sheetData>
    <row r="1" spans="1:5">
      <c r="A1" s="452" t="s">
        <v>302</v>
      </c>
      <c r="B1" s="452"/>
      <c r="C1" s="452"/>
      <c r="D1" s="452"/>
      <c r="E1" s="452"/>
    </row>
    <row r="2" spans="1:5">
      <c r="A2" s="103" t="s">
        <v>137</v>
      </c>
      <c r="B2" s="103" t="s">
        <v>138</v>
      </c>
      <c r="C2" s="103" t="s">
        <v>303</v>
      </c>
      <c r="D2" s="152"/>
      <c r="E2" s="153"/>
    </row>
    <row r="3" spans="1:5">
      <c r="A3" s="103" t="s">
        <v>304</v>
      </c>
      <c r="B3" s="104">
        <v>0</v>
      </c>
      <c r="C3" s="104">
        <v>0</v>
      </c>
      <c r="D3" s="105" t="s">
        <v>305</v>
      </c>
      <c r="E3" s="106"/>
    </row>
    <row r="4" spans="1:5">
      <c r="A4" s="103" t="s">
        <v>304</v>
      </c>
      <c r="B4" s="104">
        <v>1</v>
      </c>
      <c r="C4" s="104">
        <v>0</v>
      </c>
      <c r="D4" s="154"/>
      <c r="E4" s="107" t="s">
        <v>139</v>
      </c>
    </row>
    <row r="5" spans="1:5">
      <c r="A5" s="103" t="s">
        <v>304</v>
      </c>
      <c r="B5" s="104">
        <v>2</v>
      </c>
      <c r="C5" s="104">
        <v>0</v>
      </c>
      <c r="D5" s="154"/>
      <c r="E5" s="106" t="s">
        <v>140</v>
      </c>
    </row>
    <row r="6" spans="1:5">
      <c r="A6" s="103" t="s">
        <v>306</v>
      </c>
      <c r="B6" s="104">
        <v>0</v>
      </c>
      <c r="C6" s="104">
        <v>0</v>
      </c>
      <c r="D6" s="105" t="s">
        <v>141</v>
      </c>
      <c r="E6" s="153"/>
    </row>
    <row r="7" spans="1:5">
      <c r="A7" s="103" t="s">
        <v>306</v>
      </c>
      <c r="B7" s="104">
        <v>3</v>
      </c>
      <c r="C7" s="104">
        <v>0</v>
      </c>
      <c r="D7" s="154"/>
      <c r="E7" s="106" t="s">
        <v>142</v>
      </c>
    </row>
    <row r="8" spans="1:5">
      <c r="A8" s="103" t="s">
        <v>306</v>
      </c>
      <c r="B8" s="104">
        <v>4</v>
      </c>
      <c r="C8" s="104">
        <v>0</v>
      </c>
      <c r="D8" s="154"/>
      <c r="E8" s="106" t="s">
        <v>143</v>
      </c>
    </row>
    <row r="9" spans="1:5">
      <c r="A9" s="103" t="s">
        <v>307</v>
      </c>
      <c r="B9" s="104">
        <v>0</v>
      </c>
      <c r="C9" s="104">
        <v>0</v>
      </c>
      <c r="D9" s="105" t="s">
        <v>308</v>
      </c>
      <c r="E9" s="153"/>
    </row>
    <row r="10" spans="1:5">
      <c r="A10" s="103" t="s">
        <v>307</v>
      </c>
      <c r="B10" s="104">
        <v>5</v>
      </c>
      <c r="C10" s="104">
        <v>0</v>
      </c>
      <c r="D10" s="154"/>
      <c r="E10" s="106" t="s">
        <v>308</v>
      </c>
    </row>
    <row r="11" spans="1:5">
      <c r="A11" s="103" t="s">
        <v>309</v>
      </c>
      <c r="B11" s="104">
        <v>0</v>
      </c>
      <c r="C11" s="104">
        <v>0</v>
      </c>
      <c r="D11" s="105" t="s">
        <v>144</v>
      </c>
      <c r="E11" s="153"/>
    </row>
    <row r="12" spans="1:5">
      <c r="A12" s="103" t="s">
        <v>309</v>
      </c>
      <c r="B12" s="104">
        <v>6</v>
      </c>
      <c r="C12" s="104">
        <v>0</v>
      </c>
      <c r="D12" s="154"/>
      <c r="E12" s="106" t="s">
        <v>145</v>
      </c>
    </row>
    <row r="13" spans="1:5">
      <c r="A13" s="103" t="s">
        <v>309</v>
      </c>
      <c r="B13" s="104">
        <v>7</v>
      </c>
      <c r="C13" s="104">
        <v>0</v>
      </c>
      <c r="D13" s="154"/>
      <c r="E13" s="106" t="s">
        <v>146</v>
      </c>
    </row>
    <row r="14" spans="1:5">
      <c r="A14" s="103" t="s">
        <v>309</v>
      </c>
      <c r="B14" s="104">
        <v>8</v>
      </c>
      <c r="C14" s="104">
        <v>0</v>
      </c>
      <c r="D14" s="154"/>
      <c r="E14" s="106" t="s">
        <v>147</v>
      </c>
    </row>
    <row r="15" spans="1:5">
      <c r="A15" s="103" t="s">
        <v>310</v>
      </c>
      <c r="B15" s="104">
        <v>0</v>
      </c>
      <c r="C15" s="104">
        <v>0</v>
      </c>
      <c r="D15" s="105" t="s">
        <v>148</v>
      </c>
      <c r="E15" s="153"/>
    </row>
    <row r="16" spans="1:5">
      <c r="A16" s="103" t="s">
        <v>310</v>
      </c>
      <c r="B16" s="104">
        <v>9</v>
      </c>
      <c r="C16" s="104">
        <v>0</v>
      </c>
      <c r="D16" s="154"/>
      <c r="E16" s="106" t="s">
        <v>149</v>
      </c>
    </row>
    <row r="17" spans="1:5">
      <c r="A17" s="103" t="s">
        <v>310</v>
      </c>
      <c r="B17" s="104">
        <v>10</v>
      </c>
      <c r="C17" s="104">
        <v>0</v>
      </c>
      <c r="D17" s="154"/>
      <c r="E17" s="106" t="s">
        <v>150</v>
      </c>
    </row>
    <row r="18" spans="1:5">
      <c r="A18" s="103" t="s">
        <v>310</v>
      </c>
      <c r="B18" s="104">
        <v>11</v>
      </c>
      <c r="C18" s="104">
        <v>0</v>
      </c>
      <c r="D18" s="154"/>
      <c r="E18" s="106" t="s">
        <v>151</v>
      </c>
    </row>
    <row r="19" spans="1:5">
      <c r="A19" s="103" t="s">
        <v>310</v>
      </c>
      <c r="B19" s="104">
        <v>12</v>
      </c>
      <c r="C19" s="104">
        <v>0</v>
      </c>
      <c r="D19" s="154"/>
      <c r="E19" s="106" t="s">
        <v>152</v>
      </c>
    </row>
    <row r="20" spans="1:5">
      <c r="A20" s="103" t="s">
        <v>310</v>
      </c>
      <c r="B20" s="104">
        <v>13</v>
      </c>
      <c r="C20" s="104">
        <v>0</v>
      </c>
      <c r="D20" s="154"/>
      <c r="E20" s="106" t="s">
        <v>153</v>
      </c>
    </row>
    <row r="21" spans="1:5">
      <c r="A21" s="103" t="s">
        <v>310</v>
      </c>
      <c r="B21" s="104">
        <v>14</v>
      </c>
      <c r="C21" s="104">
        <v>0</v>
      </c>
      <c r="D21" s="154"/>
      <c r="E21" s="106" t="s">
        <v>154</v>
      </c>
    </row>
    <row r="22" spans="1:5">
      <c r="A22" s="103" t="s">
        <v>310</v>
      </c>
      <c r="B22" s="104">
        <v>15</v>
      </c>
      <c r="C22" s="104">
        <v>0</v>
      </c>
      <c r="D22" s="154"/>
      <c r="E22" s="106" t="s">
        <v>155</v>
      </c>
    </row>
    <row r="23" spans="1:5">
      <c r="A23" s="103" t="s">
        <v>310</v>
      </c>
      <c r="B23" s="104">
        <v>16</v>
      </c>
      <c r="C23" s="104">
        <v>0</v>
      </c>
      <c r="D23" s="154"/>
      <c r="E23" s="106" t="s">
        <v>156</v>
      </c>
    </row>
    <row r="24" spans="1:5">
      <c r="A24" s="103" t="s">
        <v>310</v>
      </c>
      <c r="B24" s="104">
        <v>17</v>
      </c>
      <c r="C24" s="104">
        <v>0</v>
      </c>
      <c r="D24" s="154"/>
      <c r="E24" s="106" t="s">
        <v>157</v>
      </c>
    </row>
    <row r="25" spans="1:5">
      <c r="A25" s="103" t="s">
        <v>310</v>
      </c>
      <c r="B25" s="104">
        <v>18</v>
      </c>
      <c r="C25" s="104">
        <v>0</v>
      </c>
      <c r="D25" s="154"/>
      <c r="E25" s="106" t="s">
        <v>158</v>
      </c>
    </row>
    <row r="26" spans="1:5">
      <c r="A26" s="103" t="s">
        <v>310</v>
      </c>
      <c r="B26" s="104">
        <v>19</v>
      </c>
      <c r="C26" s="104">
        <v>0</v>
      </c>
      <c r="D26" s="154"/>
      <c r="E26" s="106" t="s">
        <v>159</v>
      </c>
    </row>
    <row r="27" spans="1:5">
      <c r="A27" s="103" t="s">
        <v>310</v>
      </c>
      <c r="B27" s="104">
        <v>20</v>
      </c>
      <c r="C27" s="104">
        <v>0</v>
      </c>
      <c r="D27" s="154"/>
      <c r="E27" s="106" t="s">
        <v>160</v>
      </c>
    </row>
    <row r="28" spans="1:5">
      <c r="A28" s="103" t="s">
        <v>310</v>
      </c>
      <c r="B28" s="104">
        <v>21</v>
      </c>
      <c r="C28" s="104">
        <v>0</v>
      </c>
      <c r="D28" s="154"/>
      <c r="E28" s="106" t="s">
        <v>161</v>
      </c>
    </row>
    <row r="29" spans="1:5">
      <c r="A29" s="103" t="s">
        <v>310</v>
      </c>
      <c r="B29" s="104">
        <v>22</v>
      </c>
      <c r="C29" s="104">
        <v>0</v>
      </c>
      <c r="D29" s="154"/>
      <c r="E29" s="106" t="s">
        <v>162</v>
      </c>
    </row>
    <row r="30" spans="1:5">
      <c r="A30" s="103" t="s">
        <v>310</v>
      </c>
      <c r="B30" s="104">
        <v>23</v>
      </c>
      <c r="C30" s="104">
        <v>0</v>
      </c>
      <c r="D30" s="154"/>
      <c r="E30" s="106" t="s">
        <v>163</v>
      </c>
    </row>
    <row r="31" spans="1:5">
      <c r="A31" s="103" t="s">
        <v>310</v>
      </c>
      <c r="B31" s="104">
        <v>24</v>
      </c>
      <c r="C31" s="104">
        <v>0</v>
      </c>
      <c r="D31" s="154"/>
      <c r="E31" s="106" t="s">
        <v>164</v>
      </c>
    </row>
    <row r="32" spans="1:5">
      <c r="A32" s="103" t="s">
        <v>310</v>
      </c>
      <c r="B32" s="104">
        <v>25</v>
      </c>
      <c r="C32" s="104">
        <v>0</v>
      </c>
      <c r="D32" s="154"/>
      <c r="E32" s="106" t="s">
        <v>165</v>
      </c>
    </row>
    <row r="33" spans="1:5">
      <c r="A33" s="103" t="s">
        <v>310</v>
      </c>
      <c r="B33" s="104">
        <v>26</v>
      </c>
      <c r="C33" s="104">
        <v>0</v>
      </c>
      <c r="D33" s="154"/>
      <c r="E33" s="106" t="s">
        <v>166</v>
      </c>
    </row>
    <row r="34" spans="1:5">
      <c r="A34" s="103" t="s">
        <v>310</v>
      </c>
      <c r="B34" s="104">
        <v>27</v>
      </c>
      <c r="C34" s="104">
        <v>0</v>
      </c>
      <c r="D34" s="154"/>
      <c r="E34" s="106" t="s">
        <v>167</v>
      </c>
    </row>
    <row r="35" spans="1:5">
      <c r="A35" s="103" t="s">
        <v>310</v>
      </c>
      <c r="B35" s="104">
        <v>28</v>
      </c>
      <c r="C35" s="104">
        <v>0</v>
      </c>
      <c r="D35" s="154"/>
      <c r="E35" s="106" t="s">
        <v>168</v>
      </c>
    </row>
    <row r="36" spans="1:5">
      <c r="A36" s="103" t="s">
        <v>310</v>
      </c>
      <c r="B36" s="104">
        <v>29</v>
      </c>
      <c r="C36" s="104">
        <v>0</v>
      </c>
      <c r="D36" s="154"/>
      <c r="E36" s="106" t="s">
        <v>169</v>
      </c>
    </row>
    <row r="37" spans="1:5">
      <c r="A37" s="103" t="s">
        <v>310</v>
      </c>
      <c r="B37" s="104">
        <v>30</v>
      </c>
      <c r="C37" s="104">
        <v>0</v>
      </c>
      <c r="D37" s="154"/>
      <c r="E37" s="106" t="s">
        <v>170</v>
      </c>
    </row>
    <row r="38" spans="1:5">
      <c r="A38" s="103" t="s">
        <v>310</v>
      </c>
      <c r="B38" s="104">
        <v>31</v>
      </c>
      <c r="C38" s="104">
        <v>0</v>
      </c>
      <c r="D38" s="154"/>
      <c r="E38" s="106" t="s">
        <v>171</v>
      </c>
    </row>
    <row r="39" spans="1:5">
      <c r="A39" s="103" t="s">
        <v>310</v>
      </c>
      <c r="B39" s="104">
        <v>32</v>
      </c>
      <c r="C39" s="104">
        <v>0</v>
      </c>
      <c r="D39" s="154"/>
      <c r="E39" s="106" t="s">
        <v>172</v>
      </c>
    </row>
    <row r="40" spans="1:5">
      <c r="A40" s="103" t="s">
        <v>311</v>
      </c>
      <c r="B40" s="104">
        <v>0</v>
      </c>
      <c r="C40" s="104">
        <v>0</v>
      </c>
      <c r="D40" s="105" t="s">
        <v>312</v>
      </c>
      <c r="E40" s="153"/>
    </row>
    <row r="41" spans="1:5">
      <c r="A41" s="103" t="s">
        <v>311</v>
      </c>
      <c r="B41" s="104">
        <v>33</v>
      </c>
      <c r="C41" s="104">
        <v>0</v>
      </c>
      <c r="D41" s="154"/>
      <c r="E41" s="106" t="s">
        <v>173</v>
      </c>
    </row>
    <row r="42" spans="1:5">
      <c r="A42" s="103" t="s">
        <v>311</v>
      </c>
      <c r="B42" s="104">
        <v>34</v>
      </c>
      <c r="C42" s="104">
        <v>0</v>
      </c>
      <c r="D42" s="154"/>
      <c r="E42" s="106" t="s">
        <v>174</v>
      </c>
    </row>
    <row r="43" spans="1:5">
      <c r="A43" s="103" t="s">
        <v>311</v>
      </c>
      <c r="B43" s="104">
        <v>35</v>
      </c>
      <c r="C43" s="104">
        <v>0</v>
      </c>
      <c r="D43" s="154"/>
      <c r="E43" s="106" t="s">
        <v>175</v>
      </c>
    </row>
    <row r="44" spans="1:5">
      <c r="A44" s="103" t="s">
        <v>311</v>
      </c>
      <c r="B44" s="104">
        <v>36</v>
      </c>
      <c r="C44" s="104">
        <v>0</v>
      </c>
      <c r="D44" s="154"/>
      <c r="E44" s="106" t="s">
        <v>176</v>
      </c>
    </row>
    <row r="45" spans="1:5">
      <c r="A45" s="103" t="s">
        <v>313</v>
      </c>
      <c r="B45" s="104">
        <v>0</v>
      </c>
      <c r="C45" s="104">
        <v>0</v>
      </c>
      <c r="D45" s="105" t="s">
        <v>314</v>
      </c>
      <c r="E45" s="153"/>
    </row>
    <row r="46" spans="1:5">
      <c r="A46" s="103" t="s">
        <v>313</v>
      </c>
      <c r="B46" s="104">
        <v>37</v>
      </c>
      <c r="C46" s="104">
        <v>0</v>
      </c>
      <c r="D46" s="154"/>
      <c r="E46" s="106" t="s">
        <v>177</v>
      </c>
    </row>
    <row r="47" spans="1:5">
      <c r="A47" s="103" t="s">
        <v>313</v>
      </c>
      <c r="B47" s="104">
        <v>38</v>
      </c>
      <c r="C47" s="104">
        <v>0</v>
      </c>
      <c r="D47" s="154"/>
      <c r="E47" s="106" t="s">
        <v>178</v>
      </c>
    </row>
    <row r="48" spans="1:5">
      <c r="A48" s="103" t="s">
        <v>313</v>
      </c>
      <c r="B48" s="104">
        <v>39</v>
      </c>
      <c r="C48" s="104">
        <v>0</v>
      </c>
      <c r="D48" s="154"/>
      <c r="E48" s="106" t="s">
        <v>179</v>
      </c>
    </row>
    <row r="49" spans="1:5">
      <c r="A49" s="103" t="s">
        <v>313</v>
      </c>
      <c r="B49" s="104">
        <v>40</v>
      </c>
      <c r="C49" s="104">
        <v>0</v>
      </c>
      <c r="D49" s="154"/>
      <c r="E49" s="106" t="s">
        <v>180</v>
      </c>
    </row>
    <row r="50" spans="1:5">
      <c r="A50" s="103" t="s">
        <v>313</v>
      </c>
      <c r="B50" s="104">
        <v>41</v>
      </c>
      <c r="C50" s="104">
        <v>0</v>
      </c>
      <c r="D50" s="154"/>
      <c r="E50" s="106" t="s">
        <v>181</v>
      </c>
    </row>
    <row r="51" spans="1:5">
      <c r="A51" s="103" t="s">
        <v>315</v>
      </c>
      <c r="B51" s="104">
        <v>0</v>
      </c>
      <c r="C51" s="104">
        <v>0</v>
      </c>
      <c r="D51" s="105" t="s">
        <v>316</v>
      </c>
      <c r="E51" s="153"/>
    </row>
    <row r="52" spans="1:5">
      <c r="A52" s="103" t="s">
        <v>315</v>
      </c>
      <c r="B52" s="104">
        <v>42</v>
      </c>
      <c r="C52" s="104">
        <v>0</v>
      </c>
      <c r="D52" s="154"/>
      <c r="E52" s="106" t="s">
        <v>182</v>
      </c>
    </row>
    <row r="53" spans="1:5">
      <c r="A53" s="103" t="s">
        <v>315</v>
      </c>
      <c r="B53" s="104">
        <v>43</v>
      </c>
      <c r="C53" s="104">
        <v>0</v>
      </c>
      <c r="D53" s="154"/>
      <c r="E53" s="106" t="s">
        <v>183</v>
      </c>
    </row>
    <row r="54" spans="1:5">
      <c r="A54" s="103" t="s">
        <v>315</v>
      </c>
      <c r="B54" s="104">
        <v>44</v>
      </c>
      <c r="C54" s="104">
        <v>0</v>
      </c>
      <c r="D54" s="154"/>
      <c r="E54" s="106" t="s">
        <v>184</v>
      </c>
    </row>
    <row r="55" spans="1:5">
      <c r="A55" s="103" t="s">
        <v>315</v>
      </c>
      <c r="B55" s="104">
        <v>45</v>
      </c>
      <c r="C55" s="104">
        <v>0</v>
      </c>
      <c r="D55" s="154"/>
      <c r="E55" s="106" t="s">
        <v>185</v>
      </c>
    </row>
    <row r="56" spans="1:5">
      <c r="A56" s="103" t="s">
        <v>315</v>
      </c>
      <c r="B56" s="104">
        <v>46</v>
      </c>
      <c r="C56" s="104">
        <v>0</v>
      </c>
      <c r="D56" s="154"/>
      <c r="E56" s="106" t="s">
        <v>186</v>
      </c>
    </row>
    <row r="57" spans="1:5">
      <c r="A57" s="103" t="s">
        <v>315</v>
      </c>
      <c r="B57" s="104">
        <v>47</v>
      </c>
      <c r="C57" s="104">
        <v>0</v>
      </c>
      <c r="D57" s="154"/>
      <c r="E57" s="106" t="s">
        <v>187</v>
      </c>
    </row>
    <row r="58" spans="1:5">
      <c r="A58" s="103" t="s">
        <v>315</v>
      </c>
      <c r="B58" s="104">
        <v>48</v>
      </c>
      <c r="C58" s="104">
        <v>0</v>
      </c>
      <c r="D58" s="154"/>
      <c r="E58" s="106" t="s">
        <v>188</v>
      </c>
    </row>
    <row r="59" spans="1:5">
      <c r="A59" s="103" t="s">
        <v>315</v>
      </c>
      <c r="B59" s="104">
        <v>49</v>
      </c>
      <c r="C59" s="104">
        <v>0</v>
      </c>
      <c r="D59" s="154"/>
      <c r="E59" s="106" t="s">
        <v>189</v>
      </c>
    </row>
    <row r="60" spans="1:5">
      <c r="A60" s="103" t="s">
        <v>317</v>
      </c>
      <c r="B60" s="104">
        <v>0</v>
      </c>
      <c r="C60" s="104">
        <v>0</v>
      </c>
      <c r="D60" s="105" t="s">
        <v>318</v>
      </c>
      <c r="E60" s="153"/>
    </row>
    <row r="61" spans="1:5">
      <c r="A61" s="103" t="s">
        <v>317</v>
      </c>
      <c r="B61" s="104">
        <v>50</v>
      </c>
      <c r="C61" s="104">
        <v>0</v>
      </c>
      <c r="D61" s="154"/>
      <c r="E61" s="106" t="s">
        <v>190</v>
      </c>
    </row>
    <row r="62" spans="1:5">
      <c r="A62" s="103" t="s">
        <v>317</v>
      </c>
      <c r="B62" s="104">
        <v>51</v>
      </c>
      <c r="C62" s="104">
        <v>0</v>
      </c>
      <c r="D62" s="154"/>
      <c r="E62" s="106" t="s">
        <v>191</v>
      </c>
    </row>
    <row r="63" spans="1:5">
      <c r="A63" s="103" t="s">
        <v>317</v>
      </c>
      <c r="B63" s="104">
        <v>52</v>
      </c>
      <c r="C63" s="104">
        <v>0</v>
      </c>
      <c r="D63" s="154"/>
      <c r="E63" s="106" t="s">
        <v>192</v>
      </c>
    </row>
    <row r="64" spans="1:5">
      <c r="A64" s="103" t="s">
        <v>317</v>
      </c>
      <c r="B64" s="104">
        <v>53</v>
      </c>
      <c r="C64" s="104">
        <v>0</v>
      </c>
      <c r="D64" s="154"/>
      <c r="E64" s="106" t="s">
        <v>193</v>
      </c>
    </row>
    <row r="65" spans="1:5">
      <c r="A65" s="103" t="s">
        <v>317</v>
      </c>
      <c r="B65" s="104">
        <v>54</v>
      </c>
      <c r="C65" s="104">
        <v>0</v>
      </c>
      <c r="D65" s="154"/>
      <c r="E65" s="106" t="s">
        <v>194</v>
      </c>
    </row>
    <row r="66" spans="1:5">
      <c r="A66" s="103" t="s">
        <v>317</v>
      </c>
      <c r="B66" s="104">
        <v>55</v>
      </c>
      <c r="C66" s="104">
        <v>0</v>
      </c>
      <c r="D66" s="154"/>
      <c r="E66" s="106" t="s">
        <v>195</v>
      </c>
    </row>
    <row r="67" spans="1:5">
      <c r="A67" s="103" t="s">
        <v>317</v>
      </c>
      <c r="B67" s="104">
        <v>56</v>
      </c>
      <c r="C67" s="104">
        <v>0</v>
      </c>
      <c r="D67" s="154"/>
      <c r="E67" s="106" t="s">
        <v>196</v>
      </c>
    </row>
    <row r="68" spans="1:5">
      <c r="A68" s="103" t="s">
        <v>317</v>
      </c>
      <c r="B68" s="104">
        <v>57</v>
      </c>
      <c r="C68" s="104">
        <v>0</v>
      </c>
      <c r="D68" s="154"/>
      <c r="E68" s="106" t="s">
        <v>197</v>
      </c>
    </row>
    <row r="69" spans="1:5">
      <c r="A69" s="103" t="s">
        <v>317</v>
      </c>
      <c r="B69" s="104">
        <v>58</v>
      </c>
      <c r="C69" s="104">
        <v>0</v>
      </c>
      <c r="D69" s="154"/>
      <c r="E69" s="106" t="s">
        <v>198</v>
      </c>
    </row>
    <row r="70" spans="1:5">
      <c r="A70" s="103" t="s">
        <v>317</v>
      </c>
      <c r="B70" s="104">
        <v>59</v>
      </c>
      <c r="C70" s="104">
        <v>0</v>
      </c>
      <c r="D70" s="154"/>
      <c r="E70" s="106" t="s">
        <v>199</v>
      </c>
    </row>
    <row r="71" spans="1:5">
      <c r="A71" s="103" t="s">
        <v>317</v>
      </c>
      <c r="B71" s="104">
        <v>60</v>
      </c>
      <c r="C71" s="104">
        <v>0</v>
      </c>
      <c r="D71" s="154"/>
      <c r="E71" s="106" t="s">
        <v>200</v>
      </c>
    </row>
    <row r="72" spans="1:5">
      <c r="A72" s="103" t="s">
        <v>317</v>
      </c>
      <c r="B72" s="104">
        <v>61</v>
      </c>
      <c r="C72" s="104">
        <v>0</v>
      </c>
      <c r="D72" s="154"/>
      <c r="E72" s="106" t="s">
        <v>201</v>
      </c>
    </row>
    <row r="73" spans="1:5">
      <c r="A73" s="103" t="s">
        <v>319</v>
      </c>
      <c r="B73" s="104">
        <v>0</v>
      </c>
      <c r="C73" s="104">
        <v>0</v>
      </c>
      <c r="D73" s="105" t="s">
        <v>320</v>
      </c>
      <c r="E73" s="153"/>
    </row>
    <row r="74" spans="1:5">
      <c r="A74" s="103" t="s">
        <v>319</v>
      </c>
      <c r="B74" s="104">
        <v>62</v>
      </c>
      <c r="C74" s="104">
        <v>0</v>
      </c>
      <c r="D74" s="154"/>
      <c r="E74" s="106" t="s">
        <v>202</v>
      </c>
    </row>
    <row r="75" spans="1:5">
      <c r="A75" s="103" t="s">
        <v>319</v>
      </c>
      <c r="B75" s="104">
        <v>63</v>
      </c>
      <c r="C75" s="104">
        <v>0</v>
      </c>
      <c r="D75" s="154"/>
      <c r="E75" s="106" t="s">
        <v>203</v>
      </c>
    </row>
    <row r="76" spans="1:5">
      <c r="A76" s="103" t="s">
        <v>319</v>
      </c>
      <c r="B76" s="104">
        <v>64</v>
      </c>
      <c r="C76" s="104">
        <v>0</v>
      </c>
      <c r="D76" s="154"/>
      <c r="E76" s="106" t="s">
        <v>204</v>
      </c>
    </row>
    <row r="77" spans="1:5">
      <c r="A77" s="103" t="s">
        <v>319</v>
      </c>
      <c r="B77" s="104">
        <v>65</v>
      </c>
      <c r="C77" s="104">
        <v>0</v>
      </c>
      <c r="D77" s="154"/>
      <c r="E77" s="106" t="s">
        <v>205</v>
      </c>
    </row>
    <row r="78" spans="1:5">
      <c r="A78" s="103" t="s">
        <v>319</v>
      </c>
      <c r="B78" s="104">
        <v>66</v>
      </c>
      <c r="C78" s="104">
        <v>0</v>
      </c>
      <c r="D78" s="154"/>
      <c r="E78" s="106" t="s">
        <v>206</v>
      </c>
    </row>
    <row r="79" spans="1:5">
      <c r="A79" s="103" t="s">
        <v>319</v>
      </c>
      <c r="B79" s="104">
        <v>67</v>
      </c>
      <c r="C79" s="104">
        <v>0</v>
      </c>
      <c r="D79" s="154"/>
      <c r="E79" s="106" t="s">
        <v>207</v>
      </c>
    </row>
    <row r="80" spans="1:5">
      <c r="A80" s="103" t="s">
        <v>321</v>
      </c>
      <c r="B80" s="104">
        <v>0</v>
      </c>
      <c r="C80" s="104">
        <v>0</v>
      </c>
      <c r="D80" s="105" t="s">
        <v>322</v>
      </c>
      <c r="E80" s="153"/>
    </row>
    <row r="81" spans="1:5">
      <c r="A81" s="103" t="s">
        <v>321</v>
      </c>
      <c r="B81" s="104">
        <v>68</v>
      </c>
      <c r="C81" s="104">
        <v>0</v>
      </c>
      <c r="D81" s="154"/>
      <c r="E81" s="106" t="s">
        <v>208</v>
      </c>
    </row>
    <row r="82" spans="1:5">
      <c r="A82" s="103" t="s">
        <v>321</v>
      </c>
      <c r="B82" s="104">
        <v>69</v>
      </c>
      <c r="C82" s="104">
        <v>0</v>
      </c>
      <c r="D82" s="154"/>
      <c r="E82" s="106" t="s">
        <v>209</v>
      </c>
    </row>
    <row r="83" spans="1:5">
      <c r="A83" s="103" t="s">
        <v>321</v>
      </c>
      <c r="B83" s="104">
        <v>70</v>
      </c>
      <c r="C83" s="104">
        <v>0</v>
      </c>
      <c r="D83" s="154"/>
      <c r="E83" s="106" t="s">
        <v>210</v>
      </c>
    </row>
    <row r="84" spans="1:5">
      <c r="A84" s="103" t="s">
        <v>323</v>
      </c>
      <c r="B84" s="104">
        <v>0</v>
      </c>
      <c r="C84" s="104">
        <v>0</v>
      </c>
      <c r="D84" s="105" t="s">
        <v>324</v>
      </c>
      <c r="E84" s="153"/>
    </row>
    <row r="85" spans="1:5">
      <c r="A85" s="103" t="s">
        <v>323</v>
      </c>
      <c r="B85" s="104">
        <v>71</v>
      </c>
      <c r="C85" s="104">
        <v>0</v>
      </c>
      <c r="D85" s="154"/>
      <c r="E85" s="106" t="s">
        <v>325</v>
      </c>
    </row>
    <row r="86" spans="1:5">
      <c r="A86" s="103" t="s">
        <v>323</v>
      </c>
      <c r="B86" s="104">
        <v>72</v>
      </c>
      <c r="C86" s="104">
        <v>0</v>
      </c>
      <c r="D86" s="154"/>
      <c r="E86" s="106" t="s">
        <v>211</v>
      </c>
    </row>
    <row r="87" spans="1:5">
      <c r="A87" s="103" t="s">
        <v>323</v>
      </c>
      <c r="B87" s="104">
        <v>73</v>
      </c>
      <c r="C87" s="104">
        <v>0</v>
      </c>
      <c r="D87" s="154"/>
      <c r="E87" s="106" t="s">
        <v>212</v>
      </c>
    </row>
    <row r="88" spans="1:5">
      <c r="A88" s="103" t="s">
        <v>323</v>
      </c>
      <c r="B88" s="104">
        <v>74</v>
      </c>
      <c r="C88" s="104">
        <v>0</v>
      </c>
      <c r="D88" s="154"/>
      <c r="E88" s="106" t="s">
        <v>213</v>
      </c>
    </row>
    <row r="89" spans="1:5">
      <c r="A89" s="103" t="s">
        <v>326</v>
      </c>
      <c r="B89" s="104">
        <v>0</v>
      </c>
      <c r="C89" s="104">
        <v>0</v>
      </c>
      <c r="D89" s="105" t="s">
        <v>327</v>
      </c>
      <c r="E89" s="153"/>
    </row>
    <row r="90" spans="1:5">
      <c r="A90" s="103" t="s">
        <v>326</v>
      </c>
      <c r="B90" s="104">
        <v>75</v>
      </c>
      <c r="C90" s="104">
        <v>0</v>
      </c>
      <c r="D90" s="154"/>
      <c r="E90" s="106" t="s">
        <v>214</v>
      </c>
    </row>
    <row r="91" spans="1:5">
      <c r="A91" s="103" t="s">
        <v>326</v>
      </c>
      <c r="B91" s="104">
        <v>76</v>
      </c>
      <c r="C91" s="104">
        <v>0</v>
      </c>
      <c r="D91" s="154"/>
      <c r="E91" s="106" t="s">
        <v>215</v>
      </c>
    </row>
    <row r="92" spans="1:5">
      <c r="A92" s="103" t="s">
        <v>326</v>
      </c>
      <c r="B92" s="104">
        <v>77</v>
      </c>
      <c r="C92" s="104">
        <v>0</v>
      </c>
      <c r="D92" s="154"/>
      <c r="E92" s="106" t="s">
        <v>216</v>
      </c>
    </row>
    <row r="93" spans="1:5">
      <c r="A93" s="103" t="s">
        <v>328</v>
      </c>
      <c r="B93" s="104">
        <v>0</v>
      </c>
      <c r="C93" s="104">
        <v>0</v>
      </c>
      <c r="D93" s="105" t="s">
        <v>329</v>
      </c>
      <c r="E93" s="153"/>
    </row>
    <row r="94" spans="1:5">
      <c r="A94" s="103" t="s">
        <v>328</v>
      </c>
      <c r="B94" s="104">
        <v>78</v>
      </c>
      <c r="C94" s="104">
        <v>0</v>
      </c>
      <c r="D94" s="154"/>
      <c r="E94" s="106" t="s">
        <v>217</v>
      </c>
    </row>
    <row r="95" spans="1:5">
      <c r="A95" s="103" t="s">
        <v>328</v>
      </c>
      <c r="B95" s="104">
        <v>79</v>
      </c>
      <c r="C95" s="104">
        <v>0</v>
      </c>
      <c r="D95" s="154"/>
      <c r="E95" s="106" t="s">
        <v>218</v>
      </c>
    </row>
    <row r="96" spans="1:5">
      <c r="A96" s="103" t="s">
        <v>328</v>
      </c>
      <c r="B96" s="104">
        <v>80</v>
      </c>
      <c r="C96" s="104">
        <v>0</v>
      </c>
      <c r="D96" s="154"/>
      <c r="E96" s="106" t="s">
        <v>219</v>
      </c>
    </row>
    <row r="97" spans="1:5">
      <c r="A97" s="103" t="s">
        <v>330</v>
      </c>
      <c r="B97" s="104">
        <v>0</v>
      </c>
      <c r="C97" s="104">
        <v>0</v>
      </c>
      <c r="D97" s="105" t="s">
        <v>331</v>
      </c>
      <c r="E97" s="153"/>
    </row>
    <row r="98" spans="1:5">
      <c r="A98" s="103" t="s">
        <v>330</v>
      </c>
      <c r="B98" s="104">
        <v>81</v>
      </c>
      <c r="C98" s="104">
        <v>0</v>
      </c>
      <c r="D98" s="154"/>
      <c r="E98" s="106" t="s">
        <v>220</v>
      </c>
    </row>
    <row r="99" spans="1:5">
      <c r="A99" s="103" t="s">
        <v>330</v>
      </c>
      <c r="B99" s="104">
        <v>82</v>
      </c>
      <c r="C99" s="104">
        <v>0</v>
      </c>
      <c r="D99" s="154"/>
      <c r="E99" s="106" t="s">
        <v>221</v>
      </c>
    </row>
    <row r="100" spans="1:5">
      <c r="A100" s="103" t="s">
        <v>332</v>
      </c>
      <c r="B100" s="104">
        <v>0</v>
      </c>
      <c r="C100" s="104">
        <v>0</v>
      </c>
      <c r="D100" s="105" t="s">
        <v>333</v>
      </c>
      <c r="E100" s="153"/>
    </row>
    <row r="101" spans="1:5">
      <c r="A101" s="103" t="s">
        <v>332</v>
      </c>
      <c r="B101" s="104">
        <v>83</v>
      </c>
      <c r="C101" s="104">
        <v>0</v>
      </c>
      <c r="D101" s="154"/>
      <c r="E101" s="106" t="s">
        <v>222</v>
      </c>
    </row>
    <row r="102" spans="1:5">
      <c r="A102" s="103" t="s">
        <v>332</v>
      </c>
      <c r="B102" s="104">
        <v>84</v>
      </c>
      <c r="C102" s="104">
        <v>0</v>
      </c>
      <c r="D102" s="154"/>
      <c r="E102" s="106" t="s">
        <v>223</v>
      </c>
    </row>
    <row r="103" spans="1:5">
      <c r="A103" s="103" t="s">
        <v>332</v>
      </c>
      <c r="B103" s="104">
        <v>85</v>
      </c>
      <c r="C103" s="104">
        <v>0</v>
      </c>
      <c r="D103" s="154"/>
      <c r="E103" s="106" t="s">
        <v>224</v>
      </c>
    </row>
    <row r="104" spans="1:5">
      <c r="A104" s="103" t="s">
        <v>334</v>
      </c>
      <c r="B104" s="104">
        <v>0</v>
      </c>
      <c r="C104" s="104">
        <v>0</v>
      </c>
      <c r="D104" s="105" t="s">
        <v>335</v>
      </c>
      <c r="E104" s="153"/>
    </row>
    <row r="105" spans="1:5">
      <c r="A105" s="103" t="s">
        <v>334</v>
      </c>
      <c r="B105" s="104">
        <v>86</v>
      </c>
      <c r="C105" s="104">
        <v>0</v>
      </c>
      <c r="D105" s="154"/>
      <c r="E105" s="106" t="s">
        <v>225</v>
      </c>
    </row>
    <row r="106" spans="1:5">
      <c r="A106" s="103" t="s">
        <v>334</v>
      </c>
      <c r="B106" s="104">
        <v>87</v>
      </c>
      <c r="C106" s="104">
        <v>0</v>
      </c>
      <c r="D106" s="154"/>
      <c r="E106" s="106" t="s">
        <v>226</v>
      </c>
    </row>
    <row r="107" spans="1:5">
      <c r="A107" s="103" t="s">
        <v>336</v>
      </c>
      <c r="B107" s="104">
        <v>0</v>
      </c>
      <c r="C107" s="104">
        <v>0</v>
      </c>
      <c r="D107" s="105" t="s">
        <v>337</v>
      </c>
      <c r="E107" s="153"/>
    </row>
    <row r="108" spans="1:5">
      <c r="A108" s="103" t="s">
        <v>336</v>
      </c>
      <c r="B108" s="104">
        <v>88</v>
      </c>
      <c r="C108" s="104">
        <v>0</v>
      </c>
      <c r="D108" s="154"/>
      <c r="E108" s="106" t="s">
        <v>227</v>
      </c>
    </row>
    <row r="109" spans="1:5">
      <c r="A109" s="103" t="s">
        <v>336</v>
      </c>
      <c r="B109" s="104">
        <v>89</v>
      </c>
      <c r="C109" s="104">
        <v>0</v>
      </c>
      <c r="D109" s="154"/>
      <c r="E109" s="106" t="s">
        <v>228</v>
      </c>
    </row>
    <row r="110" spans="1:5">
      <c r="A110" s="103" t="s">
        <v>336</v>
      </c>
      <c r="B110" s="104">
        <v>90</v>
      </c>
      <c r="C110" s="104">
        <v>0</v>
      </c>
      <c r="D110" s="154"/>
      <c r="E110" s="106" t="s">
        <v>229</v>
      </c>
    </row>
    <row r="111" spans="1:5">
      <c r="A111" s="103" t="s">
        <v>336</v>
      </c>
      <c r="B111" s="104">
        <v>91</v>
      </c>
      <c r="C111" s="104">
        <v>0</v>
      </c>
      <c r="D111" s="154"/>
      <c r="E111" s="106" t="s">
        <v>230</v>
      </c>
    </row>
    <row r="112" spans="1:5">
      <c r="A112" s="103" t="s">
        <v>336</v>
      </c>
      <c r="B112" s="104">
        <v>92</v>
      </c>
      <c r="C112" s="104">
        <v>0</v>
      </c>
      <c r="D112" s="154"/>
      <c r="E112" s="106" t="s">
        <v>231</v>
      </c>
    </row>
    <row r="113" spans="1:5">
      <c r="A113" s="103" t="s">
        <v>336</v>
      </c>
      <c r="B113" s="104">
        <v>93</v>
      </c>
      <c r="C113" s="104">
        <v>0</v>
      </c>
      <c r="D113" s="154"/>
      <c r="E113" s="106" t="s">
        <v>232</v>
      </c>
    </row>
    <row r="114" spans="1:5">
      <c r="A114" s="103" t="s">
        <v>336</v>
      </c>
      <c r="B114" s="104">
        <v>94</v>
      </c>
      <c r="C114" s="104">
        <v>0</v>
      </c>
      <c r="D114" s="154"/>
      <c r="E114" s="106" t="s">
        <v>233</v>
      </c>
    </row>
    <row r="115" spans="1:5">
      <c r="A115" s="103" t="s">
        <v>336</v>
      </c>
      <c r="B115" s="104">
        <v>95</v>
      </c>
      <c r="C115" s="104">
        <v>0</v>
      </c>
      <c r="D115" s="154"/>
      <c r="E115" s="106" t="s">
        <v>234</v>
      </c>
    </row>
    <row r="116" spans="1:5">
      <c r="A116" s="103" t="s">
        <v>336</v>
      </c>
      <c r="B116" s="104">
        <v>96</v>
      </c>
      <c r="C116" s="104">
        <v>0</v>
      </c>
      <c r="D116" s="154"/>
      <c r="E116" s="106" t="s">
        <v>235</v>
      </c>
    </row>
    <row r="117" spans="1:5">
      <c r="A117" s="103" t="s">
        <v>338</v>
      </c>
      <c r="B117" s="104">
        <v>0</v>
      </c>
      <c r="C117" s="104">
        <v>0</v>
      </c>
      <c r="D117" s="105" t="s">
        <v>339</v>
      </c>
      <c r="E117" s="153"/>
    </row>
    <row r="118" spans="1:5">
      <c r="A118" s="103" t="s">
        <v>338</v>
      </c>
      <c r="B118" s="104">
        <v>97</v>
      </c>
      <c r="C118" s="104">
        <v>0</v>
      </c>
      <c r="D118" s="154"/>
      <c r="E118" s="107" t="s">
        <v>236</v>
      </c>
    </row>
    <row r="119" spans="1:5">
      <c r="A119" s="103" t="s">
        <v>338</v>
      </c>
      <c r="B119" s="104">
        <v>98</v>
      </c>
      <c r="C119" s="104">
        <v>0</v>
      </c>
      <c r="D119" s="154"/>
      <c r="E119" s="106" t="s">
        <v>237</v>
      </c>
    </row>
    <row r="120" spans="1:5">
      <c r="A120" s="103" t="s">
        <v>340</v>
      </c>
      <c r="B120" s="104">
        <v>0</v>
      </c>
      <c r="C120" s="104">
        <v>0</v>
      </c>
      <c r="D120" s="105" t="s">
        <v>238</v>
      </c>
      <c r="E120" s="153"/>
    </row>
    <row r="121" spans="1:5">
      <c r="A121" s="103" t="s">
        <v>340</v>
      </c>
      <c r="B121" s="104">
        <v>99</v>
      </c>
      <c r="C121" s="104">
        <v>0</v>
      </c>
      <c r="D121" s="155"/>
      <c r="E121" s="104" t="s">
        <v>238</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319" t="s">
        <v>120</v>
      </c>
      <c r="B1" s="337"/>
      <c r="C1" s="337"/>
      <c r="D1" s="337"/>
      <c r="E1" s="337"/>
      <c r="F1" s="337"/>
      <c r="G1" s="337"/>
      <c r="H1" s="337"/>
      <c r="I1" s="337"/>
      <c r="J1" s="337"/>
      <c r="K1" s="337"/>
      <c r="L1" s="337"/>
      <c r="M1" s="337"/>
    </row>
    <row r="2" spans="1:13">
      <c r="A2" s="338" t="s">
        <v>262</v>
      </c>
      <c r="B2" s="337"/>
      <c r="C2" s="337"/>
      <c r="D2" s="337"/>
      <c r="E2" s="337"/>
      <c r="F2" s="337"/>
      <c r="G2" s="337"/>
      <c r="H2" s="337"/>
      <c r="I2" s="337"/>
      <c r="J2" s="337"/>
      <c r="K2" s="337"/>
      <c r="L2" s="337"/>
      <c r="M2" s="337"/>
    </row>
    <row r="3" spans="1:13">
      <c r="A3" s="1"/>
    </row>
    <row r="4" spans="1:13" ht="19.5" thickBot="1">
      <c r="A4" s="280" t="s">
        <v>0</v>
      </c>
      <c r="B4" s="337"/>
      <c r="C4" s="337"/>
      <c r="D4" s="337"/>
      <c r="E4" s="337"/>
      <c r="F4" s="337"/>
      <c r="G4" s="337"/>
      <c r="H4" s="337"/>
      <c r="I4" s="337"/>
      <c r="J4" s="337"/>
      <c r="K4" s="337"/>
      <c r="L4" s="337"/>
      <c r="M4" s="337"/>
    </row>
    <row r="5" spans="1:13" ht="22.5" customHeight="1">
      <c r="A5" s="76" t="s">
        <v>1</v>
      </c>
      <c r="B5" s="453"/>
      <c r="C5" s="453"/>
      <c r="D5" s="453"/>
      <c r="E5" s="453"/>
      <c r="F5" s="453"/>
      <c r="G5" s="453"/>
      <c r="H5" s="453"/>
      <c r="I5" s="453"/>
      <c r="J5" s="453"/>
      <c r="K5" s="453"/>
      <c r="L5" s="453"/>
      <c r="M5" s="454"/>
    </row>
    <row r="6" spans="1:13" ht="22.5" customHeight="1" thickBot="1">
      <c r="A6" s="94" t="s">
        <v>2</v>
      </c>
      <c r="B6" s="455"/>
      <c r="C6" s="455"/>
      <c r="D6" s="455"/>
      <c r="E6" s="455"/>
      <c r="F6" s="455"/>
      <c r="G6" s="455"/>
      <c r="H6" s="455"/>
      <c r="I6" s="455"/>
      <c r="J6" s="455"/>
      <c r="K6" s="455"/>
      <c r="L6" s="455"/>
      <c r="M6" s="456"/>
    </row>
    <row r="7" spans="1:13" ht="15.75" customHeight="1">
      <c r="A7" s="1"/>
    </row>
    <row r="8" spans="1:13" ht="19.5" thickBot="1">
      <c r="A8" s="280" t="s">
        <v>8</v>
      </c>
      <c r="B8" s="337"/>
      <c r="C8" s="337"/>
      <c r="D8" s="337"/>
      <c r="E8" s="337"/>
      <c r="F8" s="337"/>
      <c r="G8" s="337"/>
      <c r="H8" s="337"/>
      <c r="I8" s="337"/>
      <c r="J8" s="337"/>
      <c r="K8" s="337"/>
      <c r="L8" s="337"/>
      <c r="M8" s="337"/>
    </row>
    <row r="9" spans="1:13" ht="21.4" customHeight="1">
      <c r="A9" s="91" t="s">
        <v>9</v>
      </c>
      <c r="B9" s="457"/>
      <c r="C9" s="458"/>
      <c r="D9" s="458"/>
      <c r="E9" s="458"/>
      <c r="F9" s="458"/>
      <c r="G9" s="458"/>
      <c r="H9" s="458"/>
      <c r="I9" s="458"/>
      <c r="J9" s="458"/>
      <c r="K9" s="458"/>
      <c r="L9" s="458"/>
      <c r="M9" s="459"/>
    </row>
    <row r="10" spans="1:13" ht="21.4" customHeight="1">
      <c r="A10" s="92" t="s">
        <v>10</v>
      </c>
      <c r="B10" s="460"/>
      <c r="C10" s="461"/>
      <c r="D10" s="461"/>
      <c r="E10" s="461"/>
      <c r="F10" s="461"/>
      <c r="G10" s="461"/>
      <c r="H10" s="461"/>
      <c r="I10" s="461"/>
      <c r="J10" s="461"/>
      <c r="K10" s="461"/>
      <c r="L10" s="461"/>
      <c r="M10" s="462"/>
    </row>
    <row r="11" spans="1:13" s="9" customFormat="1" ht="16.5" customHeight="1">
      <c r="A11" s="362" t="s">
        <v>11</v>
      </c>
      <c r="B11" s="463"/>
      <c r="C11" s="464"/>
      <c r="D11" s="464"/>
      <c r="E11" s="464"/>
      <c r="F11" s="464"/>
      <c r="G11" s="464"/>
      <c r="H11" s="464"/>
      <c r="I11" s="464"/>
      <c r="J11" s="464"/>
      <c r="K11" s="464"/>
      <c r="L11" s="464"/>
      <c r="M11" s="465"/>
    </row>
    <row r="12" spans="1:13" ht="20.65" customHeight="1">
      <c r="A12" s="363"/>
      <c r="B12" s="460"/>
      <c r="C12" s="461"/>
      <c r="D12" s="461"/>
      <c r="E12" s="461"/>
      <c r="F12" s="461"/>
      <c r="G12" s="461"/>
      <c r="H12" s="461"/>
      <c r="I12" s="461"/>
      <c r="J12" s="461"/>
      <c r="K12" s="461"/>
      <c r="L12" s="461"/>
      <c r="M12" s="462"/>
    </row>
    <row r="13" spans="1:13" ht="30" customHeight="1">
      <c r="A13" s="93" t="s">
        <v>12</v>
      </c>
      <c r="B13" s="469"/>
      <c r="C13" s="469"/>
      <c r="D13" s="469"/>
      <c r="E13" s="89" t="s">
        <v>13</v>
      </c>
      <c r="F13" s="470" t="s">
        <v>264</v>
      </c>
      <c r="G13" s="470"/>
      <c r="H13" s="470"/>
      <c r="I13" s="471"/>
      <c r="J13" s="471"/>
      <c r="K13" s="471"/>
      <c r="L13" s="472"/>
      <c r="M13" s="90" t="s">
        <v>13</v>
      </c>
    </row>
    <row r="14" spans="1:13" ht="25.5" customHeight="1">
      <c r="A14" s="482" t="s">
        <v>6</v>
      </c>
      <c r="B14" s="473" t="s">
        <v>109</v>
      </c>
      <c r="C14" s="474"/>
      <c r="D14" s="474"/>
      <c r="E14" s="474"/>
      <c r="F14" s="474"/>
      <c r="G14" s="474"/>
      <c r="H14" s="474"/>
      <c r="I14" s="474"/>
      <c r="J14" s="474"/>
      <c r="K14" s="474"/>
      <c r="L14" s="474"/>
      <c r="M14" s="475"/>
    </row>
    <row r="15" spans="1:13" ht="22.5" customHeight="1">
      <c r="A15" s="483"/>
      <c r="B15" s="476"/>
      <c r="C15" s="477"/>
      <c r="D15" s="477"/>
      <c r="E15" s="477"/>
      <c r="F15" s="477"/>
      <c r="G15" s="477"/>
      <c r="H15" s="477"/>
      <c r="I15" s="477"/>
      <c r="J15" s="477"/>
      <c r="K15" s="477"/>
      <c r="L15" s="477"/>
      <c r="M15" s="478"/>
    </row>
    <row r="16" spans="1:13" ht="22.5" customHeight="1">
      <c r="A16" s="483"/>
      <c r="B16" s="476"/>
      <c r="C16" s="477"/>
      <c r="D16" s="477"/>
      <c r="E16" s="477"/>
      <c r="F16" s="477"/>
      <c r="G16" s="477"/>
      <c r="H16" s="477"/>
      <c r="I16" s="477"/>
      <c r="J16" s="477"/>
      <c r="K16" s="477"/>
      <c r="L16" s="477"/>
      <c r="M16" s="478"/>
    </row>
    <row r="17" spans="1:13" ht="22.5" customHeight="1">
      <c r="A17" s="483"/>
      <c r="B17" s="476"/>
      <c r="C17" s="477"/>
      <c r="D17" s="477"/>
      <c r="E17" s="477"/>
      <c r="F17" s="477"/>
      <c r="G17" s="477"/>
      <c r="H17" s="477"/>
      <c r="I17" s="477"/>
      <c r="J17" s="477"/>
      <c r="K17" s="477"/>
      <c r="L17" s="477"/>
      <c r="M17" s="478"/>
    </row>
    <row r="18" spans="1:13" ht="22.5" customHeight="1">
      <c r="A18" s="483"/>
      <c r="B18" s="476"/>
      <c r="C18" s="477"/>
      <c r="D18" s="477"/>
      <c r="E18" s="477"/>
      <c r="F18" s="477"/>
      <c r="G18" s="477"/>
      <c r="H18" s="477"/>
      <c r="I18" s="477"/>
      <c r="J18" s="477"/>
      <c r="K18" s="477"/>
      <c r="L18" s="477"/>
      <c r="M18" s="478"/>
    </row>
    <row r="19" spans="1:13" ht="22.5" customHeight="1">
      <c r="A19" s="484"/>
      <c r="B19" s="466"/>
      <c r="C19" s="467"/>
      <c r="D19" s="467"/>
      <c r="E19" s="467"/>
      <c r="F19" s="467"/>
      <c r="G19" s="467"/>
      <c r="H19" s="467"/>
      <c r="I19" s="467"/>
      <c r="J19" s="467"/>
      <c r="K19" s="467"/>
      <c r="L19" s="467"/>
      <c r="M19" s="468"/>
    </row>
    <row r="20" spans="1:13" ht="25.5" customHeight="1">
      <c r="A20" s="482" t="s">
        <v>110</v>
      </c>
      <c r="B20" s="473" t="s">
        <v>111</v>
      </c>
      <c r="C20" s="474"/>
      <c r="D20" s="474"/>
      <c r="E20" s="474"/>
      <c r="F20" s="474"/>
      <c r="G20" s="474"/>
      <c r="H20" s="474"/>
      <c r="I20" s="474"/>
      <c r="J20" s="474"/>
      <c r="K20" s="474"/>
      <c r="L20" s="474"/>
      <c r="M20" s="475"/>
    </row>
    <row r="21" spans="1:13" ht="22.5" customHeight="1">
      <c r="A21" s="483"/>
      <c r="B21" s="476"/>
      <c r="C21" s="477"/>
      <c r="D21" s="477"/>
      <c r="E21" s="477"/>
      <c r="F21" s="477"/>
      <c r="G21" s="477"/>
      <c r="H21" s="477"/>
      <c r="I21" s="477"/>
      <c r="J21" s="477"/>
      <c r="K21" s="477"/>
      <c r="L21" s="477"/>
      <c r="M21" s="478"/>
    </row>
    <row r="22" spans="1:13" ht="22.5" customHeight="1">
      <c r="A22" s="483"/>
      <c r="B22" s="476"/>
      <c r="C22" s="477"/>
      <c r="D22" s="477"/>
      <c r="E22" s="477"/>
      <c r="F22" s="477"/>
      <c r="G22" s="477"/>
      <c r="H22" s="477"/>
      <c r="I22" s="477"/>
      <c r="J22" s="477"/>
      <c r="K22" s="477"/>
      <c r="L22" s="477"/>
      <c r="M22" s="478"/>
    </row>
    <row r="23" spans="1:13" ht="22.5" customHeight="1">
      <c r="A23" s="483"/>
      <c r="B23" s="476"/>
      <c r="C23" s="477"/>
      <c r="D23" s="477"/>
      <c r="E23" s="477"/>
      <c r="F23" s="477"/>
      <c r="G23" s="477"/>
      <c r="H23" s="477"/>
      <c r="I23" s="477"/>
      <c r="J23" s="477"/>
      <c r="K23" s="477"/>
      <c r="L23" s="477"/>
      <c r="M23" s="478"/>
    </row>
    <row r="24" spans="1:13" ht="22.5" customHeight="1">
      <c r="A24" s="483"/>
      <c r="B24" s="476"/>
      <c r="C24" s="477"/>
      <c r="D24" s="477"/>
      <c r="E24" s="477"/>
      <c r="F24" s="477"/>
      <c r="G24" s="477"/>
      <c r="H24" s="477"/>
      <c r="I24" s="477"/>
      <c r="J24" s="477"/>
      <c r="K24" s="477"/>
      <c r="L24" s="477"/>
      <c r="M24" s="478"/>
    </row>
    <row r="25" spans="1:13" ht="22.5" customHeight="1">
      <c r="A25" s="484"/>
      <c r="B25" s="466"/>
      <c r="C25" s="467"/>
      <c r="D25" s="467"/>
      <c r="E25" s="467"/>
      <c r="F25" s="467"/>
      <c r="G25" s="467"/>
      <c r="H25" s="467"/>
      <c r="I25" s="467"/>
      <c r="J25" s="467"/>
      <c r="K25" s="467"/>
      <c r="L25" s="467"/>
      <c r="M25" s="468"/>
    </row>
    <row r="26" spans="1:13" ht="25.5" customHeight="1">
      <c r="A26" s="482" t="s">
        <v>112</v>
      </c>
      <c r="B26" s="473" t="s">
        <v>113</v>
      </c>
      <c r="C26" s="474"/>
      <c r="D26" s="474"/>
      <c r="E26" s="474"/>
      <c r="F26" s="474"/>
      <c r="G26" s="474"/>
      <c r="H26" s="474"/>
      <c r="I26" s="474"/>
      <c r="J26" s="474"/>
      <c r="K26" s="474"/>
      <c r="L26" s="474"/>
      <c r="M26" s="475"/>
    </row>
    <row r="27" spans="1:13" ht="22.5" customHeight="1">
      <c r="A27" s="483"/>
      <c r="B27" s="476"/>
      <c r="C27" s="477"/>
      <c r="D27" s="477"/>
      <c r="E27" s="477"/>
      <c r="F27" s="477"/>
      <c r="G27" s="477"/>
      <c r="H27" s="477"/>
      <c r="I27" s="477"/>
      <c r="J27" s="477"/>
      <c r="K27" s="477"/>
      <c r="L27" s="477"/>
      <c r="M27" s="478"/>
    </row>
    <row r="28" spans="1:13" ht="22.5" customHeight="1">
      <c r="A28" s="483"/>
      <c r="B28" s="476"/>
      <c r="C28" s="477"/>
      <c r="D28" s="477"/>
      <c r="E28" s="477"/>
      <c r="F28" s="477"/>
      <c r="G28" s="477"/>
      <c r="H28" s="477"/>
      <c r="I28" s="477"/>
      <c r="J28" s="477"/>
      <c r="K28" s="477"/>
      <c r="L28" s="477"/>
      <c r="M28" s="478"/>
    </row>
    <row r="29" spans="1:13" ht="22.5" customHeight="1">
      <c r="A29" s="483"/>
      <c r="B29" s="476"/>
      <c r="C29" s="477"/>
      <c r="D29" s="477"/>
      <c r="E29" s="477"/>
      <c r="F29" s="477"/>
      <c r="G29" s="477"/>
      <c r="H29" s="477"/>
      <c r="I29" s="477"/>
      <c r="J29" s="477"/>
      <c r="K29" s="477"/>
      <c r="L29" s="477"/>
      <c r="M29" s="478"/>
    </row>
    <row r="30" spans="1:13" ht="22.5" customHeight="1">
      <c r="A30" s="483"/>
      <c r="B30" s="476"/>
      <c r="C30" s="477"/>
      <c r="D30" s="477"/>
      <c r="E30" s="477"/>
      <c r="F30" s="477"/>
      <c r="G30" s="477"/>
      <c r="H30" s="477"/>
      <c r="I30" s="477"/>
      <c r="J30" s="477"/>
      <c r="K30" s="477"/>
      <c r="L30" s="477"/>
      <c r="M30" s="478"/>
    </row>
    <row r="31" spans="1:13" ht="22.5" customHeight="1" thickBot="1">
      <c r="A31" s="485"/>
      <c r="B31" s="479"/>
      <c r="C31" s="480"/>
      <c r="D31" s="480"/>
      <c r="E31" s="480"/>
      <c r="F31" s="480"/>
      <c r="G31" s="480"/>
      <c r="H31" s="480"/>
      <c r="I31" s="480"/>
      <c r="J31" s="480"/>
      <c r="K31" s="480"/>
      <c r="L31" s="480"/>
      <c r="M31" s="481"/>
    </row>
    <row r="32" spans="1:13">
      <c r="A32" s="5"/>
    </row>
    <row r="33" spans="1:13" ht="18.75" customHeight="1">
      <c r="A33" s="280" t="s">
        <v>15</v>
      </c>
      <c r="B33" s="280"/>
      <c r="C33" s="280"/>
      <c r="D33" s="280"/>
      <c r="E33" s="280"/>
      <c r="F33" s="280"/>
      <c r="G33" s="280"/>
      <c r="H33" s="280"/>
      <c r="I33" s="280"/>
      <c r="J33" s="280"/>
      <c r="K33" s="280"/>
      <c r="L33" s="280"/>
      <c r="M33" s="280"/>
    </row>
    <row r="34" spans="1:13" ht="19.5" customHeight="1">
      <c r="A34" s="319" t="s">
        <v>114</v>
      </c>
      <c r="B34" s="319"/>
      <c r="C34" s="319"/>
      <c r="D34" s="319"/>
      <c r="E34" s="319"/>
      <c r="F34" s="319"/>
      <c r="G34" s="319"/>
      <c r="H34" s="319"/>
      <c r="I34" s="319"/>
      <c r="J34" s="319"/>
      <c r="K34" s="319"/>
      <c r="L34" s="319"/>
      <c r="M34" s="319"/>
    </row>
    <row r="35" spans="1:13">
      <c r="A35" s="81" t="s">
        <v>16</v>
      </c>
      <c r="B35" s="82" t="s">
        <v>18</v>
      </c>
      <c r="C35" s="82"/>
      <c r="D35" s="82"/>
      <c r="E35" s="82"/>
      <c r="F35" s="82"/>
      <c r="G35" s="82"/>
      <c r="H35" s="82"/>
      <c r="I35" s="82"/>
      <c r="J35" s="82"/>
      <c r="K35" s="82" t="s">
        <v>18</v>
      </c>
      <c r="L35" s="82"/>
      <c r="M35" s="83"/>
    </row>
    <row r="36" spans="1:13">
      <c r="A36" s="84" t="s">
        <v>17</v>
      </c>
      <c r="B36" s="85">
        <v>4</v>
      </c>
      <c r="C36" s="85">
        <v>5</v>
      </c>
      <c r="D36" s="85">
        <v>6</v>
      </c>
      <c r="E36" s="85">
        <v>7</v>
      </c>
      <c r="F36" s="85">
        <v>8</v>
      </c>
      <c r="G36" s="85">
        <v>9</v>
      </c>
      <c r="H36" s="85">
        <v>10</v>
      </c>
      <c r="I36" s="85">
        <v>11</v>
      </c>
      <c r="J36" s="85">
        <v>12</v>
      </c>
      <c r="K36" s="85">
        <v>1</v>
      </c>
      <c r="L36" s="85">
        <v>2</v>
      </c>
      <c r="M36" s="86">
        <v>3</v>
      </c>
    </row>
    <row r="37" spans="1:13" ht="18.75" customHeight="1">
      <c r="A37" s="87"/>
      <c r="B37" s="310"/>
      <c r="C37" s="310"/>
      <c r="D37" s="212"/>
      <c r="E37" s="212"/>
      <c r="F37" s="212"/>
      <c r="G37" s="212"/>
      <c r="H37" s="212"/>
      <c r="I37" s="212"/>
      <c r="J37" s="212"/>
      <c r="K37" s="212"/>
      <c r="L37" s="212"/>
      <c r="M37" s="297"/>
    </row>
    <row r="38" spans="1:13" ht="18.75" customHeight="1">
      <c r="A38" s="56"/>
      <c r="B38" s="311"/>
      <c r="C38" s="311"/>
      <c r="D38" s="213"/>
      <c r="E38" s="213"/>
      <c r="F38" s="213"/>
      <c r="G38" s="213"/>
      <c r="H38" s="213"/>
      <c r="I38" s="213"/>
      <c r="J38" s="213"/>
      <c r="K38" s="213"/>
      <c r="L38" s="213"/>
      <c r="M38" s="298"/>
    </row>
    <row r="39" spans="1:13" ht="18.75" customHeight="1">
      <c r="A39" s="56"/>
      <c r="B39" s="311"/>
      <c r="C39" s="311"/>
      <c r="D39" s="213"/>
      <c r="E39" s="213"/>
      <c r="F39" s="213"/>
      <c r="G39" s="213"/>
      <c r="H39" s="213"/>
      <c r="I39" s="213"/>
      <c r="J39" s="213"/>
      <c r="K39" s="213"/>
      <c r="L39" s="213"/>
      <c r="M39" s="298"/>
    </row>
    <row r="40" spans="1:13" ht="18.75" customHeight="1">
      <c r="A40" s="57"/>
      <c r="B40" s="311"/>
      <c r="C40" s="311"/>
      <c r="D40" s="213"/>
      <c r="E40" s="213"/>
      <c r="F40" s="213"/>
      <c r="G40" s="213"/>
      <c r="H40" s="213"/>
      <c r="I40" s="213"/>
      <c r="J40" s="213"/>
      <c r="K40" s="213"/>
      <c r="L40" s="213"/>
      <c r="M40" s="298"/>
    </row>
    <row r="41" spans="1:13" ht="18.75" customHeight="1">
      <c r="A41" s="88"/>
      <c r="B41" s="312"/>
      <c r="C41" s="312"/>
      <c r="D41" s="214"/>
      <c r="E41" s="214"/>
      <c r="F41" s="214"/>
      <c r="G41" s="214"/>
      <c r="H41" s="214"/>
      <c r="I41" s="214"/>
      <c r="J41" s="214"/>
      <c r="K41" s="214"/>
      <c r="L41" s="214"/>
      <c r="M41" s="299"/>
    </row>
    <row r="42" spans="1:13">
      <c r="A42" s="2"/>
    </row>
    <row r="43" spans="1:13" hidden="1">
      <c r="A43" s="280" t="s">
        <v>19</v>
      </c>
      <c r="B43" s="280"/>
      <c r="C43" s="280"/>
      <c r="D43" s="280"/>
      <c r="E43" s="280"/>
      <c r="F43" s="280"/>
      <c r="G43" s="280"/>
      <c r="H43" s="280"/>
      <c r="I43" s="280"/>
      <c r="J43" s="280"/>
      <c r="K43" s="280"/>
      <c r="L43" s="280"/>
      <c r="M43" s="280"/>
    </row>
    <row r="44" spans="1:13" ht="19.5" hidden="1" customHeight="1" thickBot="1">
      <c r="A44" s="280" t="s">
        <v>20</v>
      </c>
      <c r="B44" s="280"/>
      <c r="C44" s="280"/>
      <c r="D44" s="280"/>
      <c r="E44" s="280"/>
      <c r="F44" s="280"/>
      <c r="G44" s="280"/>
      <c r="H44" s="280"/>
      <c r="I44" s="280"/>
      <c r="J44" s="280"/>
      <c r="K44" s="280"/>
      <c r="L44" s="280"/>
      <c r="M44" s="280"/>
    </row>
    <row r="45" spans="1:13" ht="19.5" hidden="1" customHeight="1" thickBot="1">
      <c r="A45" s="7" t="s">
        <v>21</v>
      </c>
      <c r="B45" s="335" t="s">
        <v>22</v>
      </c>
      <c r="C45" s="336"/>
      <c r="D45" s="336"/>
      <c r="E45" s="336"/>
      <c r="F45" s="336" t="s">
        <v>23</v>
      </c>
      <c r="G45" s="336"/>
      <c r="H45" s="336"/>
      <c r="I45" s="336"/>
      <c r="J45" s="336" t="s">
        <v>24</v>
      </c>
      <c r="K45" s="336"/>
      <c r="L45" s="336"/>
      <c r="M45" s="381"/>
    </row>
    <row r="46" spans="1:13" ht="22.7" hidden="1" customHeight="1">
      <c r="A46" s="52" t="s">
        <v>25</v>
      </c>
      <c r="B46" s="270"/>
      <c r="C46" s="271"/>
      <c r="D46" s="271"/>
      <c r="E46" s="271"/>
      <c r="F46" s="271"/>
      <c r="G46" s="271"/>
      <c r="H46" s="271"/>
      <c r="I46" s="271"/>
      <c r="J46" s="271"/>
      <c r="K46" s="271"/>
      <c r="L46" s="271"/>
      <c r="M46" s="382"/>
    </row>
    <row r="47" spans="1:13" ht="22.7" hidden="1" customHeight="1">
      <c r="A47" s="53" t="s">
        <v>26</v>
      </c>
      <c r="B47" s="272"/>
      <c r="C47" s="273"/>
      <c r="D47" s="273"/>
      <c r="E47" s="273"/>
      <c r="F47" s="385"/>
      <c r="G47" s="385"/>
      <c r="H47" s="385"/>
      <c r="I47" s="385"/>
      <c r="J47" s="273"/>
      <c r="K47" s="273"/>
      <c r="L47" s="273"/>
      <c r="M47" s="383"/>
    </row>
    <row r="48" spans="1:13" ht="22.7" hidden="1" customHeight="1">
      <c r="A48" s="53" t="s">
        <v>27</v>
      </c>
      <c r="B48" s="272"/>
      <c r="C48" s="273"/>
      <c r="D48" s="273"/>
      <c r="E48" s="273"/>
      <c r="F48" s="273"/>
      <c r="G48" s="273"/>
      <c r="H48" s="273"/>
      <c r="I48" s="273"/>
      <c r="J48" s="273"/>
      <c r="K48" s="273"/>
      <c r="L48" s="273"/>
      <c r="M48" s="383"/>
    </row>
    <row r="49" spans="1:13" ht="22.7" hidden="1" customHeight="1">
      <c r="A49" s="53" t="s">
        <v>28</v>
      </c>
      <c r="B49" s="272"/>
      <c r="C49" s="273"/>
      <c r="D49" s="273"/>
      <c r="E49" s="273"/>
      <c r="F49" s="273"/>
      <c r="G49" s="273"/>
      <c r="H49" s="273"/>
      <c r="I49" s="273"/>
      <c r="J49" s="273"/>
      <c r="K49" s="273"/>
      <c r="L49" s="273"/>
      <c r="M49" s="383"/>
    </row>
    <row r="50" spans="1:13" ht="22.7" hidden="1" customHeight="1" thickBot="1">
      <c r="A50" s="54" t="s">
        <v>29</v>
      </c>
      <c r="B50" s="306"/>
      <c r="C50" s="307"/>
      <c r="D50" s="307"/>
      <c r="E50" s="307"/>
      <c r="F50" s="380"/>
      <c r="G50" s="380"/>
      <c r="H50" s="380"/>
      <c r="I50" s="380"/>
      <c r="J50" s="307"/>
      <c r="K50" s="307"/>
      <c r="L50" s="307"/>
      <c r="M50" s="384"/>
    </row>
    <row r="51" spans="1:13" hidden="1">
      <c r="A51" s="6"/>
    </row>
    <row r="52" spans="1:13" ht="19.5" hidden="1" customHeight="1" thickBot="1">
      <c r="A52" s="280" t="s">
        <v>86</v>
      </c>
      <c r="B52" s="280"/>
      <c r="C52" s="280"/>
      <c r="D52" s="280"/>
      <c r="E52" s="280"/>
      <c r="F52" s="280"/>
      <c r="G52" s="280"/>
      <c r="H52" s="280"/>
      <c r="I52" s="280"/>
      <c r="J52" s="280"/>
      <c r="K52" s="280"/>
      <c r="L52" s="280"/>
      <c r="M52" s="280"/>
    </row>
    <row r="53" spans="1:13" ht="15" hidden="1" customHeight="1">
      <c r="A53" s="326" t="s">
        <v>21</v>
      </c>
      <c r="B53" s="274" t="s">
        <v>30</v>
      </c>
      <c r="C53" s="275"/>
      <c r="D53" s="275"/>
      <c r="E53" s="276"/>
      <c r="F53" s="274" t="s">
        <v>33</v>
      </c>
      <c r="G53" s="275"/>
      <c r="H53" s="275"/>
      <c r="I53" s="276"/>
      <c r="J53" s="274"/>
      <c r="K53" s="275"/>
      <c r="L53" s="275"/>
      <c r="M53" s="276"/>
    </row>
    <row r="54" spans="1:13" ht="15" hidden="1" customHeight="1">
      <c r="A54" s="327"/>
      <c r="B54" s="277" t="s">
        <v>31</v>
      </c>
      <c r="C54" s="278"/>
      <c r="D54" s="278"/>
      <c r="E54" s="279"/>
      <c r="F54" s="277" t="s">
        <v>34</v>
      </c>
      <c r="G54" s="278"/>
      <c r="H54" s="278"/>
      <c r="I54" s="279"/>
      <c r="J54" s="277" t="s">
        <v>36</v>
      </c>
      <c r="K54" s="278"/>
      <c r="L54" s="278"/>
      <c r="M54" s="279"/>
    </row>
    <row r="55" spans="1:13" ht="15" hidden="1" customHeight="1" thickBot="1">
      <c r="A55" s="328"/>
      <c r="B55" s="320" t="s">
        <v>32</v>
      </c>
      <c r="C55" s="321"/>
      <c r="D55" s="321"/>
      <c r="E55" s="322"/>
      <c r="F55" s="329" t="s">
        <v>35</v>
      </c>
      <c r="G55" s="330"/>
      <c r="H55" s="330"/>
      <c r="I55" s="331"/>
      <c r="J55" s="320"/>
      <c r="K55" s="321"/>
      <c r="L55" s="321"/>
      <c r="M55" s="322"/>
    </row>
    <row r="56" spans="1:13" ht="22.7" hidden="1" customHeight="1">
      <c r="A56" s="11" t="s">
        <v>37</v>
      </c>
      <c r="B56" s="323"/>
      <c r="C56" s="324"/>
      <c r="D56" s="324"/>
      <c r="E56" s="325"/>
      <c r="F56" s="323"/>
      <c r="G56" s="324"/>
      <c r="H56" s="324"/>
      <c r="I56" s="325"/>
      <c r="J56" s="323"/>
      <c r="K56" s="324"/>
      <c r="L56" s="324"/>
      <c r="M56" s="325"/>
    </row>
    <row r="57" spans="1:13" ht="22.7" hidden="1" customHeight="1">
      <c r="A57" s="12" t="s">
        <v>38</v>
      </c>
      <c r="B57" s="332"/>
      <c r="C57" s="333"/>
      <c r="D57" s="333"/>
      <c r="E57" s="334"/>
      <c r="F57" s="332"/>
      <c r="G57" s="333"/>
      <c r="H57" s="333"/>
      <c r="I57" s="334"/>
      <c r="J57" s="332"/>
      <c r="K57" s="333"/>
      <c r="L57" s="333"/>
      <c r="M57" s="334"/>
    </row>
    <row r="58" spans="1:13" ht="22.7" hidden="1" customHeight="1">
      <c r="A58" s="12" t="s">
        <v>39</v>
      </c>
      <c r="B58" s="332"/>
      <c r="C58" s="333"/>
      <c r="D58" s="333"/>
      <c r="E58" s="334"/>
      <c r="F58" s="332"/>
      <c r="G58" s="333"/>
      <c r="H58" s="333"/>
      <c r="I58" s="334"/>
      <c r="J58" s="332"/>
      <c r="K58" s="333"/>
      <c r="L58" s="333"/>
      <c r="M58" s="334"/>
    </row>
    <row r="59" spans="1:13" ht="22.7" hidden="1" customHeight="1" thickBot="1">
      <c r="A59" s="58" t="s">
        <v>40</v>
      </c>
      <c r="B59" s="300"/>
      <c r="C59" s="301"/>
      <c r="D59" s="301"/>
      <c r="E59" s="302"/>
      <c r="F59" s="300"/>
      <c r="G59" s="301"/>
      <c r="H59" s="301"/>
      <c r="I59" s="302"/>
      <c r="J59" s="300"/>
      <c r="K59" s="301"/>
      <c r="L59" s="301"/>
      <c r="M59" s="302"/>
    </row>
    <row r="60" spans="1:13" ht="22.7" hidden="1" customHeight="1" thickTop="1" thickBot="1">
      <c r="A60" s="59" t="s">
        <v>41</v>
      </c>
      <c r="B60" s="303"/>
      <c r="C60" s="304"/>
      <c r="D60" s="304"/>
      <c r="E60" s="305"/>
      <c r="F60" s="303"/>
      <c r="G60" s="304"/>
      <c r="H60" s="304"/>
      <c r="I60" s="305"/>
      <c r="J60" s="303"/>
      <c r="K60" s="304"/>
      <c r="L60" s="304"/>
      <c r="M60" s="305"/>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18" bestFit="1" customWidth="1"/>
    <col min="3" max="5" width="14.75" style="18" customWidth="1"/>
    <col min="6" max="6" width="23.25" style="18"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7" customFormat="1" ht="24" customHeight="1">
      <c r="B3" s="389" t="s">
        <v>66</v>
      </c>
      <c r="C3" s="389"/>
      <c r="D3" s="389"/>
      <c r="E3" s="389"/>
      <c r="F3" s="389"/>
    </row>
    <row r="4" spans="1:7" s="17" customFormat="1" ht="24" customHeight="1">
      <c r="B4" s="62"/>
      <c r="C4" s="62"/>
      <c r="D4" s="62"/>
      <c r="E4" s="62"/>
      <c r="F4" s="62"/>
    </row>
    <row r="5" spans="1:7" s="17" customFormat="1" ht="24" customHeight="1">
      <c r="B5" s="63" t="s">
        <v>87</v>
      </c>
      <c r="C5" s="62"/>
      <c r="D5" s="62"/>
      <c r="E5" s="62"/>
      <c r="F5" s="62"/>
    </row>
    <row r="6" spans="1:7" s="17" customFormat="1" ht="5.25" customHeight="1" thickBot="1">
      <c r="B6" s="18"/>
      <c r="C6" s="18"/>
      <c r="D6" s="18"/>
      <c r="E6" s="18"/>
      <c r="F6" s="18"/>
    </row>
    <row r="7" spans="1:7" s="17" customFormat="1" ht="33.75" customHeight="1" thickBot="1">
      <c r="B7" s="64" t="s">
        <v>88</v>
      </c>
      <c r="C7" s="65" t="s">
        <v>89</v>
      </c>
      <c r="D7" s="390" t="s">
        <v>90</v>
      </c>
      <c r="E7" s="391"/>
      <c r="F7" s="66" t="s">
        <v>70</v>
      </c>
    </row>
    <row r="8" spans="1:7" s="17" customFormat="1" ht="33.75" customHeight="1">
      <c r="B8" s="67" t="s">
        <v>91</v>
      </c>
      <c r="C8" s="108"/>
      <c r="D8" s="392"/>
      <c r="E8" s="393"/>
      <c r="F8" s="68"/>
    </row>
    <row r="9" spans="1:7" s="17" customFormat="1" ht="33.75" customHeight="1">
      <c r="B9" s="69" t="s">
        <v>92</v>
      </c>
      <c r="C9" s="109"/>
      <c r="D9" s="394"/>
      <c r="E9" s="395"/>
      <c r="F9" s="70"/>
    </row>
    <row r="10" spans="1:7" s="17" customFormat="1" ht="33.75" customHeight="1">
      <c r="B10" s="69" t="s">
        <v>93</v>
      </c>
      <c r="C10" s="109"/>
      <c r="D10" s="396"/>
      <c r="E10" s="397"/>
      <c r="F10" s="70"/>
    </row>
    <row r="11" spans="1:7" s="17" customFormat="1" ht="33.75" customHeight="1" thickBot="1">
      <c r="B11" s="71" t="s">
        <v>94</v>
      </c>
      <c r="C11" s="110"/>
      <c r="D11" s="398"/>
      <c r="E11" s="399"/>
      <c r="F11" s="72"/>
    </row>
    <row r="12" spans="1:7" s="17" customFormat="1" ht="33.75" customHeight="1" thickTop="1" thickBot="1">
      <c r="B12" s="73" t="s">
        <v>95</v>
      </c>
      <c r="C12" s="111">
        <f>SUM(C8:C11)</f>
        <v>0</v>
      </c>
      <c r="D12" s="400"/>
      <c r="E12" s="401"/>
      <c r="F12" s="74"/>
    </row>
    <row r="13" spans="1:7" s="17" customFormat="1" ht="24" customHeight="1">
      <c r="B13" s="62"/>
      <c r="C13" s="62"/>
      <c r="D13" s="62"/>
      <c r="E13" s="62"/>
      <c r="F13" s="62"/>
    </row>
    <row r="14" spans="1:7" s="17" customFormat="1" ht="24" customHeight="1">
      <c r="B14" s="63" t="s">
        <v>96</v>
      </c>
      <c r="C14" s="62"/>
      <c r="D14" s="62"/>
      <c r="E14" s="62"/>
      <c r="F14" s="62"/>
    </row>
    <row r="15" spans="1:7" s="17" customFormat="1" ht="5.25" customHeight="1" thickBot="1">
      <c r="B15" s="18"/>
      <c r="C15" s="18"/>
      <c r="D15" s="18"/>
      <c r="E15" s="18"/>
      <c r="F15" s="18"/>
    </row>
    <row r="16" spans="1:7" ht="18" customHeight="1">
      <c r="B16" s="19"/>
      <c r="C16" s="402" t="s">
        <v>67</v>
      </c>
      <c r="D16" s="402" t="s">
        <v>68</v>
      </c>
      <c r="E16" s="402" t="s">
        <v>263</v>
      </c>
      <c r="F16" s="405" t="s">
        <v>70</v>
      </c>
    </row>
    <row r="17" spans="2:6" ht="18" customHeight="1">
      <c r="B17" s="20" t="s">
        <v>97</v>
      </c>
      <c r="C17" s="403"/>
      <c r="D17" s="403"/>
      <c r="E17" s="403"/>
      <c r="F17" s="406"/>
    </row>
    <row r="18" spans="2:6" ht="18" customHeight="1">
      <c r="B18" s="21"/>
      <c r="C18" s="403"/>
      <c r="D18" s="403"/>
      <c r="E18" s="403"/>
      <c r="F18" s="406"/>
    </row>
    <row r="19" spans="2:6" ht="18" customHeight="1">
      <c r="B19" s="21"/>
      <c r="C19" s="404"/>
      <c r="D19" s="404"/>
      <c r="E19" s="404"/>
      <c r="F19" s="406"/>
    </row>
    <row r="20" spans="2:6" ht="18" customHeight="1" thickBot="1">
      <c r="B20" s="22"/>
      <c r="C20" s="23" t="s">
        <v>71</v>
      </c>
      <c r="D20" s="23" t="s">
        <v>71</v>
      </c>
      <c r="E20" s="23" t="s">
        <v>71</v>
      </c>
      <c r="F20" s="407"/>
    </row>
    <row r="21" spans="2:6" ht="84" customHeight="1" thickBot="1">
      <c r="B21" s="24" t="s">
        <v>98</v>
      </c>
      <c r="C21" s="25">
        <f>C67</f>
        <v>0</v>
      </c>
      <c r="D21" s="25">
        <f>C67</f>
        <v>0</v>
      </c>
      <c r="E21" s="25">
        <f>ROUNDDOWN(D21*2/3,0)</f>
        <v>0</v>
      </c>
      <c r="F21" s="26"/>
    </row>
    <row r="22" spans="2:6" ht="21.95" customHeight="1">
      <c r="B22" s="388"/>
      <c r="C22" s="388"/>
      <c r="D22" s="388"/>
      <c r="E22" s="388"/>
      <c r="F22" s="388"/>
    </row>
    <row r="23" spans="2:6" ht="21.95" customHeight="1">
      <c r="B23" s="408" t="s">
        <v>106</v>
      </c>
      <c r="C23" s="408"/>
      <c r="D23" s="408"/>
      <c r="E23" s="408"/>
      <c r="F23" s="408"/>
    </row>
    <row r="24" spans="2:6" ht="21.95" customHeight="1" thickBot="1">
      <c r="B24" s="27"/>
      <c r="C24" s="28"/>
      <c r="D24" s="28"/>
      <c r="E24" s="28"/>
      <c r="F24" s="29" t="s">
        <v>72</v>
      </c>
    </row>
    <row r="25" spans="2:6" ht="21.95" customHeight="1">
      <c r="B25" s="409" t="s">
        <v>73</v>
      </c>
      <c r="C25" s="411" t="s">
        <v>99</v>
      </c>
      <c r="D25" s="421" t="s">
        <v>74</v>
      </c>
      <c r="E25" s="422"/>
      <c r="F25" s="489"/>
    </row>
    <row r="26" spans="2:6" ht="21.95" customHeight="1" thickBot="1">
      <c r="B26" s="410"/>
      <c r="C26" s="412"/>
      <c r="D26" s="30" t="s">
        <v>100</v>
      </c>
      <c r="E26" s="423" t="s">
        <v>83</v>
      </c>
      <c r="F26" s="490"/>
    </row>
    <row r="27" spans="2:6" ht="18.75" customHeight="1">
      <c r="B27" s="413" t="s">
        <v>101</v>
      </c>
      <c r="C27" s="112" t="str">
        <f>IF(D27="","",SUMIFS('別記様式第5号ー【参考】 '!$I:$I,'別記様式第5号ー【参考】 '!$D:$D,様式第5号ー別紙２!$B$27,'別記様式第5号ー【参考】 '!$E:$E,様式第5号ー別紙２!D27))</f>
        <v/>
      </c>
      <c r="D27" s="31"/>
      <c r="E27" s="486" t="str">
        <f t="shared" ref="E27:E34" si="0">IF(OR(C27="",C27=0),"","別紙「補助事業用帳簿」のとおり")</f>
        <v/>
      </c>
      <c r="F27" s="487"/>
    </row>
    <row r="28" spans="2:6" ht="18.75" customHeight="1">
      <c r="B28" s="414"/>
      <c r="C28" s="113" t="str">
        <f>IF(D28="","",SUMIFS('別記様式第5号ー【参考】 '!$I:$I,'別記様式第5号ー【参考】 '!$D:$D,様式第5号ー別紙２!$B$27,'別記様式第5号ー【参考】 '!$E:$E,様式第5号ー別紙２!D28))</f>
        <v/>
      </c>
      <c r="D28" s="34"/>
      <c r="E28" s="486" t="str">
        <f t="shared" si="0"/>
        <v/>
      </c>
      <c r="F28" s="487"/>
    </row>
    <row r="29" spans="2:6" ht="18.75" customHeight="1">
      <c r="B29" s="414"/>
      <c r="C29" s="114" t="str">
        <f>IF(D29="","",SUMIFS('別記様式第5号ー【参考】 '!$I:$I,'別記様式第5号ー【参考】 '!$D:$D,様式第5号ー別紙２!$B$27,'別記様式第5号ー【参考】 '!$E:$E,様式第5号ー別紙２!D29))</f>
        <v/>
      </c>
      <c r="D29" s="35"/>
      <c r="E29" s="486" t="str">
        <f t="shared" si="0"/>
        <v/>
      </c>
      <c r="F29" s="487"/>
    </row>
    <row r="30" spans="2:6" ht="18.75" customHeight="1">
      <c r="B30" s="414"/>
      <c r="C30" s="114" t="str">
        <f>IF(D30="","",SUMIFS('別記様式第5号ー【参考】 '!$I:$I,'別記様式第5号ー【参考】 '!$D:$D,様式第5号ー別紙２!$B$27,'別記様式第5号ー【参考】 '!$E:$E,様式第5号ー別紙２!D30))</f>
        <v/>
      </c>
      <c r="D30" s="35"/>
      <c r="E30" s="486" t="str">
        <f t="shared" si="0"/>
        <v/>
      </c>
      <c r="F30" s="487"/>
    </row>
    <row r="31" spans="2:6" ht="18.75" customHeight="1">
      <c r="B31" s="414"/>
      <c r="C31" s="114" t="str">
        <f>IF(D31="","",SUMIFS('別記様式第5号ー【参考】 '!$I:$I,'別記様式第5号ー【参考】 '!$D:$D,様式第5号ー別紙２!$B$27,'別記様式第5号ー【参考】 '!$E:$E,様式第5号ー別紙２!D31))</f>
        <v/>
      </c>
      <c r="D31" s="35"/>
      <c r="E31" s="486" t="str">
        <f t="shared" si="0"/>
        <v/>
      </c>
      <c r="F31" s="487"/>
    </row>
    <row r="32" spans="2:6" ht="18.75" customHeight="1">
      <c r="B32" s="414"/>
      <c r="C32" s="114" t="str">
        <f>IF(D32="","",SUMIFS('別記様式第5号ー【参考】 '!$I:$I,'別記様式第5号ー【参考】 '!$D:$D,様式第5号ー別紙２!$B$27,'別記様式第5号ー【参考】 '!$E:$E,様式第5号ー別紙２!D32))</f>
        <v/>
      </c>
      <c r="D32" s="35"/>
      <c r="E32" s="486" t="str">
        <f t="shared" si="0"/>
        <v/>
      </c>
      <c r="F32" s="487"/>
    </row>
    <row r="33" spans="2:6" ht="18.75" customHeight="1">
      <c r="B33" s="414"/>
      <c r="C33" s="114" t="str">
        <f>IF(D33="","",SUMIFS('別記様式第5号ー【参考】 '!$I:$I,'別記様式第5号ー【参考】 '!$D:$D,様式第5号ー別紙２!$B$27,'別記様式第5号ー【参考】 '!$E:$E,様式第5号ー別紙２!D33))</f>
        <v/>
      </c>
      <c r="D33" s="35"/>
      <c r="E33" s="486" t="str">
        <f t="shared" si="0"/>
        <v/>
      </c>
      <c r="F33" s="487"/>
    </row>
    <row r="34" spans="2:6" ht="18.75" customHeight="1">
      <c r="B34" s="415"/>
      <c r="C34" s="115" t="str">
        <f>IF(D34="","",SUMIFS('別記様式第5号ー【参考】 '!$I:$I,'別記様式第5号ー【参考】 '!$D:$D,様式第5号ー別紙２!$B$27,'別記様式第5号ー【参考】 '!$E:$E,様式第5号ー別紙２!D34))</f>
        <v/>
      </c>
      <c r="D34" s="32"/>
      <c r="E34" s="486" t="str">
        <f t="shared" si="0"/>
        <v/>
      </c>
      <c r="F34" s="487"/>
    </row>
    <row r="35" spans="2:6" ht="18.75" customHeight="1">
      <c r="B35" s="36" t="s">
        <v>75</v>
      </c>
      <c r="C35" s="116">
        <f>SUM(C27:C34)</f>
        <v>0</v>
      </c>
      <c r="D35" s="444"/>
      <c r="E35" s="445"/>
      <c r="F35" s="491"/>
    </row>
    <row r="36" spans="2:6" ht="18.75" customHeight="1">
      <c r="B36" s="420" t="s">
        <v>102</v>
      </c>
      <c r="C36" s="117" t="str">
        <f>IF(D36="","",SUMIFS('別記様式第5号ー【参考】 '!$I:$I,'別記様式第5号ー【参考】 '!$D:$D,様式第5号ー別紙２!$B$36,'別記様式第5号ー【参考】 '!$E:$E,様式第5号ー別紙２!D36))</f>
        <v/>
      </c>
      <c r="D36" s="75"/>
      <c r="E36" s="492" t="str">
        <f t="shared" ref="E36:E43" si="1">IF(OR(C36="",C36=0),"","別紙「補助事業用帳簿」のとおり")</f>
        <v/>
      </c>
      <c r="F36" s="493"/>
    </row>
    <row r="37" spans="2:6" ht="18.75" customHeight="1">
      <c r="B37" s="414"/>
      <c r="C37" s="113" t="str">
        <f>IF(D37="","",SUMIFS('別記様式第5号ー【参考】 '!$I:$I,'別記様式第5号ー【参考】 '!$D:$D,様式第5号ー別紙２!$B$36,'別記様式第5号ー【参考】 '!$E:$E,様式第5号ー別紙２!D37))</f>
        <v/>
      </c>
      <c r="D37" s="34"/>
      <c r="E37" s="486" t="str">
        <f t="shared" si="1"/>
        <v/>
      </c>
      <c r="F37" s="487"/>
    </row>
    <row r="38" spans="2:6" ht="18.75" customHeight="1">
      <c r="B38" s="414"/>
      <c r="C38" s="113" t="str">
        <f>IF(D38="","",SUMIFS('別記様式第5号ー【参考】 '!$I:$I,'別記様式第5号ー【参考】 '!$D:$D,様式第5号ー別紙２!$B$36,'別記様式第5号ー【参考】 '!$E:$E,様式第5号ー別紙２!D38))</f>
        <v/>
      </c>
      <c r="D38" s="34"/>
      <c r="E38" s="486" t="str">
        <f t="shared" si="1"/>
        <v/>
      </c>
      <c r="F38" s="487"/>
    </row>
    <row r="39" spans="2:6" ht="18.75" customHeight="1">
      <c r="B39" s="414"/>
      <c r="C39" s="113" t="str">
        <f>IF(D39="","",SUMIFS('別記様式第5号ー【参考】 '!$I:$I,'別記様式第5号ー【参考】 '!$D:$D,様式第5号ー別紙２!$B$36,'別記様式第5号ー【参考】 '!$E:$E,様式第5号ー別紙２!D39))</f>
        <v/>
      </c>
      <c r="D39" s="34"/>
      <c r="E39" s="486" t="str">
        <f t="shared" si="1"/>
        <v/>
      </c>
      <c r="F39" s="487"/>
    </row>
    <row r="40" spans="2:6" ht="18.75" customHeight="1">
      <c r="B40" s="414"/>
      <c r="C40" s="114" t="str">
        <f>IF(D40="","",SUMIFS('別記様式第5号ー【参考】 '!$I:$I,'別記様式第5号ー【参考】 '!$D:$D,様式第5号ー別紙２!$B$36,'別記様式第5号ー【参考】 '!$E:$E,様式第5号ー別紙２!D40))</f>
        <v/>
      </c>
      <c r="D40" s="35"/>
      <c r="E40" s="486" t="str">
        <f t="shared" si="1"/>
        <v/>
      </c>
      <c r="F40" s="487"/>
    </row>
    <row r="41" spans="2:6" ht="18.75" customHeight="1">
      <c r="B41" s="414"/>
      <c r="C41" s="114" t="str">
        <f>IF(D41="","",SUMIFS('別記様式第5号ー【参考】 '!$I:$I,'別記様式第5号ー【参考】 '!$D:$D,様式第5号ー別紙２!$B$36,'別記様式第5号ー【参考】 '!$E:$E,様式第5号ー別紙２!D41))</f>
        <v/>
      </c>
      <c r="D41" s="35"/>
      <c r="E41" s="486" t="str">
        <f t="shared" si="1"/>
        <v/>
      </c>
      <c r="F41" s="487"/>
    </row>
    <row r="42" spans="2:6" ht="18.75" customHeight="1">
      <c r="B42" s="414"/>
      <c r="C42" s="114" t="str">
        <f>IF(D42="","",SUMIFS('別記様式第5号ー【参考】 '!$I:$I,'別記様式第5号ー【参考】 '!$D:$D,様式第5号ー別紙２!$B$36,'別記様式第5号ー【参考】 '!$E:$E,様式第5号ー別紙２!D42))</f>
        <v/>
      </c>
      <c r="D42" s="35"/>
      <c r="E42" s="486" t="str">
        <f t="shared" si="1"/>
        <v/>
      </c>
      <c r="F42" s="487"/>
    </row>
    <row r="43" spans="2:6" ht="18.75" customHeight="1">
      <c r="B43" s="415"/>
      <c r="C43" s="115" t="str">
        <f>IF(D43="","",SUMIFS('別記様式第5号ー【参考】 '!$I:$I,'別記様式第5号ー【参考】 '!$D:$D,様式第5号ー別紙２!$B$36,'別記様式第5号ー【参考】 '!$E:$E,様式第5号ー別紙２!D43))</f>
        <v/>
      </c>
      <c r="D43" s="32"/>
      <c r="E43" s="486" t="str">
        <f t="shared" si="1"/>
        <v/>
      </c>
      <c r="F43" s="487"/>
    </row>
    <row r="44" spans="2:6" ht="18.75" customHeight="1">
      <c r="B44" s="33" t="s">
        <v>75</v>
      </c>
      <c r="C44" s="118">
        <f>SUM(C36:C43)</f>
        <v>0</v>
      </c>
      <c r="D44" s="434"/>
      <c r="E44" s="435"/>
      <c r="F44" s="488"/>
    </row>
    <row r="45" spans="2:6" ht="18.75" customHeight="1">
      <c r="B45" s="429" t="s">
        <v>103</v>
      </c>
      <c r="C45" s="117" t="str">
        <f>IF(D45="","",SUMIFS('別記様式第5号ー【参考】 '!$I:$I,'別記様式第5号ー【参考】 '!$D:$D,様式第5号ー別紙２!$B$45,'別記様式第5号ー【参考】 '!$E:$E,様式第5号ー別紙２!D45))</f>
        <v/>
      </c>
      <c r="D45" s="75"/>
      <c r="E45" s="486" t="str">
        <f t="shared" ref="E45:E52" si="2">IF(OR(C45="",C45=0),"","別紙「補助事業用帳簿」のとおり")</f>
        <v/>
      </c>
      <c r="F45" s="487"/>
    </row>
    <row r="46" spans="2:6" ht="18.75" customHeight="1">
      <c r="B46" s="414"/>
      <c r="C46" s="114" t="str">
        <f>IF(D46="","",SUMIFS('別記様式第5号ー【参考】 '!$I:$I,'別記様式第5号ー【参考】 '!$D:$D,様式第5号ー別紙２!$B$45,'別記様式第5号ー【参考】 '!$E:$E,様式第5号ー別紙２!D46))</f>
        <v/>
      </c>
      <c r="D46" s="35"/>
      <c r="E46" s="486" t="str">
        <f t="shared" si="2"/>
        <v/>
      </c>
      <c r="F46" s="487"/>
    </row>
    <row r="47" spans="2:6" ht="18.75" customHeight="1">
      <c r="B47" s="414"/>
      <c r="C47" s="114" t="str">
        <f>IF(D47="","",SUMIFS('別記様式第5号ー【参考】 '!$I:$I,'別記様式第5号ー【参考】 '!$D:$D,様式第5号ー別紙２!$B$45,'別記様式第5号ー【参考】 '!$E:$E,様式第5号ー別紙２!D47))</f>
        <v/>
      </c>
      <c r="D47" s="35"/>
      <c r="E47" s="486" t="str">
        <f t="shared" si="2"/>
        <v/>
      </c>
      <c r="F47" s="487"/>
    </row>
    <row r="48" spans="2:6" ht="18.75" customHeight="1">
      <c r="B48" s="414"/>
      <c r="C48" s="114" t="str">
        <f>IF(D48="","",SUMIFS('別記様式第5号ー【参考】 '!$I:$I,'別記様式第5号ー【参考】 '!$D:$D,様式第5号ー別紙２!$B$45,'別記様式第5号ー【参考】 '!$E:$E,様式第5号ー別紙２!D48))</f>
        <v/>
      </c>
      <c r="D48" s="35"/>
      <c r="E48" s="486" t="str">
        <f t="shared" si="2"/>
        <v/>
      </c>
      <c r="F48" s="487"/>
    </row>
    <row r="49" spans="2:6" ht="18.75" customHeight="1">
      <c r="B49" s="414"/>
      <c r="C49" s="114" t="str">
        <f>IF(D49="","",SUMIFS('別記様式第5号ー【参考】 '!$I:$I,'別記様式第5号ー【参考】 '!$D:$D,様式第5号ー別紙２!$B$45,'別記様式第5号ー【参考】 '!$E:$E,様式第5号ー別紙２!D49))</f>
        <v/>
      </c>
      <c r="D49" s="35"/>
      <c r="E49" s="486" t="str">
        <f t="shared" si="2"/>
        <v/>
      </c>
      <c r="F49" s="487"/>
    </row>
    <row r="50" spans="2:6" ht="18.75" customHeight="1">
      <c r="B50" s="414"/>
      <c r="C50" s="114" t="str">
        <f>IF(D50="","",SUMIFS('別記様式第5号ー【参考】 '!$I:$I,'別記様式第5号ー【参考】 '!$D:$D,様式第5号ー別紙２!$B$45,'別記様式第5号ー【参考】 '!$E:$E,様式第5号ー別紙２!D50))</f>
        <v/>
      </c>
      <c r="D50" s="35"/>
      <c r="E50" s="486" t="str">
        <f t="shared" si="2"/>
        <v/>
      </c>
      <c r="F50" s="487"/>
    </row>
    <row r="51" spans="2:6" ht="18.75" customHeight="1">
      <c r="B51" s="414"/>
      <c r="C51" s="114" t="str">
        <f>IF(D51="","",SUMIFS('別記様式第5号ー【参考】 '!$I:$I,'別記様式第5号ー【参考】 '!$D:$D,様式第5号ー別紙２!$B$45,'別記様式第5号ー【参考】 '!$E:$E,様式第5号ー別紙２!D51))</f>
        <v/>
      </c>
      <c r="D51" s="35"/>
      <c r="E51" s="486" t="str">
        <f t="shared" si="2"/>
        <v/>
      </c>
      <c r="F51" s="487"/>
    </row>
    <row r="52" spans="2:6" ht="18.75" customHeight="1">
      <c r="B52" s="415"/>
      <c r="C52" s="115" t="str">
        <f>IF(D52="","",SUMIFS('別記様式第5号ー【参考】 '!$I:$I,'別記様式第5号ー【参考】 '!$D:$D,様式第5号ー別紙２!$B$45,'別記様式第5号ー【参考】 '!$E:$E,様式第5号ー別紙２!D52))</f>
        <v/>
      </c>
      <c r="D52" s="32"/>
      <c r="E52" s="486" t="str">
        <f t="shared" si="2"/>
        <v/>
      </c>
      <c r="F52" s="487"/>
    </row>
    <row r="53" spans="2:6" ht="18.75" customHeight="1">
      <c r="B53" s="33" t="s">
        <v>75</v>
      </c>
      <c r="C53" s="118">
        <f>SUM(C45:C52)</f>
        <v>0</v>
      </c>
      <c r="D53" s="434"/>
      <c r="E53" s="435"/>
      <c r="F53" s="488"/>
    </row>
    <row r="54" spans="2:6" ht="18.75" customHeight="1">
      <c r="B54" s="420" t="s">
        <v>104</v>
      </c>
      <c r="C54" s="117" t="str">
        <f>IF(D54="","",SUMIFS('別記様式第5号ー【参考】 '!$I:$I,'別記様式第5号ー【参考】 '!$D:$D,様式第5号ー別紙２!$B$54,'別記様式第5号ー【参考】 '!$E:$E,様式第5号ー別紙２!D54))</f>
        <v/>
      </c>
      <c r="D54" s="75"/>
      <c r="E54" s="486" t="str">
        <f t="shared" ref="E54:E61" si="3">IF(OR(C54="",C54=0),"","別紙「補助事業用帳簿」のとおり")</f>
        <v/>
      </c>
      <c r="F54" s="487"/>
    </row>
    <row r="55" spans="2:6" ht="18.75" customHeight="1">
      <c r="B55" s="414"/>
      <c r="C55" s="114" t="str">
        <f>IF(D55="","",SUMIFS('別記様式第5号ー【参考】 '!$I:$I,'別記様式第5号ー【参考】 '!$D:$D,様式第5号ー別紙２!$B$54,'別記様式第5号ー【参考】 '!$E:$E,様式第5号ー別紙２!D55))</f>
        <v/>
      </c>
      <c r="D55" s="35"/>
      <c r="E55" s="486" t="str">
        <f t="shared" si="3"/>
        <v/>
      </c>
      <c r="F55" s="487"/>
    </row>
    <row r="56" spans="2:6" ht="18.75" customHeight="1">
      <c r="B56" s="414"/>
      <c r="C56" s="114" t="str">
        <f>IF(D56="","",SUMIFS('別記様式第5号ー【参考】 '!$I:$I,'別記様式第5号ー【参考】 '!$D:$D,様式第5号ー別紙２!$B$54,'別記様式第5号ー【参考】 '!$E:$E,様式第5号ー別紙２!D56))</f>
        <v/>
      </c>
      <c r="D56" s="35"/>
      <c r="E56" s="486" t="str">
        <f t="shared" si="3"/>
        <v/>
      </c>
      <c r="F56" s="487"/>
    </row>
    <row r="57" spans="2:6" ht="18.75" customHeight="1">
      <c r="B57" s="414"/>
      <c r="C57" s="114" t="str">
        <f>IF(D57="","",SUMIFS('別記様式第5号ー【参考】 '!$I:$I,'別記様式第5号ー【参考】 '!$D:$D,様式第5号ー別紙２!$B$54,'別記様式第5号ー【参考】 '!$E:$E,様式第5号ー別紙２!D57))</f>
        <v/>
      </c>
      <c r="D57" s="35"/>
      <c r="E57" s="486" t="str">
        <f t="shared" si="3"/>
        <v/>
      </c>
      <c r="F57" s="487"/>
    </row>
    <row r="58" spans="2:6" ht="18.75" customHeight="1">
      <c r="B58" s="414"/>
      <c r="C58" s="114" t="str">
        <f>IF(D58="","",SUMIFS('別記様式第5号ー【参考】 '!$I:$I,'別記様式第5号ー【参考】 '!$D:$D,様式第5号ー別紙２!$B$54,'別記様式第5号ー【参考】 '!$E:$E,様式第5号ー別紙２!D58))</f>
        <v/>
      </c>
      <c r="D58" s="35"/>
      <c r="E58" s="486" t="str">
        <f t="shared" si="3"/>
        <v/>
      </c>
      <c r="F58" s="487"/>
    </row>
    <row r="59" spans="2:6" ht="18.75" customHeight="1">
      <c r="B59" s="414"/>
      <c r="C59" s="114" t="str">
        <f>IF(D59="","",SUMIFS('別記様式第5号ー【参考】 '!$I:$I,'別記様式第5号ー【参考】 '!$D:$D,様式第5号ー別紙２!$B$54,'別記様式第5号ー【参考】 '!$E:$E,様式第5号ー別紙２!D59))</f>
        <v/>
      </c>
      <c r="D59" s="35"/>
      <c r="E59" s="486" t="str">
        <f t="shared" si="3"/>
        <v/>
      </c>
      <c r="F59" s="487"/>
    </row>
    <row r="60" spans="2:6" ht="18.75" customHeight="1">
      <c r="B60" s="414"/>
      <c r="C60" s="114" t="str">
        <f>IF(D60="","",SUMIFS('別記様式第5号ー【参考】 '!$I:$I,'別記様式第5号ー【参考】 '!$D:$D,様式第5号ー別紙２!$B$54,'別記様式第5号ー【参考】 '!$E:$E,様式第5号ー別紙２!D60))</f>
        <v/>
      </c>
      <c r="D60" s="35"/>
      <c r="E60" s="486" t="str">
        <f t="shared" si="3"/>
        <v/>
      </c>
      <c r="F60" s="487"/>
    </row>
    <row r="61" spans="2:6" ht="18.75" customHeight="1">
      <c r="B61" s="415"/>
      <c r="C61" s="115" t="str">
        <f>IF(D61="","",SUMIFS('別記様式第5号ー【参考】 '!$I:$I,'別記様式第5号ー【参考】 '!$D:$D,様式第5号ー別紙２!$B$54,'別記様式第5号ー【参考】 '!$E:$E,様式第5号ー別紙２!D61))</f>
        <v/>
      </c>
      <c r="D61" s="32"/>
      <c r="E61" s="486" t="str">
        <f t="shared" si="3"/>
        <v/>
      </c>
      <c r="F61" s="487"/>
    </row>
    <row r="62" spans="2:6" ht="18.75" customHeight="1">
      <c r="B62" s="33" t="s">
        <v>75</v>
      </c>
      <c r="C62" s="118">
        <f>SUM(C54:C61)</f>
        <v>0</v>
      </c>
      <c r="D62" s="434"/>
      <c r="E62" s="435"/>
      <c r="F62" s="488"/>
    </row>
    <row r="63" spans="2:6" ht="18.75" customHeight="1">
      <c r="B63" s="420" t="s">
        <v>105</v>
      </c>
      <c r="C63" s="117"/>
      <c r="D63" s="75"/>
      <c r="E63" s="448"/>
      <c r="F63" s="495"/>
    </row>
    <row r="64" spans="2:6" ht="18.75" customHeight="1">
      <c r="B64" s="414"/>
      <c r="C64" s="114"/>
      <c r="D64" s="35"/>
      <c r="E64" s="416"/>
      <c r="F64" s="496"/>
    </row>
    <row r="65" spans="1:6" ht="18.75" customHeight="1">
      <c r="B65" s="415"/>
      <c r="C65" s="115"/>
      <c r="D65" s="32"/>
      <c r="E65" s="418"/>
      <c r="F65" s="497"/>
    </row>
    <row r="66" spans="1:6" ht="18.75" customHeight="1" thickBot="1">
      <c r="B66" s="33" t="s">
        <v>75</v>
      </c>
      <c r="C66" s="118">
        <f>SUM(C63:C65)</f>
        <v>0</v>
      </c>
      <c r="D66" s="444"/>
      <c r="E66" s="445"/>
      <c r="F66" s="491"/>
    </row>
    <row r="67" spans="1:6" ht="18.75" customHeight="1" thickTop="1" thickBot="1">
      <c r="B67" s="37" t="s">
        <v>76</v>
      </c>
      <c r="C67" s="119">
        <f>SUM(C35,C44,C53,C62,C66)</f>
        <v>0</v>
      </c>
      <c r="D67" s="446"/>
      <c r="E67" s="447"/>
      <c r="F67" s="494"/>
    </row>
    <row r="68" spans="1:6" ht="21.95" customHeight="1">
      <c r="A68" s="15" t="s">
        <v>77</v>
      </c>
    </row>
    <row r="69" spans="1:6" ht="12" customHeight="1"/>
    <row r="70" spans="1:6" ht="32.25" customHeight="1"/>
    <row r="71" spans="1:6">
      <c r="B71" s="18"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0" customWidth="1"/>
    <col min="2" max="2" width="5.875" style="39" customWidth="1"/>
    <col min="3" max="3" width="8.5" style="39" bestFit="1" customWidth="1"/>
    <col min="4" max="4" width="18" style="120" bestFit="1" customWidth="1"/>
    <col min="5" max="5" width="12.25" style="120" bestFit="1" customWidth="1"/>
    <col min="6" max="6" width="18.75" style="39" customWidth="1"/>
    <col min="7" max="7" width="14" style="39" customWidth="1"/>
    <col min="8" max="9" width="11.25" style="126" customWidth="1"/>
    <col min="10" max="12" width="9" style="39"/>
    <col min="13" max="258" width="9" style="40"/>
    <col min="259" max="259" width="1.75" style="40" customWidth="1"/>
    <col min="260" max="262" width="11.375" style="40" customWidth="1"/>
    <col min="263" max="263" width="21.5" style="40" customWidth="1"/>
    <col min="264" max="264" width="14.5" style="40" customWidth="1"/>
    <col min="265" max="265" width="11.375" style="40" customWidth="1"/>
    <col min="266" max="514" width="9" style="40"/>
    <col min="515" max="515" width="1.75" style="40" customWidth="1"/>
    <col min="516" max="518" width="11.375" style="40" customWidth="1"/>
    <col min="519" max="519" width="21.5" style="40" customWidth="1"/>
    <col min="520" max="520" width="14.5" style="40" customWidth="1"/>
    <col min="521" max="521" width="11.375" style="40" customWidth="1"/>
    <col min="522" max="770" width="9" style="40"/>
    <col min="771" max="771" width="1.75" style="40" customWidth="1"/>
    <col min="772" max="774" width="11.375" style="40" customWidth="1"/>
    <col min="775" max="775" width="21.5" style="40" customWidth="1"/>
    <col min="776" max="776" width="14.5" style="40" customWidth="1"/>
    <col min="777" max="777" width="11.375" style="40" customWidth="1"/>
    <col min="778" max="1026" width="9" style="40"/>
    <col min="1027" max="1027" width="1.75" style="40" customWidth="1"/>
    <col min="1028" max="1030" width="11.375" style="40" customWidth="1"/>
    <col min="1031" max="1031" width="21.5" style="40" customWidth="1"/>
    <col min="1032" max="1032" width="14.5" style="40" customWidth="1"/>
    <col min="1033" max="1033" width="11.375" style="40" customWidth="1"/>
    <col min="1034" max="1282" width="9" style="40"/>
    <col min="1283" max="1283" width="1.75" style="40" customWidth="1"/>
    <col min="1284" max="1286" width="11.375" style="40" customWidth="1"/>
    <col min="1287" max="1287" width="21.5" style="40" customWidth="1"/>
    <col min="1288" max="1288" width="14.5" style="40" customWidth="1"/>
    <col min="1289" max="1289" width="11.375" style="40" customWidth="1"/>
    <col min="1290" max="1538" width="9" style="40"/>
    <col min="1539" max="1539" width="1.75" style="40" customWidth="1"/>
    <col min="1540" max="1542" width="11.375" style="40" customWidth="1"/>
    <col min="1543" max="1543" width="21.5" style="40" customWidth="1"/>
    <col min="1544" max="1544" width="14.5" style="40" customWidth="1"/>
    <col min="1545" max="1545" width="11.375" style="40" customWidth="1"/>
    <col min="1546" max="1794" width="9" style="40"/>
    <col min="1795" max="1795" width="1.75" style="40" customWidth="1"/>
    <col min="1796" max="1798" width="11.375" style="40" customWidth="1"/>
    <col min="1799" max="1799" width="21.5" style="40" customWidth="1"/>
    <col min="1800" max="1800" width="14.5" style="40" customWidth="1"/>
    <col min="1801" max="1801" width="11.375" style="40" customWidth="1"/>
    <col min="1802" max="2050" width="9" style="40"/>
    <col min="2051" max="2051" width="1.75" style="40" customWidth="1"/>
    <col min="2052" max="2054" width="11.375" style="40" customWidth="1"/>
    <col min="2055" max="2055" width="21.5" style="40" customWidth="1"/>
    <col min="2056" max="2056" width="14.5" style="40" customWidth="1"/>
    <col min="2057" max="2057" width="11.375" style="40" customWidth="1"/>
    <col min="2058" max="2306" width="9" style="40"/>
    <col min="2307" max="2307" width="1.75" style="40" customWidth="1"/>
    <col min="2308" max="2310" width="11.375" style="40" customWidth="1"/>
    <col min="2311" max="2311" width="21.5" style="40" customWidth="1"/>
    <col min="2312" max="2312" width="14.5" style="40" customWidth="1"/>
    <col min="2313" max="2313" width="11.375" style="40" customWidth="1"/>
    <col min="2314" max="2562" width="9" style="40"/>
    <col min="2563" max="2563" width="1.75" style="40" customWidth="1"/>
    <col min="2564" max="2566" width="11.375" style="40" customWidth="1"/>
    <col min="2567" max="2567" width="21.5" style="40" customWidth="1"/>
    <col min="2568" max="2568" width="14.5" style="40" customWidth="1"/>
    <col min="2569" max="2569" width="11.375" style="40" customWidth="1"/>
    <col min="2570" max="2818" width="9" style="40"/>
    <col min="2819" max="2819" width="1.75" style="40" customWidth="1"/>
    <col min="2820" max="2822" width="11.375" style="40" customWidth="1"/>
    <col min="2823" max="2823" width="21.5" style="40" customWidth="1"/>
    <col min="2824" max="2824" width="14.5" style="40" customWidth="1"/>
    <col min="2825" max="2825" width="11.375" style="40" customWidth="1"/>
    <col min="2826" max="3074" width="9" style="40"/>
    <col min="3075" max="3075" width="1.75" style="40" customWidth="1"/>
    <col min="3076" max="3078" width="11.375" style="40" customWidth="1"/>
    <col min="3079" max="3079" width="21.5" style="40" customWidth="1"/>
    <col min="3080" max="3080" width="14.5" style="40" customWidth="1"/>
    <col min="3081" max="3081" width="11.375" style="40" customWidth="1"/>
    <col min="3082" max="3330" width="9" style="40"/>
    <col min="3331" max="3331" width="1.75" style="40" customWidth="1"/>
    <col min="3332" max="3334" width="11.375" style="40" customWidth="1"/>
    <col min="3335" max="3335" width="21.5" style="40" customWidth="1"/>
    <col min="3336" max="3336" width="14.5" style="40" customWidth="1"/>
    <col min="3337" max="3337" width="11.375" style="40" customWidth="1"/>
    <col min="3338" max="3586" width="9" style="40"/>
    <col min="3587" max="3587" width="1.75" style="40" customWidth="1"/>
    <col min="3588" max="3590" width="11.375" style="40" customWidth="1"/>
    <col min="3591" max="3591" width="21.5" style="40" customWidth="1"/>
    <col min="3592" max="3592" width="14.5" style="40" customWidth="1"/>
    <col min="3593" max="3593" width="11.375" style="40" customWidth="1"/>
    <col min="3594" max="3842" width="9" style="40"/>
    <col min="3843" max="3843" width="1.75" style="40" customWidth="1"/>
    <col min="3844" max="3846" width="11.375" style="40" customWidth="1"/>
    <col min="3847" max="3847" width="21.5" style="40" customWidth="1"/>
    <col min="3848" max="3848" width="14.5" style="40" customWidth="1"/>
    <col min="3849" max="3849" width="11.375" style="40" customWidth="1"/>
    <col min="3850" max="4098" width="9" style="40"/>
    <col min="4099" max="4099" width="1.75" style="40" customWidth="1"/>
    <col min="4100" max="4102" width="11.375" style="40" customWidth="1"/>
    <col min="4103" max="4103" width="21.5" style="40" customWidth="1"/>
    <col min="4104" max="4104" width="14.5" style="40" customWidth="1"/>
    <col min="4105" max="4105" width="11.375" style="40" customWidth="1"/>
    <col min="4106" max="4354" width="9" style="40"/>
    <col min="4355" max="4355" width="1.75" style="40" customWidth="1"/>
    <col min="4356" max="4358" width="11.375" style="40" customWidth="1"/>
    <col min="4359" max="4359" width="21.5" style="40" customWidth="1"/>
    <col min="4360" max="4360" width="14.5" style="40" customWidth="1"/>
    <col min="4361" max="4361" width="11.375" style="40" customWidth="1"/>
    <col min="4362" max="4610" width="9" style="40"/>
    <col min="4611" max="4611" width="1.75" style="40" customWidth="1"/>
    <col min="4612" max="4614" width="11.375" style="40" customWidth="1"/>
    <col min="4615" max="4615" width="21.5" style="40" customWidth="1"/>
    <col min="4616" max="4616" width="14.5" style="40" customWidth="1"/>
    <col min="4617" max="4617" width="11.375" style="40" customWidth="1"/>
    <col min="4618" max="4866" width="9" style="40"/>
    <col min="4867" max="4867" width="1.75" style="40" customWidth="1"/>
    <col min="4868" max="4870" width="11.375" style="40" customWidth="1"/>
    <col min="4871" max="4871" width="21.5" style="40" customWidth="1"/>
    <col min="4872" max="4872" width="14.5" style="40" customWidth="1"/>
    <col min="4873" max="4873" width="11.375" style="40" customWidth="1"/>
    <col min="4874" max="5122" width="9" style="40"/>
    <col min="5123" max="5123" width="1.75" style="40" customWidth="1"/>
    <col min="5124" max="5126" width="11.375" style="40" customWidth="1"/>
    <col min="5127" max="5127" width="21.5" style="40" customWidth="1"/>
    <col min="5128" max="5128" width="14.5" style="40" customWidth="1"/>
    <col min="5129" max="5129" width="11.375" style="40" customWidth="1"/>
    <col min="5130" max="5378" width="9" style="40"/>
    <col min="5379" max="5379" width="1.75" style="40" customWidth="1"/>
    <col min="5380" max="5382" width="11.375" style="40" customWidth="1"/>
    <col min="5383" max="5383" width="21.5" style="40" customWidth="1"/>
    <col min="5384" max="5384" width="14.5" style="40" customWidth="1"/>
    <col min="5385" max="5385" width="11.375" style="40" customWidth="1"/>
    <col min="5386" max="5634" width="9" style="40"/>
    <col min="5635" max="5635" width="1.75" style="40" customWidth="1"/>
    <col min="5636" max="5638" width="11.375" style="40" customWidth="1"/>
    <col min="5639" max="5639" width="21.5" style="40" customWidth="1"/>
    <col min="5640" max="5640" width="14.5" style="40" customWidth="1"/>
    <col min="5641" max="5641" width="11.375" style="40" customWidth="1"/>
    <col min="5642" max="5890" width="9" style="40"/>
    <col min="5891" max="5891" width="1.75" style="40" customWidth="1"/>
    <col min="5892" max="5894" width="11.375" style="40" customWidth="1"/>
    <col min="5895" max="5895" width="21.5" style="40" customWidth="1"/>
    <col min="5896" max="5896" width="14.5" style="40" customWidth="1"/>
    <col min="5897" max="5897" width="11.375" style="40" customWidth="1"/>
    <col min="5898" max="6146" width="9" style="40"/>
    <col min="6147" max="6147" width="1.75" style="40" customWidth="1"/>
    <col min="6148" max="6150" width="11.375" style="40" customWidth="1"/>
    <col min="6151" max="6151" width="21.5" style="40" customWidth="1"/>
    <col min="6152" max="6152" width="14.5" style="40" customWidth="1"/>
    <col min="6153" max="6153" width="11.375" style="40" customWidth="1"/>
    <col min="6154" max="6402" width="9" style="40"/>
    <col min="6403" max="6403" width="1.75" style="40" customWidth="1"/>
    <col min="6404" max="6406" width="11.375" style="40" customWidth="1"/>
    <col min="6407" max="6407" width="21.5" style="40" customWidth="1"/>
    <col min="6408" max="6408" width="14.5" style="40" customWidth="1"/>
    <col min="6409" max="6409" width="11.375" style="40" customWidth="1"/>
    <col min="6410" max="6658" width="9" style="40"/>
    <col min="6659" max="6659" width="1.75" style="40" customWidth="1"/>
    <col min="6660" max="6662" width="11.375" style="40" customWidth="1"/>
    <col min="6663" max="6663" width="21.5" style="40" customWidth="1"/>
    <col min="6664" max="6664" width="14.5" style="40" customWidth="1"/>
    <col min="6665" max="6665" width="11.375" style="40" customWidth="1"/>
    <col min="6666" max="6914" width="9" style="40"/>
    <col min="6915" max="6915" width="1.75" style="40" customWidth="1"/>
    <col min="6916" max="6918" width="11.375" style="40" customWidth="1"/>
    <col min="6919" max="6919" width="21.5" style="40" customWidth="1"/>
    <col min="6920" max="6920" width="14.5" style="40" customWidth="1"/>
    <col min="6921" max="6921" width="11.375" style="40" customWidth="1"/>
    <col min="6922" max="7170" width="9" style="40"/>
    <col min="7171" max="7171" width="1.75" style="40" customWidth="1"/>
    <col min="7172" max="7174" width="11.375" style="40" customWidth="1"/>
    <col min="7175" max="7175" width="21.5" style="40" customWidth="1"/>
    <col min="7176" max="7176" width="14.5" style="40" customWidth="1"/>
    <col min="7177" max="7177" width="11.375" style="40" customWidth="1"/>
    <col min="7178" max="7426" width="9" style="40"/>
    <col min="7427" max="7427" width="1.75" style="40" customWidth="1"/>
    <col min="7428" max="7430" width="11.375" style="40" customWidth="1"/>
    <col min="7431" max="7431" width="21.5" style="40" customWidth="1"/>
    <col min="7432" max="7432" width="14.5" style="40" customWidth="1"/>
    <col min="7433" max="7433" width="11.375" style="40" customWidth="1"/>
    <col min="7434" max="7682" width="9" style="40"/>
    <col min="7683" max="7683" width="1.75" style="40" customWidth="1"/>
    <col min="7684" max="7686" width="11.375" style="40" customWidth="1"/>
    <col min="7687" max="7687" width="21.5" style="40" customWidth="1"/>
    <col min="7688" max="7688" width="14.5" style="40" customWidth="1"/>
    <col min="7689" max="7689" width="11.375" style="40" customWidth="1"/>
    <col min="7690" max="7938" width="9" style="40"/>
    <col min="7939" max="7939" width="1.75" style="40" customWidth="1"/>
    <col min="7940" max="7942" width="11.375" style="40" customWidth="1"/>
    <col min="7943" max="7943" width="21.5" style="40" customWidth="1"/>
    <col min="7944" max="7944" width="14.5" style="40" customWidth="1"/>
    <col min="7945" max="7945" width="11.375" style="40" customWidth="1"/>
    <col min="7946" max="8194" width="9" style="40"/>
    <col min="8195" max="8195" width="1.75" style="40" customWidth="1"/>
    <col min="8196" max="8198" width="11.375" style="40" customWidth="1"/>
    <col min="8199" max="8199" width="21.5" style="40" customWidth="1"/>
    <col min="8200" max="8200" width="14.5" style="40" customWidth="1"/>
    <col min="8201" max="8201" width="11.375" style="40" customWidth="1"/>
    <col min="8202" max="8450" width="9" style="40"/>
    <col min="8451" max="8451" width="1.75" style="40" customWidth="1"/>
    <col min="8452" max="8454" width="11.375" style="40" customWidth="1"/>
    <col min="8455" max="8455" width="21.5" style="40" customWidth="1"/>
    <col min="8456" max="8456" width="14.5" style="40" customWidth="1"/>
    <col min="8457" max="8457" width="11.375" style="40" customWidth="1"/>
    <col min="8458" max="8706" width="9" style="40"/>
    <col min="8707" max="8707" width="1.75" style="40" customWidth="1"/>
    <col min="8708" max="8710" width="11.375" style="40" customWidth="1"/>
    <col min="8711" max="8711" width="21.5" style="40" customWidth="1"/>
    <col min="8712" max="8712" width="14.5" style="40" customWidth="1"/>
    <col min="8713" max="8713" width="11.375" style="40" customWidth="1"/>
    <col min="8714" max="8962" width="9" style="40"/>
    <col min="8963" max="8963" width="1.75" style="40" customWidth="1"/>
    <col min="8964" max="8966" width="11.375" style="40" customWidth="1"/>
    <col min="8967" max="8967" width="21.5" style="40" customWidth="1"/>
    <col min="8968" max="8968" width="14.5" style="40" customWidth="1"/>
    <col min="8969" max="8969" width="11.375" style="40" customWidth="1"/>
    <col min="8970" max="9218" width="9" style="40"/>
    <col min="9219" max="9219" width="1.75" style="40" customWidth="1"/>
    <col min="9220" max="9222" width="11.375" style="40" customWidth="1"/>
    <col min="9223" max="9223" width="21.5" style="40" customWidth="1"/>
    <col min="9224" max="9224" width="14.5" style="40" customWidth="1"/>
    <col min="9225" max="9225" width="11.375" style="40" customWidth="1"/>
    <col min="9226" max="9474" width="9" style="40"/>
    <col min="9475" max="9475" width="1.75" style="40" customWidth="1"/>
    <col min="9476" max="9478" width="11.375" style="40" customWidth="1"/>
    <col min="9479" max="9479" width="21.5" style="40" customWidth="1"/>
    <col min="9480" max="9480" width="14.5" style="40" customWidth="1"/>
    <col min="9481" max="9481" width="11.375" style="40" customWidth="1"/>
    <col min="9482" max="9730" width="9" style="40"/>
    <col min="9731" max="9731" width="1.75" style="40" customWidth="1"/>
    <col min="9732" max="9734" width="11.375" style="40" customWidth="1"/>
    <col min="9735" max="9735" width="21.5" style="40" customWidth="1"/>
    <col min="9736" max="9736" width="14.5" style="40" customWidth="1"/>
    <col min="9737" max="9737" width="11.375" style="40" customWidth="1"/>
    <col min="9738" max="9986" width="9" style="40"/>
    <col min="9987" max="9987" width="1.75" style="40" customWidth="1"/>
    <col min="9988" max="9990" width="11.375" style="40" customWidth="1"/>
    <col min="9991" max="9991" width="21.5" style="40" customWidth="1"/>
    <col min="9992" max="9992" width="14.5" style="40" customWidth="1"/>
    <col min="9993" max="9993" width="11.375" style="40" customWidth="1"/>
    <col min="9994" max="10242" width="9" style="40"/>
    <col min="10243" max="10243" width="1.75" style="40" customWidth="1"/>
    <col min="10244" max="10246" width="11.375" style="40" customWidth="1"/>
    <col min="10247" max="10247" width="21.5" style="40" customWidth="1"/>
    <col min="10248" max="10248" width="14.5" style="40" customWidth="1"/>
    <col min="10249" max="10249" width="11.375" style="40" customWidth="1"/>
    <col min="10250" max="10498" width="9" style="40"/>
    <col min="10499" max="10499" width="1.75" style="40" customWidth="1"/>
    <col min="10500" max="10502" width="11.375" style="40" customWidth="1"/>
    <col min="10503" max="10503" width="21.5" style="40" customWidth="1"/>
    <col min="10504" max="10504" width="14.5" style="40" customWidth="1"/>
    <col min="10505" max="10505" width="11.375" style="40" customWidth="1"/>
    <col min="10506" max="10754" width="9" style="40"/>
    <col min="10755" max="10755" width="1.75" style="40" customWidth="1"/>
    <col min="10756" max="10758" width="11.375" style="40" customWidth="1"/>
    <col min="10759" max="10759" width="21.5" style="40" customWidth="1"/>
    <col min="10760" max="10760" width="14.5" style="40" customWidth="1"/>
    <col min="10761" max="10761" width="11.375" style="40" customWidth="1"/>
    <col min="10762" max="11010" width="9" style="40"/>
    <col min="11011" max="11011" width="1.75" style="40" customWidth="1"/>
    <col min="11012" max="11014" width="11.375" style="40" customWidth="1"/>
    <col min="11015" max="11015" width="21.5" style="40" customWidth="1"/>
    <col min="11016" max="11016" width="14.5" style="40" customWidth="1"/>
    <col min="11017" max="11017" width="11.375" style="40" customWidth="1"/>
    <col min="11018" max="11266" width="9" style="40"/>
    <col min="11267" max="11267" width="1.75" style="40" customWidth="1"/>
    <col min="11268" max="11270" width="11.375" style="40" customWidth="1"/>
    <col min="11271" max="11271" width="21.5" style="40" customWidth="1"/>
    <col min="11272" max="11272" width="14.5" style="40" customWidth="1"/>
    <col min="11273" max="11273" width="11.375" style="40" customWidth="1"/>
    <col min="11274" max="11522" width="9" style="40"/>
    <col min="11523" max="11523" width="1.75" style="40" customWidth="1"/>
    <col min="11524" max="11526" width="11.375" style="40" customWidth="1"/>
    <col min="11527" max="11527" width="21.5" style="40" customWidth="1"/>
    <col min="11528" max="11528" width="14.5" style="40" customWidth="1"/>
    <col min="11529" max="11529" width="11.375" style="40" customWidth="1"/>
    <col min="11530" max="11778" width="9" style="40"/>
    <col min="11779" max="11779" width="1.75" style="40" customWidth="1"/>
    <col min="11780" max="11782" width="11.375" style="40" customWidth="1"/>
    <col min="11783" max="11783" width="21.5" style="40" customWidth="1"/>
    <col min="11784" max="11784" width="14.5" style="40" customWidth="1"/>
    <col min="11785" max="11785" width="11.375" style="40" customWidth="1"/>
    <col min="11786" max="12034" width="9" style="40"/>
    <col min="12035" max="12035" width="1.75" style="40" customWidth="1"/>
    <col min="12036" max="12038" width="11.375" style="40" customWidth="1"/>
    <col min="12039" max="12039" width="21.5" style="40" customWidth="1"/>
    <col min="12040" max="12040" width="14.5" style="40" customWidth="1"/>
    <col min="12041" max="12041" width="11.375" style="40" customWidth="1"/>
    <col min="12042" max="12290" width="9" style="40"/>
    <col min="12291" max="12291" width="1.75" style="40" customWidth="1"/>
    <col min="12292" max="12294" width="11.375" style="40" customWidth="1"/>
    <col min="12295" max="12295" width="21.5" style="40" customWidth="1"/>
    <col min="12296" max="12296" width="14.5" style="40" customWidth="1"/>
    <col min="12297" max="12297" width="11.375" style="40" customWidth="1"/>
    <col min="12298" max="12546" width="9" style="40"/>
    <col min="12547" max="12547" width="1.75" style="40" customWidth="1"/>
    <col min="12548" max="12550" width="11.375" style="40" customWidth="1"/>
    <col min="12551" max="12551" width="21.5" style="40" customWidth="1"/>
    <col min="12552" max="12552" width="14.5" style="40" customWidth="1"/>
    <col min="12553" max="12553" width="11.375" style="40" customWidth="1"/>
    <col min="12554" max="12802" width="9" style="40"/>
    <col min="12803" max="12803" width="1.75" style="40" customWidth="1"/>
    <col min="12804" max="12806" width="11.375" style="40" customWidth="1"/>
    <col min="12807" max="12807" width="21.5" style="40" customWidth="1"/>
    <col min="12808" max="12808" width="14.5" style="40" customWidth="1"/>
    <col min="12809" max="12809" width="11.375" style="40" customWidth="1"/>
    <col min="12810" max="13058" width="9" style="40"/>
    <col min="13059" max="13059" width="1.75" style="40" customWidth="1"/>
    <col min="13060" max="13062" width="11.375" style="40" customWidth="1"/>
    <col min="13063" max="13063" width="21.5" style="40" customWidth="1"/>
    <col min="13064" max="13064" width="14.5" style="40" customWidth="1"/>
    <col min="13065" max="13065" width="11.375" style="40" customWidth="1"/>
    <col min="13066" max="13314" width="9" style="40"/>
    <col min="13315" max="13315" width="1.75" style="40" customWidth="1"/>
    <col min="13316" max="13318" width="11.375" style="40" customWidth="1"/>
    <col min="13319" max="13319" width="21.5" style="40" customWidth="1"/>
    <col min="13320" max="13320" width="14.5" style="40" customWidth="1"/>
    <col min="13321" max="13321" width="11.375" style="40" customWidth="1"/>
    <col min="13322" max="13570" width="9" style="40"/>
    <col min="13571" max="13571" width="1.75" style="40" customWidth="1"/>
    <col min="13572" max="13574" width="11.375" style="40" customWidth="1"/>
    <col min="13575" max="13575" width="21.5" style="40" customWidth="1"/>
    <col min="13576" max="13576" width="14.5" style="40" customWidth="1"/>
    <col min="13577" max="13577" width="11.375" style="40" customWidth="1"/>
    <col min="13578" max="13826" width="9" style="40"/>
    <col min="13827" max="13827" width="1.75" style="40" customWidth="1"/>
    <col min="13828" max="13830" width="11.375" style="40" customWidth="1"/>
    <col min="13831" max="13831" width="21.5" style="40" customWidth="1"/>
    <col min="13832" max="13832" width="14.5" style="40" customWidth="1"/>
    <col min="13833" max="13833" width="11.375" style="40" customWidth="1"/>
    <col min="13834" max="14082" width="9" style="40"/>
    <col min="14083" max="14083" width="1.75" style="40" customWidth="1"/>
    <col min="14084" max="14086" width="11.375" style="40" customWidth="1"/>
    <col min="14087" max="14087" width="21.5" style="40" customWidth="1"/>
    <col min="14088" max="14088" width="14.5" style="40" customWidth="1"/>
    <col min="14089" max="14089" width="11.375" style="40" customWidth="1"/>
    <col min="14090" max="14338" width="9" style="40"/>
    <col min="14339" max="14339" width="1.75" style="40" customWidth="1"/>
    <col min="14340" max="14342" width="11.375" style="40" customWidth="1"/>
    <col min="14343" max="14343" width="21.5" style="40" customWidth="1"/>
    <col min="14344" max="14344" width="14.5" style="40" customWidth="1"/>
    <col min="14345" max="14345" width="11.375" style="40" customWidth="1"/>
    <col min="14346" max="14594" width="9" style="40"/>
    <col min="14595" max="14595" width="1.75" style="40" customWidth="1"/>
    <col min="14596" max="14598" width="11.375" style="40" customWidth="1"/>
    <col min="14599" max="14599" width="21.5" style="40" customWidth="1"/>
    <col min="14600" max="14600" width="14.5" style="40" customWidth="1"/>
    <col min="14601" max="14601" width="11.375" style="40" customWidth="1"/>
    <col min="14602" max="14850" width="9" style="40"/>
    <col min="14851" max="14851" width="1.75" style="40" customWidth="1"/>
    <col min="14852" max="14854" width="11.375" style="40" customWidth="1"/>
    <col min="14855" max="14855" width="21.5" style="40" customWidth="1"/>
    <col min="14856" max="14856" width="14.5" style="40" customWidth="1"/>
    <col min="14857" max="14857" width="11.375" style="40" customWidth="1"/>
    <col min="14858" max="15106" width="9" style="40"/>
    <col min="15107" max="15107" width="1.75" style="40" customWidth="1"/>
    <col min="15108" max="15110" width="11.375" style="40" customWidth="1"/>
    <col min="15111" max="15111" width="21.5" style="40" customWidth="1"/>
    <col min="15112" max="15112" width="14.5" style="40" customWidth="1"/>
    <col min="15113" max="15113" width="11.375" style="40" customWidth="1"/>
    <col min="15114" max="15362" width="9" style="40"/>
    <col min="15363" max="15363" width="1.75" style="40" customWidth="1"/>
    <col min="15364" max="15366" width="11.375" style="40" customWidth="1"/>
    <col min="15367" max="15367" width="21.5" style="40" customWidth="1"/>
    <col min="15368" max="15368" width="14.5" style="40" customWidth="1"/>
    <col min="15369" max="15369" width="11.375" style="40" customWidth="1"/>
    <col min="15370" max="15618" width="9" style="40"/>
    <col min="15619" max="15619" width="1.75" style="40" customWidth="1"/>
    <col min="15620" max="15622" width="11.375" style="40" customWidth="1"/>
    <col min="15623" max="15623" width="21.5" style="40" customWidth="1"/>
    <col min="15624" max="15624" width="14.5" style="40" customWidth="1"/>
    <col min="15625" max="15625" width="11.375" style="40" customWidth="1"/>
    <col min="15626" max="15874" width="9" style="40"/>
    <col min="15875" max="15875" width="1.75" style="40" customWidth="1"/>
    <col min="15876" max="15878" width="11.375" style="40" customWidth="1"/>
    <col min="15879" max="15879" width="21.5" style="40" customWidth="1"/>
    <col min="15880" max="15880" width="14.5" style="40" customWidth="1"/>
    <col min="15881" max="15881" width="11.375" style="40" customWidth="1"/>
    <col min="15882" max="16130" width="9" style="40"/>
    <col min="16131" max="16131" width="1.75" style="40" customWidth="1"/>
    <col min="16132" max="16134" width="11.375" style="40" customWidth="1"/>
    <col min="16135" max="16135" width="21.5" style="40" customWidth="1"/>
    <col min="16136" max="16136" width="14.5" style="40" customWidth="1"/>
    <col min="16137" max="16137" width="11.375" style="40" customWidth="1"/>
    <col min="16138" max="16384" width="9" style="40"/>
  </cols>
  <sheetData>
    <row r="1" spans="1:12">
      <c r="B1" s="38" t="s">
        <v>122</v>
      </c>
    </row>
    <row r="3" spans="1:12" ht="14.25">
      <c r="C3" s="41"/>
      <c r="D3" s="41"/>
      <c r="E3" s="41" t="s">
        <v>79</v>
      </c>
      <c r="F3" s="41"/>
      <c r="G3" s="41"/>
      <c r="H3" s="41"/>
      <c r="I3" s="41"/>
      <c r="J3" s="41"/>
      <c r="K3" s="41"/>
      <c r="L3" s="41"/>
    </row>
    <row r="5" spans="1:12" ht="14.25" thickBot="1">
      <c r="B5" s="38"/>
      <c r="C5" s="38"/>
      <c r="D5" s="121"/>
      <c r="E5" s="121"/>
      <c r="F5" s="38"/>
      <c r="G5" s="38"/>
      <c r="H5" s="127"/>
      <c r="I5" s="127" t="s">
        <v>72</v>
      </c>
      <c r="J5" s="38"/>
      <c r="K5" s="38"/>
      <c r="L5" s="42"/>
    </row>
    <row r="6" spans="1:12" ht="26.25" thickBot="1">
      <c r="B6" s="43" t="s">
        <v>80</v>
      </c>
      <c r="C6" s="44" t="s">
        <v>81</v>
      </c>
      <c r="D6" s="95" t="s">
        <v>82</v>
      </c>
      <c r="E6" s="95" t="s">
        <v>116</v>
      </c>
      <c r="F6" s="45" t="s">
        <v>83</v>
      </c>
      <c r="G6" s="45" t="s">
        <v>84</v>
      </c>
      <c r="H6" s="128" t="s">
        <v>85</v>
      </c>
      <c r="I6" s="129" t="s">
        <v>115</v>
      </c>
      <c r="J6" s="38" t="s">
        <v>117</v>
      </c>
      <c r="K6" s="38"/>
      <c r="L6" s="38"/>
    </row>
    <row r="7" spans="1:12">
      <c r="A7" s="139"/>
      <c r="B7" s="46"/>
      <c r="C7" s="125"/>
      <c r="D7" s="122"/>
      <c r="E7" s="122"/>
      <c r="F7" s="47"/>
      <c r="G7" s="47"/>
      <c r="H7" s="130"/>
      <c r="I7" s="131"/>
      <c r="J7" s="138"/>
      <c r="K7" s="38"/>
      <c r="L7" s="38"/>
    </row>
    <row r="8" spans="1:12">
      <c r="A8" s="139"/>
      <c r="B8" s="48"/>
      <c r="C8" s="49"/>
      <c r="D8" s="123"/>
      <c r="E8" s="123"/>
      <c r="F8" s="49"/>
      <c r="G8" s="49"/>
      <c r="H8" s="132"/>
      <c r="I8" s="133"/>
      <c r="J8" s="38"/>
      <c r="K8" s="38"/>
      <c r="L8" s="38"/>
    </row>
    <row r="9" spans="1:12">
      <c r="A9" s="139"/>
      <c r="B9" s="48"/>
      <c r="C9" s="49"/>
      <c r="D9" s="123"/>
      <c r="E9" s="123"/>
      <c r="F9" s="49"/>
      <c r="G9" s="49"/>
      <c r="H9" s="132"/>
      <c r="I9" s="133"/>
      <c r="J9" s="38"/>
      <c r="K9" s="38"/>
      <c r="L9" s="38"/>
    </row>
    <row r="10" spans="1:12">
      <c r="A10" s="139"/>
      <c r="B10" s="48"/>
      <c r="C10" s="49"/>
      <c r="D10" s="123"/>
      <c r="E10" s="123"/>
      <c r="F10" s="49"/>
      <c r="G10" s="49"/>
      <c r="H10" s="132"/>
      <c r="I10" s="133"/>
      <c r="J10" s="38"/>
      <c r="K10" s="38"/>
      <c r="L10" s="38"/>
    </row>
    <row r="11" spans="1:12">
      <c r="A11" s="139"/>
      <c r="B11" s="48"/>
      <c r="C11" s="49"/>
      <c r="D11" s="123"/>
      <c r="E11" s="123"/>
      <c r="F11" s="49"/>
      <c r="G11" s="49"/>
      <c r="H11" s="132"/>
      <c r="I11" s="133"/>
      <c r="J11" s="38"/>
      <c r="K11" s="38"/>
      <c r="L11" s="38"/>
    </row>
    <row r="12" spans="1:12">
      <c r="A12" s="139"/>
      <c r="B12" s="48"/>
      <c r="C12" s="49"/>
      <c r="D12" s="123"/>
      <c r="E12" s="123"/>
      <c r="F12" s="49"/>
      <c r="G12" s="49"/>
      <c r="H12" s="132"/>
      <c r="I12" s="133"/>
      <c r="J12" s="38"/>
      <c r="K12" s="38"/>
      <c r="L12" s="38"/>
    </row>
    <row r="13" spans="1:12">
      <c r="A13" s="139"/>
      <c r="B13" s="48"/>
      <c r="C13" s="49"/>
      <c r="D13" s="123"/>
      <c r="E13" s="123"/>
      <c r="F13" s="49"/>
      <c r="G13" s="49"/>
      <c r="H13" s="132"/>
      <c r="I13" s="133"/>
      <c r="J13" s="38"/>
      <c r="K13" s="38"/>
      <c r="L13" s="38"/>
    </row>
    <row r="14" spans="1:12">
      <c r="A14" s="139"/>
      <c r="B14" s="48"/>
      <c r="C14" s="49"/>
      <c r="D14" s="123"/>
      <c r="E14" s="123"/>
      <c r="F14" s="49"/>
      <c r="G14" s="49"/>
      <c r="H14" s="132"/>
      <c r="I14" s="133"/>
      <c r="J14" s="38"/>
      <c r="K14" s="38"/>
      <c r="L14" s="38"/>
    </row>
    <row r="15" spans="1:12">
      <c r="A15" s="139"/>
      <c r="B15" s="48"/>
      <c r="C15" s="49"/>
      <c r="D15" s="123"/>
      <c r="E15" s="123"/>
      <c r="F15" s="49"/>
      <c r="G15" s="49"/>
      <c r="H15" s="132"/>
      <c r="I15" s="133"/>
      <c r="J15" s="38"/>
      <c r="K15" s="38"/>
      <c r="L15" s="38"/>
    </row>
    <row r="16" spans="1:12">
      <c r="A16" s="139"/>
      <c r="B16" s="48"/>
      <c r="C16" s="49"/>
      <c r="D16" s="123"/>
      <c r="F16" s="49"/>
      <c r="G16" s="49"/>
      <c r="H16" s="132"/>
      <c r="I16" s="133"/>
      <c r="J16" s="38"/>
      <c r="K16" s="38"/>
      <c r="L16" s="38"/>
    </row>
    <row r="17" spans="1:12">
      <c r="A17" s="139"/>
      <c r="B17" s="48"/>
      <c r="C17" s="49"/>
      <c r="D17" s="123"/>
      <c r="E17" s="123"/>
      <c r="F17" s="49"/>
      <c r="G17" s="49"/>
      <c r="H17" s="132"/>
      <c r="I17" s="133"/>
      <c r="J17" s="38"/>
      <c r="K17" s="38"/>
      <c r="L17" s="38"/>
    </row>
    <row r="18" spans="1:12">
      <c r="A18" s="139"/>
      <c r="B18" s="48"/>
      <c r="C18" s="49"/>
      <c r="D18" s="123"/>
      <c r="E18" s="123"/>
      <c r="F18" s="49"/>
      <c r="G18" s="49"/>
      <c r="H18" s="132"/>
      <c r="I18" s="133"/>
      <c r="J18" s="38"/>
      <c r="K18" s="38"/>
      <c r="L18" s="38"/>
    </row>
    <row r="19" spans="1:12">
      <c r="A19" s="139"/>
      <c r="B19" s="48"/>
      <c r="C19" s="49"/>
      <c r="D19" s="123"/>
      <c r="E19" s="123"/>
      <c r="F19" s="49"/>
      <c r="G19" s="49"/>
      <c r="H19" s="132"/>
      <c r="I19" s="133"/>
      <c r="J19" s="38"/>
      <c r="K19" s="38"/>
      <c r="L19" s="38"/>
    </row>
    <row r="20" spans="1:12">
      <c r="A20" s="139"/>
      <c r="B20" s="48"/>
      <c r="C20" s="49"/>
      <c r="D20" s="123"/>
      <c r="E20" s="123"/>
      <c r="F20" s="49"/>
      <c r="G20" s="49"/>
      <c r="H20" s="132"/>
      <c r="I20" s="133"/>
      <c r="J20" s="38"/>
      <c r="K20" s="38"/>
      <c r="L20" s="38"/>
    </row>
    <row r="21" spans="1:12">
      <c r="A21" s="139"/>
      <c r="B21" s="48"/>
      <c r="C21" s="49"/>
      <c r="D21" s="123"/>
      <c r="E21" s="123"/>
      <c r="F21" s="49"/>
      <c r="G21" s="49"/>
      <c r="H21" s="132"/>
      <c r="I21" s="133"/>
      <c r="J21" s="38"/>
      <c r="K21" s="38"/>
      <c r="L21" s="38"/>
    </row>
    <row r="22" spans="1:12">
      <c r="A22" s="139"/>
      <c r="B22" s="48"/>
      <c r="C22" s="49"/>
      <c r="D22" s="123"/>
      <c r="E22" s="123"/>
      <c r="F22" s="49"/>
      <c r="G22" s="49"/>
      <c r="H22" s="132"/>
      <c r="I22" s="133"/>
      <c r="J22" s="38"/>
      <c r="K22" s="38"/>
      <c r="L22" s="38"/>
    </row>
    <row r="23" spans="1:12">
      <c r="A23" s="139"/>
      <c r="B23" s="48"/>
      <c r="C23" s="49"/>
      <c r="D23" s="123"/>
      <c r="E23" s="123"/>
      <c r="F23" s="49"/>
      <c r="G23" s="49"/>
      <c r="H23" s="132"/>
      <c r="I23" s="133"/>
      <c r="J23" s="38"/>
      <c r="K23" s="38"/>
      <c r="L23" s="38"/>
    </row>
    <row r="24" spans="1:12">
      <c r="A24" s="139"/>
      <c r="B24" s="48"/>
      <c r="C24" s="49"/>
      <c r="D24" s="123"/>
      <c r="E24" s="123"/>
      <c r="F24" s="49"/>
      <c r="G24" s="49"/>
      <c r="H24" s="132"/>
      <c r="I24" s="133"/>
      <c r="J24" s="38"/>
      <c r="K24" s="38"/>
      <c r="L24" s="38"/>
    </row>
    <row r="25" spans="1:12">
      <c r="A25" s="139"/>
      <c r="B25" s="48"/>
      <c r="C25" s="49"/>
      <c r="D25" s="123"/>
      <c r="E25" s="123"/>
      <c r="F25" s="49"/>
      <c r="G25" s="49"/>
      <c r="H25" s="132"/>
      <c r="I25" s="133"/>
      <c r="J25" s="38"/>
      <c r="K25" s="38"/>
      <c r="L25" s="38"/>
    </row>
    <row r="26" spans="1:12">
      <c r="A26" s="139"/>
      <c r="B26" s="48"/>
      <c r="C26" s="49"/>
      <c r="D26" s="123"/>
      <c r="E26" s="123"/>
      <c r="F26" s="49"/>
      <c r="G26" s="49"/>
      <c r="H26" s="132"/>
      <c r="I26" s="133"/>
      <c r="J26" s="38"/>
      <c r="K26" s="38"/>
      <c r="L26" s="38"/>
    </row>
    <row r="27" spans="1:12">
      <c r="A27" s="139"/>
      <c r="B27" s="48"/>
      <c r="C27" s="49"/>
      <c r="D27" s="123"/>
      <c r="E27" s="123"/>
      <c r="F27" s="49"/>
      <c r="G27" s="49"/>
      <c r="H27" s="132"/>
      <c r="I27" s="133"/>
      <c r="J27" s="38"/>
      <c r="K27" s="38"/>
      <c r="L27" s="38"/>
    </row>
    <row r="28" spans="1:12">
      <c r="A28" s="139"/>
      <c r="B28" s="48"/>
      <c r="C28" s="49"/>
      <c r="D28" s="123"/>
      <c r="E28" s="123"/>
      <c r="F28" s="49"/>
      <c r="G28" s="49"/>
      <c r="H28" s="132"/>
      <c r="I28" s="133"/>
      <c r="J28" s="38"/>
      <c r="K28" s="38"/>
      <c r="L28" s="38"/>
    </row>
    <row r="29" spans="1:12">
      <c r="A29" s="139"/>
      <c r="B29" s="48"/>
      <c r="C29" s="49"/>
      <c r="D29" s="123"/>
      <c r="E29" s="123"/>
      <c r="F29" s="49"/>
      <c r="G29" s="49"/>
      <c r="H29" s="132"/>
      <c r="I29" s="133"/>
      <c r="J29" s="38"/>
      <c r="K29" s="38"/>
      <c r="L29" s="38"/>
    </row>
    <row r="30" spans="1:12">
      <c r="A30" s="139"/>
      <c r="B30" s="48"/>
      <c r="C30" s="49"/>
      <c r="D30" s="123"/>
      <c r="E30" s="123"/>
      <c r="F30" s="49"/>
      <c r="G30" s="49"/>
      <c r="H30" s="132"/>
      <c r="I30" s="133"/>
      <c r="J30" s="38"/>
      <c r="K30" s="38"/>
      <c r="L30" s="38"/>
    </row>
    <row r="31" spans="1:12">
      <c r="A31" s="139"/>
      <c r="B31" s="48"/>
      <c r="C31" s="49"/>
      <c r="D31" s="123"/>
      <c r="E31" s="123"/>
      <c r="F31" s="49"/>
      <c r="G31" s="49"/>
      <c r="H31" s="132"/>
      <c r="I31" s="133"/>
      <c r="J31" s="38"/>
      <c r="K31" s="38"/>
      <c r="L31" s="38"/>
    </row>
    <row r="32" spans="1:12">
      <c r="A32" s="139"/>
      <c r="B32" s="48"/>
      <c r="C32" s="49"/>
      <c r="D32" s="123"/>
      <c r="E32" s="123"/>
      <c r="F32" s="49"/>
      <c r="G32" s="49"/>
      <c r="H32" s="132"/>
      <c r="I32" s="133"/>
      <c r="J32" s="38"/>
      <c r="K32" s="38"/>
      <c r="L32" s="38"/>
    </row>
    <row r="33" spans="1:12">
      <c r="A33" s="139"/>
      <c r="B33" s="48"/>
      <c r="C33" s="49"/>
      <c r="D33" s="123"/>
      <c r="E33" s="123"/>
      <c r="F33" s="49"/>
      <c r="G33" s="49"/>
      <c r="H33" s="132"/>
      <c r="I33" s="133"/>
      <c r="J33" s="38"/>
      <c r="K33" s="38"/>
      <c r="L33" s="38"/>
    </row>
    <row r="34" spans="1:12">
      <c r="A34" s="139"/>
      <c r="B34" s="48"/>
      <c r="C34" s="49"/>
      <c r="D34" s="123"/>
      <c r="E34" s="123"/>
      <c r="F34" s="49"/>
      <c r="G34" s="49"/>
      <c r="H34" s="132"/>
      <c r="I34" s="133"/>
      <c r="J34" s="38"/>
      <c r="K34" s="38"/>
      <c r="L34" s="38"/>
    </row>
    <row r="35" spans="1:12">
      <c r="A35" s="139"/>
      <c r="B35" s="48"/>
      <c r="C35" s="49"/>
      <c r="D35" s="123"/>
      <c r="E35" s="123"/>
      <c r="F35" s="49"/>
      <c r="G35" s="49"/>
      <c r="H35" s="132"/>
      <c r="I35" s="133"/>
      <c r="J35" s="38"/>
      <c r="K35" s="38"/>
      <c r="L35" s="38"/>
    </row>
    <row r="36" spans="1:12">
      <c r="A36" s="139"/>
      <c r="B36" s="48"/>
      <c r="C36" s="49"/>
      <c r="D36" s="123"/>
      <c r="E36" s="123"/>
      <c r="F36" s="49"/>
      <c r="G36" s="49"/>
      <c r="H36" s="132"/>
      <c r="I36" s="133"/>
      <c r="J36" s="38"/>
      <c r="K36" s="38"/>
      <c r="L36" s="38"/>
    </row>
    <row r="37" spans="1:12">
      <c r="A37" s="139"/>
      <c r="B37" s="48"/>
      <c r="C37" s="49"/>
      <c r="D37" s="123"/>
      <c r="E37" s="123"/>
      <c r="F37" s="49"/>
      <c r="G37" s="49"/>
      <c r="H37" s="132"/>
      <c r="I37" s="133"/>
      <c r="J37" s="38"/>
      <c r="K37" s="38"/>
      <c r="L37" s="38"/>
    </row>
    <row r="38" spans="1:12">
      <c r="A38" s="139"/>
      <c r="B38" s="48"/>
      <c r="C38" s="49"/>
      <c r="D38" s="123"/>
      <c r="E38" s="123"/>
      <c r="F38" s="49"/>
      <c r="G38" s="49"/>
      <c r="H38" s="132"/>
      <c r="I38" s="133"/>
      <c r="J38" s="38"/>
      <c r="K38" s="38"/>
      <c r="L38" s="38"/>
    </row>
    <row r="39" spans="1:12">
      <c r="A39" s="139"/>
      <c r="B39" s="48"/>
      <c r="C39" s="49"/>
      <c r="D39" s="123"/>
      <c r="E39" s="123"/>
      <c r="F39" s="49"/>
      <c r="G39" s="49"/>
      <c r="H39" s="132"/>
      <c r="I39" s="133"/>
      <c r="J39" s="38"/>
      <c r="K39" s="38"/>
      <c r="L39" s="38"/>
    </row>
    <row r="40" spans="1:12">
      <c r="A40" s="139"/>
      <c r="B40" s="48"/>
      <c r="C40" s="49"/>
      <c r="D40" s="123"/>
      <c r="E40" s="123"/>
      <c r="F40" s="49"/>
      <c r="G40" s="49"/>
      <c r="H40" s="132"/>
      <c r="I40" s="133"/>
      <c r="J40" s="38"/>
      <c r="K40" s="38"/>
      <c r="L40" s="38"/>
    </row>
    <row r="41" spans="1:12">
      <c r="A41" s="139"/>
      <c r="B41" s="48"/>
      <c r="C41" s="49"/>
      <c r="D41" s="123"/>
      <c r="E41" s="123"/>
      <c r="F41" s="49"/>
      <c r="G41" s="49"/>
      <c r="H41" s="132"/>
      <c r="I41" s="133"/>
      <c r="J41" s="38"/>
      <c r="K41" s="38"/>
      <c r="L41" s="38"/>
    </row>
    <row r="42" spans="1:12">
      <c r="A42" s="139"/>
      <c r="B42" s="48"/>
      <c r="C42" s="49"/>
      <c r="D42" s="123"/>
      <c r="E42" s="123"/>
      <c r="F42" s="49"/>
      <c r="G42" s="49"/>
      <c r="H42" s="132"/>
      <c r="I42" s="133"/>
      <c r="J42" s="38"/>
      <c r="K42" s="38"/>
      <c r="L42" s="38"/>
    </row>
    <row r="43" spans="1:12">
      <c r="A43" s="139"/>
      <c r="B43" s="48"/>
      <c r="C43" s="49"/>
      <c r="D43" s="123"/>
      <c r="E43" s="123"/>
      <c r="F43" s="49"/>
      <c r="G43" s="49"/>
      <c r="H43" s="132"/>
      <c r="I43" s="133"/>
      <c r="J43" s="38"/>
      <c r="K43" s="38"/>
      <c r="L43" s="38"/>
    </row>
    <row r="44" spans="1:12">
      <c r="A44" s="139"/>
      <c r="B44" s="48"/>
      <c r="C44" s="49"/>
      <c r="D44" s="123"/>
      <c r="E44" s="123"/>
      <c r="F44" s="49"/>
      <c r="G44" s="49"/>
      <c r="H44" s="132"/>
      <c r="I44" s="133"/>
      <c r="J44" s="38"/>
      <c r="K44" s="38"/>
      <c r="L44" s="38"/>
    </row>
    <row r="45" spans="1:12">
      <c r="A45" s="139"/>
      <c r="B45" s="48"/>
      <c r="C45" s="49"/>
      <c r="D45" s="123"/>
      <c r="E45" s="123"/>
      <c r="F45" s="49"/>
      <c r="G45" s="49"/>
      <c r="H45" s="132"/>
      <c r="I45" s="133"/>
      <c r="J45" s="38"/>
      <c r="K45" s="38"/>
      <c r="L45" s="38"/>
    </row>
    <row r="46" spans="1:12">
      <c r="A46" s="139"/>
      <c r="B46" s="48"/>
      <c r="C46" s="49"/>
      <c r="D46" s="123"/>
      <c r="E46" s="123"/>
      <c r="F46" s="49"/>
      <c r="G46" s="49"/>
      <c r="H46" s="132"/>
      <c r="I46" s="133"/>
      <c r="J46" s="38"/>
      <c r="K46" s="38"/>
      <c r="L46" s="38"/>
    </row>
    <row r="47" spans="1:12">
      <c r="A47" s="139"/>
      <c r="B47" s="48"/>
      <c r="C47" s="49"/>
      <c r="D47" s="123"/>
      <c r="E47" s="123"/>
      <c r="F47" s="49"/>
      <c r="G47" s="49"/>
      <c r="H47" s="132"/>
      <c r="I47" s="133"/>
      <c r="J47" s="38"/>
      <c r="K47" s="38"/>
      <c r="L47" s="38"/>
    </row>
    <row r="48" spans="1:12">
      <c r="A48" s="139"/>
      <c r="B48" s="48"/>
      <c r="C48" s="49"/>
      <c r="D48" s="123"/>
      <c r="E48" s="123"/>
      <c r="F48" s="49"/>
      <c r="G48" s="49"/>
      <c r="H48" s="132"/>
      <c r="I48" s="133"/>
      <c r="J48" s="38"/>
      <c r="K48" s="38"/>
      <c r="L48" s="38"/>
    </row>
    <row r="49" spans="1:12">
      <c r="A49" s="139"/>
      <c r="B49" s="48"/>
      <c r="C49" s="49"/>
      <c r="D49" s="123"/>
      <c r="E49" s="123"/>
      <c r="F49" s="49"/>
      <c r="G49" s="49"/>
      <c r="H49" s="132"/>
      <c r="I49" s="133"/>
      <c r="J49" s="38"/>
      <c r="K49" s="38"/>
      <c r="L49" s="38"/>
    </row>
    <row r="50" spans="1:12">
      <c r="A50" s="139"/>
      <c r="B50" s="48"/>
      <c r="C50" s="49"/>
      <c r="D50" s="123"/>
      <c r="E50" s="123"/>
      <c r="F50" s="49"/>
      <c r="G50" s="49"/>
      <c r="H50" s="132"/>
      <c r="I50" s="133"/>
      <c r="J50" s="38"/>
      <c r="K50" s="38"/>
      <c r="L50" s="38"/>
    </row>
    <row r="51" spans="1:12" ht="14.25" thickBot="1">
      <c r="A51" s="139"/>
      <c r="B51" s="50"/>
      <c r="C51" s="51"/>
      <c r="D51" s="124"/>
      <c r="E51" s="124"/>
      <c r="F51" s="51"/>
      <c r="G51" s="51"/>
      <c r="H51" s="134"/>
      <c r="I51" s="135"/>
      <c r="J51" s="38"/>
      <c r="K51" s="38"/>
      <c r="L51" s="38"/>
    </row>
    <row r="52" spans="1:12" ht="20.25" customHeight="1" thickTop="1" thickBot="1">
      <c r="B52" s="140"/>
      <c r="C52" s="141"/>
      <c r="D52" s="141"/>
      <c r="E52" s="141" t="s">
        <v>265</v>
      </c>
      <c r="F52" s="141"/>
      <c r="G52" s="142"/>
      <c r="H52" s="136"/>
      <c r="I52" s="137"/>
      <c r="J52" s="38"/>
      <c r="K52" s="38"/>
      <c r="L52" s="38"/>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宮城県</dc:creator>
  <cp:lastModifiedBy>宮城県</cp:lastModifiedBy>
  <cp:revision>2</cp:revision>
  <cp:lastPrinted>2023-05-22T07:02:52Z</cp:lastPrinted>
  <dcterms:created xsi:type="dcterms:W3CDTF">2021-04-27T10:08:00Z</dcterms:created>
  <dcterms:modified xsi:type="dcterms:W3CDTF">2023-06-14T02:25:34Z</dcterms:modified>
</cp:coreProperties>
</file>