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showInkAnnotation="0"/>
  <xr:revisionPtr revIDLastSave="0" documentId="13_ncr:1_{C67BDAC3-514C-4B37-994B-3E56E089338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様式1" sheetId="6" r:id="rId1"/>
    <sheet name="様式2" sheetId="7" r:id="rId2"/>
    <sheet name="様式3" sheetId="8" r:id="rId3"/>
    <sheet name="様式3 (記入例)" sheetId="9" r:id="rId4"/>
    <sheet name="様式４" sheetId="10" r:id="rId5"/>
    <sheet name="別表１　等級単価表（令和８年度版）" sheetId="11" r:id="rId6"/>
  </sheets>
  <definedNames>
    <definedName name="_xlnm.Print_Area" localSheetId="5">'別表１　等級単価表（令和８年度版）'!$A$1:$N$57</definedName>
    <definedName name="_xlnm.Print_Area" localSheetId="0">様式1!$A$1:$Y$27</definedName>
    <definedName name="_xlnm.Print_Area" localSheetId="1">様式2!$A$1:$Y$26</definedName>
    <definedName name="_xlnm.Print_Area" localSheetId="4">様式４!$A$1:$G$22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5" i="11" l="1"/>
  <c r="E55" i="11"/>
  <c r="K54" i="11"/>
  <c r="E54" i="11"/>
  <c r="K53" i="11"/>
  <c r="E53" i="11"/>
  <c r="K52" i="11"/>
  <c r="E52" i="11"/>
  <c r="K51" i="11"/>
  <c r="E51" i="11"/>
  <c r="K50" i="11"/>
  <c r="E50" i="11"/>
  <c r="K49" i="11"/>
  <c r="E49" i="11"/>
  <c r="K48" i="11"/>
  <c r="E48" i="11"/>
  <c r="K47" i="11"/>
  <c r="E47" i="11"/>
  <c r="K46" i="11"/>
  <c r="E46" i="11"/>
  <c r="K45" i="11"/>
  <c r="E45" i="11"/>
  <c r="K44" i="11"/>
  <c r="E44" i="11"/>
  <c r="K43" i="11"/>
  <c r="E43" i="11"/>
  <c r="K42" i="11"/>
  <c r="E42" i="11"/>
  <c r="K41" i="11"/>
  <c r="E41" i="11"/>
  <c r="K40" i="11"/>
  <c r="E40" i="11"/>
  <c r="K39" i="11"/>
  <c r="E39" i="11"/>
  <c r="K38" i="11"/>
  <c r="E38" i="11"/>
  <c r="K37" i="11"/>
  <c r="E37" i="11"/>
  <c r="K36" i="11"/>
  <c r="E36" i="11"/>
  <c r="K35" i="11"/>
  <c r="E35" i="11"/>
  <c r="K34" i="11"/>
  <c r="E34" i="11"/>
  <c r="K33" i="11"/>
  <c r="E33" i="11"/>
  <c r="K32" i="11"/>
  <c r="E32" i="11"/>
  <c r="K31" i="11"/>
  <c r="E31" i="11"/>
  <c r="K30" i="11"/>
  <c r="E30" i="11"/>
  <c r="K29" i="11"/>
  <c r="E29" i="11"/>
  <c r="K28" i="11"/>
  <c r="E28" i="11"/>
  <c r="K27" i="11"/>
  <c r="E27" i="11"/>
  <c r="K26" i="11"/>
  <c r="E26" i="11"/>
  <c r="K25" i="11"/>
  <c r="E25" i="11"/>
  <c r="K24" i="11"/>
  <c r="E24" i="11"/>
  <c r="K23" i="11"/>
  <c r="E23" i="11"/>
  <c r="K22" i="11"/>
  <c r="E22" i="11"/>
  <c r="K21" i="11"/>
  <c r="E21" i="11"/>
  <c r="K20" i="11"/>
  <c r="E20" i="11"/>
  <c r="K19" i="11"/>
  <c r="E19" i="11"/>
  <c r="K18" i="11"/>
  <c r="E18" i="11"/>
  <c r="K17" i="11"/>
  <c r="E17" i="11"/>
  <c r="K16" i="11"/>
  <c r="E16" i="11"/>
  <c r="K15" i="11"/>
  <c r="E15" i="11"/>
  <c r="K14" i="11"/>
  <c r="E14" i="11"/>
  <c r="K13" i="11"/>
  <c r="E13" i="11"/>
  <c r="K12" i="11"/>
  <c r="E12" i="11"/>
  <c r="K11" i="11"/>
  <c r="E11" i="11"/>
  <c r="K10" i="11"/>
  <c r="E10" i="11"/>
  <c r="K9" i="11"/>
  <c r="E9" i="11"/>
  <c r="K8" i="11"/>
  <c r="E8" i="11"/>
  <c r="K7" i="11"/>
  <c r="E7" i="11"/>
  <c r="K6" i="11"/>
  <c r="E6" i="11"/>
  <c r="L5" i="11"/>
  <c r="K5" i="11"/>
  <c r="J5" i="11"/>
  <c r="F19" i="10" l="1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21" i="10" l="1"/>
  <c r="E43" i="9"/>
  <c r="L40" i="9"/>
  <c r="K40" i="9"/>
  <c r="J40" i="9"/>
  <c r="B40" i="9"/>
  <c r="L39" i="9"/>
  <c r="K39" i="9"/>
  <c r="J39" i="9"/>
  <c r="B39" i="9"/>
  <c r="L38" i="9"/>
  <c r="K38" i="9"/>
  <c r="J38" i="9"/>
  <c r="B38" i="9"/>
  <c r="L37" i="9"/>
  <c r="K37" i="9"/>
  <c r="J37" i="9"/>
  <c r="B37" i="9"/>
  <c r="L36" i="9"/>
  <c r="K36" i="9"/>
  <c r="J36" i="9"/>
  <c r="B36" i="9"/>
  <c r="L35" i="9"/>
  <c r="K35" i="9"/>
  <c r="J35" i="9"/>
  <c r="B35" i="9"/>
  <c r="L34" i="9"/>
  <c r="K34" i="9"/>
  <c r="J34" i="9"/>
  <c r="B34" i="9"/>
  <c r="L33" i="9"/>
  <c r="K33" i="9"/>
  <c r="J33" i="9"/>
  <c r="B33" i="9"/>
  <c r="L32" i="9"/>
  <c r="K32" i="9"/>
  <c r="J32" i="9"/>
  <c r="B32" i="9"/>
  <c r="L31" i="9"/>
  <c r="K31" i="9"/>
  <c r="J31" i="9"/>
  <c r="B31" i="9"/>
  <c r="L30" i="9"/>
  <c r="K30" i="9"/>
  <c r="J30" i="9"/>
  <c r="B30" i="9"/>
  <c r="L29" i="9"/>
  <c r="K29" i="9"/>
  <c r="J29" i="9"/>
  <c r="B29" i="9"/>
  <c r="L28" i="9"/>
  <c r="K28" i="9"/>
  <c r="J28" i="9"/>
  <c r="B28" i="9"/>
  <c r="L27" i="9"/>
  <c r="K27" i="9"/>
  <c r="J27" i="9"/>
  <c r="B27" i="9"/>
  <c r="L26" i="9"/>
  <c r="K26" i="9"/>
  <c r="J26" i="9"/>
  <c r="B26" i="9"/>
  <c r="L25" i="9"/>
  <c r="K25" i="9"/>
  <c r="J25" i="9"/>
  <c r="B25" i="9"/>
  <c r="L24" i="9"/>
  <c r="K24" i="9"/>
  <c r="J24" i="9"/>
  <c r="B24" i="9"/>
  <c r="L23" i="9"/>
  <c r="K23" i="9"/>
  <c r="J23" i="9"/>
  <c r="B23" i="9"/>
  <c r="L22" i="9"/>
  <c r="K22" i="9"/>
  <c r="J22" i="9"/>
  <c r="B22" i="9"/>
  <c r="L21" i="9"/>
  <c r="K21" i="9"/>
  <c r="J21" i="9"/>
  <c r="B21" i="9"/>
  <c r="L20" i="9"/>
  <c r="K20" i="9"/>
  <c r="J20" i="9"/>
  <c r="B20" i="9"/>
  <c r="L19" i="9"/>
  <c r="K19" i="9"/>
  <c r="J19" i="9"/>
  <c r="B19" i="9"/>
  <c r="L18" i="9"/>
  <c r="K18" i="9"/>
  <c r="J18" i="9"/>
  <c r="B18" i="9"/>
  <c r="L17" i="9"/>
  <c r="K17" i="9"/>
  <c r="J17" i="9"/>
  <c r="B17" i="9"/>
  <c r="K16" i="9"/>
  <c r="J16" i="9"/>
  <c r="L16" i="9" s="1"/>
  <c r="B16" i="9"/>
  <c r="K15" i="9"/>
  <c r="J15" i="9"/>
  <c r="B15" i="9"/>
  <c r="K14" i="9"/>
  <c r="J14" i="9"/>
  <c r="B14" i="9"/>
  <c r="L13" i="9"/>
  <c r="K13" i="9"/>
  <c r="J13" i="9"/>
  <c r="B13" i="9"/>
  <c r="L12" i="9"/>
  <c r="K12" i="9"/>
  <c r="J12" i="9"/>
  <c r="B12" i="9"/>
  <c r="L11" i="9"/>
  <c r="K11" i="9"/>
  <c r="J11" i="9"/>
  <c r="B11" i="9"/>
  <c r="K10" i="9"/>
  <c r="J10" i="9"/>
  <c r="B10" i="9"/>
  <c r="L15" i="9" l="1"/>
  <c r="L10" i="9"/>
  <c r="L14" i="9"/>
  <c r="E44" i="9" s="1"/>
  <c r="L11" i="8"/>
  <c r="L12" i="8"/>
  <c r="L13" i="8"/>
  <c r="L15" i="8"/>
  <c r="L16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K11" i="8" l="1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10" i="8"/>
  <c r="J11" i="8"/>
  <c r="J12" i="8"/>
  <c r="J13" i="8"/>
  <c r="J14" i="8"/>
  <c r="L14" i="8" s="1"/>
  <c r="J15" i="8"/>
  <c r="J16" i="8"/>
  <c r="J17" i="8"/>
  <c r="L17" i="8" s="1"/>
  <c r="J18" i="8"/>
  <c r="L18" i="8" s="1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10" i="8"/>
  <c r="L10" i="8" s="1"/>
  <c r="E43" i="8"/>
  <c r="E44" i="8" l="1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10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6" authorId="0" shapeId="0" xr:uid="{00000000-0006-0000-0000-000001000000}">
      <text>
        <r>
          <rPr>
            <sz val="10"/>
            <color indexed="81"/>
            <rFont val="MS P ゴシック"/>
            <family val="3"/>
            <charset val="128"/>
          </rPr>
          <t>作成者:
○本様式は人件費単価の算定方法のうち，等級単価適用者にのみ使用する。
○事業の開始月，定時決定月（9月），新規の登録者の従事開始月，健保等級に改定がある月については必ず記載する。
○備考欄に賞与の支給費（あるいは支給予定日）を記載すること。</t>
        </r>
      </text>
    </comment>
    <comment ref="F10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等級を記載</t>
        </r>
      </text>
    </comment>
    <comment ref="R10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年間の賞与支給回数を記載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6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作成者:
</t>
        </r>
        <r>
          <rPr>
            <sz val="10"/>
            <color indexed="81"/>
            <rFont val="MS P ゴシック"/>
            <family val="3"/>
            <charset val="128"/>
          </rPr>
          <t>○本様式は，人件費単価の算定方法のうち，等級単価適用者以外の者のうち，月給単価を使用する者のみ使用する。
○年俸制の者は，算定した月給額を記載する。
○事業の開始月，新規の登録従事者の従事開始月，給与に変更がある月については必ず記載する。
○備考欄に賞与の支給費（あるいは支給予定日）を記載すること。</t>
        </r>
      </text>
    </comment>
  </commentList>
</comments>
</file>

<file path=xl/sharedStrings.xml><?xml version="1.0" encoding="utf-8"?>
<sst xmlns="http://schemas.openxmlformats.org/spreadsheetml/2006/main" count="153" uniqueCount="84">
  <si>
    <t>備考</t>
    <rPh sb="0" eb="2">
      <t>ビコウ</t>
    </rPh>
    <phoneticPr fontId="1"/>
  </si>
  <si>
    <t>様式１</t>
    <rPh sb="0" eb="2">
      <t>ヨウシキ</t>
    </rPh>
    <phoneticPr fontId="1"/>
  </si>
  <si>
    <t>健保等級証明書</t>
    <rPh sb="0" eb="1">
      <t>ケン</t>
    </rPh>
    <rPh sb="1" eb="2">
      <t>ホ</t>
    </rPh>
    <rPh sb="2" eb="4">
      <t>トウキュウ</t>
    </rPh>
    <rPh sb="4" eb="7">
      <t>ショウメイショ</t>
    </rPh>
    <phoneticPr fontId="1"/>
  </si>
  <si>
    <t>健保等級</t>
    <rPh sb="0" eb="1">
      <t>ケン</t>
    </rPh>
    <rPh sb="1" eb="2">
      <t>ホ</t>
    </rPh>
    <rPh sb="2" eb="4">
      <t>トウキュウ</t>
    </rPh>
    <phoneticPr fontId="1"/>
  </si>
  <si>
    <t>従事者氏名</t>
    <rPh sb="0" eb="3">
      <t>ジュウジシャ</t>
    </rPh>
    <rPh sb="3" eb="5">
      <t>シメイ</t>
    </rPh>
    <phoneticPr fontId="1"/>
  </si>
  <si>
    <t>○月</t>
    <rPh sb="1" eb="2">
      <t>ガツ</t>
    </rPh>
    <phoneticPr fontId="1"/>
  </si>
  <si>
    <t>9月</t>
    <rPh sb="1" eb="2">
      <t>ガツ</t>
    </rPh>
    <phoneticPr fontId="1"/>
  </si>
  <si>
    <t>月</t>
    <rPh sb="0" eb="1">
      <t>ガツ</t>
    </rPh>
    <phoneticPr fontId="1"/>
  </si>
  <si>
    <t>賞与の支給回数</t>
    <rPh sb="0" eb="2">
      <t>ショウヨ</t>
    </rPh>
    <rPh sb="3" eb="5">
      <t>シキュウ</t>
    </rPh>
    <rPh sb="5" eb="7">
      <t>カイスウ</t>
    </rPh>
    <phoneticPr fontId="1"/>
  </si>
  <si>
    <t>賞与の
支給回数</t>
    <rPh sb="0" eb="2">
      <t>ショウヨ</t>
    </rPh>
    <rPh sb="4" eb="6">
      <t>シキュウ</t>
    </rPh>
    <rPh sb="6" eb="8">
      <t>カイスウ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</si>
  <si>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ヒ</t>
    </rPh>
    <phoneticPr fontId="1"/>
  </si>
  <si>
    <t>令和　年度事業従事者に係る健保等級について，上記のとおり証明します。</t>
    <rPh sb="0" eb="2">
      <t>レイワ</t>
    </rPh>
    <rPh sb="3" eb="5">
      <t>ネンド</t>
    </rPh>
    <rPh sb="5" eb="7">
      <t>ジギョウ</t>
    </rPh>
    <rPh sb="7" eb="10">
      <t>ジュウジシャ</t>
    </rPh>
    <rPh sb="11" eb="12">
      <t>カカ</t>
    </rPh>
    <rPh sb="13" eb="14">
      <t>ケン</t>
    </rPh>
    <rPh sb="14" eb="15">
      <t>ホ</t>
    </rPh>
    <rPh sb="15" eb="17">
      <t>トウキュウ</t>
    </rPh>
    <rPh sb="22" eb="24">
      <t>ジョウキ</t>
    </rPh>
    <rPh sb="28" eb="30">
      <t>ショウメイ</t>
    </rPh>
    <phoneticPr fontId="1"/>
  </si>
  <si>
    <t>社名</t>
    <rPh sb="0" eb="2">
      <t>シャメイ</t>
    </rPh>
    <phoneticPr fontId="1"/>
  </si>
  <si>
    <t>所属部署</t>
    <rPh sb="0" eb="2">
      <t>ショゾク</t>
    </rPh>
    <rPh sb="2" eb="4">
      <t>ブショ</t>
    </rPh>
    <phoneticPr fontId="1"/>
  </si>
  <si>
    <t>証明者氏名（自署）</t>
    <rPh sb="0" eb="3">
      <t>ショウメイシャ</t>
    </rPh>
    <rPh sb="3" eb="5">
      <t>シメイ</t>
    </rPh>
    <rPh sb="6" eb="8">
      <t>ジショ</t>
    </rPh>
    <phoneticPr fontId="1"/>
  </si>
  <si>
    <t>：</t>
    <phoneticPr fontId="1"/>
  </si>
  <si>
    <t>：</t>
    <phoneticPr fontId="1"/>
  </si>
  <si>
    <t>様式2</t>
    <rPh sb="0" eb="2">
      <t>ヨウシキ</t>
    </rPh>
    <phoneticPr fontId="1"/>
  </si>
  <si>
    <t>給与証明書</t>
    <rPh sb="0" eb="2">
      <t>キュウヨ</t>
    </rPh>
    <rPh sb="2" eb="5">
      <t>ショウメイショ</t>
    </rPh>
    <phoneticPr fontId="1"/>
  </si>
  <si>
    <t>給与額</t>
    <rPh sb="0" eb="3">
      <t>キュウヨガク</t>
    </rPh>
    <phoneticPr fontId="1"/>
  </si>
  <si>
    <t>賞与相当額</t>
    <rPh sb="0" eb="2">
      <t>ショウヨ</t>
    </rPh>
    <rPh sb="2" eb="5">
      <t>ソウトウガク</t>
    </rPh>
    <phoneticPr fontId="1"/>
  </si>
  <si>
    <t>令和　年度事業従事者に係る給与支給額について，上記のとおり証明します。</t>
    <rPh sb="0" eb="2">
      <t>レイワ</t>
    </rPh>
    <rPh sb="3" eb="5">
      <t>ネンド</t>
    </rPh>
    <rPh sb="5" eb="7">
      <t>ジギョウ</t>
    </rPh>
    <rPh sb="7" eb="10">
      <t>ジュウジシャ</t>
    </rPh>
    <rPh sb="11" eb="12">
      <t>カカ</t>
    </rPh>
    <rPh sb="13" eb="15">
      <t>キュウヨ</t>
    </rPh>
    <rPh sb="15" eb="18">
      <t>シキュウガク</t>
    </rPh>
    <rPh sb="23" eb="25">
      <t>ジョウキ</t>
    </rPh>
    <rPh sb="29" eb="31">
      <t>ショウメイ</t>
    </rPh>
    <phoneticPr fontId="1"/>
  </si>
  <si>
    <t>作業従事者：　　　○○　　○○　　　　　印</t>
    <rPh sb="0" eb="2">
      <t>サギョウ</t>
    </rPh>
    <rPh sb="2" eb="5">
      <t>ジュウジシャ</t>
    </rPh>
    <rPh sb="20" eb="21">
      <t>イン</t>
    </rPh>
    <phoneticPr fontId="1"/>
  </si>
  <si>
    <t>月　　日</t>
    <rPh sb="0" eb="1">
      <t>ツキ</t>
    </rPh>
    <rPh sb="3" eb="4">
      <t>ヒ</t>
    </rPh>
    <phoneticPr fontId="1"/>
  </si>
  <si>
    <t>当該事業の従事時間</t>
    <rPh sb="0" eb="2">
      <t>トウガイ</t>
    </rPh>
    <rPh sb="2" eb="4">
      <t>ジギョウ</t>
    </rPh>
    <rPh sb="5" eb="7">
      <t>ジュウジ</t>
    </rPh>
    <rPh sb="7" eb="9">
      <t>ジカン</t>
    </rPh>
    <phoneticPr fontId="1"/>
  </si>
  <si>
    <t>従事時間数</t>
    <rPh sb="0" eb="2">
      <t>ジュウジ</t>
    </rPh>
    <rPh sb="2" eb="5">
      <t>ジカンスウ</t>
    </rPh>
    <phoneticPr fontId="1"/>
  </si>
  <si>
    <t>従事内容</t>
    <rPh sb="0" eb="2">
      <t>ジュウジ</t>
    </rPh>
    <rPh sb="2" eb="4">
      <t>ナイヨウ</t>
    </rPh>
    <phoneticPr fontId="1"/>
  </si>
  <si>
    <t>①</t>
    <phoneticPr fontId="1"/>
  </si>
  <si>
    <t>②</t>
    <phoneticPr fontId="1"/>
  </si>
  <si>
    <t>計</t>
    <rPh sb="0" eb="1">
      <t>ケイ</t>
    </rPh>
    <phoneticPr fontId="1"/>
  </si>
  <si>
    <t>開始</t>
    <rPh sb="0" eb="2">
      <t>カイシ</t>
    </rPh>
    <phoneticPr fontId="1"/>
  </si>
  <si>
    <t>終了</t>
    <rPh sb="0" eb="2">
      <t>シュウリョウ</t>
    </rPh>
    <phoneticPr fontId="1"/>
  </si>
  <si>
    <t>除外す
る時間</t>
    <rPh sb="0" eb="2">
      <t>ジョガイ</t>
    </rPh>
    <rPh sb="5" eb="7">
      <t>ジカン</t>
    </rPh>
    <phoneticPr fontId="1"/>
  </si>
  <si>
    <t>【月計】</t>
    <rPh sb="1" eb="2">
      <t>ツキ</t>
    </rPh>
    <rPh sb="2" eb="3">
      <t>ケイ</t>
    </rPh>
    <phoneticPr fontId="1"/>
  </si>
  <si>
    <t>上記報告に基づき，業務に従事したことを証します。</t>
    <rPh sb="0" eb="2">
      <t>ジョウキ</t>
    </rPh>
    <rPh sb="2" eb="4">
      <t>ホウコク</t>
    </rPh>
    <rPh sb="5" eb="6">
      <t>モト</t>
    </rPh>
    <rPh sb="9" eb="11">
      <t>ギョウム</t>
    </rPh>
    <rPh sb="12" eb="14">
      <t>ジュウジ</t>
    </rPh>
    <rPh sb="19" eb="20">
      <t>ショウ</t>
    </rPh>
    <phoneticPr fontId="1"/>
  </si>
  <si>
    <t>業務管理者　　　　○○　　○○　　　印</t>
    <rPh sb="0" eb="2">
      <t>ギョウム</t>
    </rPh>
    <rPh sb="2" eb="5">
      <t>カンリシャ</t>
    </rPh>
    <rPh sb="18" eb="19">
      <t>イン</t>
    </rPh>
    <phoneticPr fontId="1"/>
  </si>
  <si>
    <t>参考</t>
    <rPh sb="0" eb="2">
      <t>サンコウ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</si>
  <si>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</si>
  <si>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※勤務時間○：○○～○○：○○　　　昼休み○○：○○～○○：○○</t>
    <rPh sb="1" eb="3">
      <t>キンム</t>
    </rPh>
    <rPh sb="3" eb="5">
      <t>ジカン</t>
    </rPh>
    <rPh sb="18" eb="20">
      <t>ヒルヤス</t>
    </rPh>
    <phoneticPr fontId="1"/>
  </si>
  <si>
    <t>補助事業従事日誌（令和○年○月分）</t>
    <rPh sb="0" eb="2">
      <t>ホジョ</t>
    </rPh>
    <rPh sb="2" eb="4">
      <t>ジギョウ</t>
    </rPh>
    <rPh sb="4" eb="6">
      <t>ジュウジ</t>
    </rPh>
    <rPh sb="6" eb="8">
      <t>ニッシ</t>
    </rPh>
    <rPh sb="9" eb="10">
      <t>レイ</t>
    </rPh>
    <rPh sb="10" eb="11">
      <t>カズ</t>
    </rPh>
    <rPh sb="12" eb="13">
      <t>ネン</t>
    </rPh>
    <rPh sb="13" eb="14">
      <t>ヘイネン</t>
    </rPh>
    <rPh sb="14" eb="15">
      <t>ガツ</t>
    </rPh>
    <rPh sb="15" eb="16">
      <t>ブン</t>
    </rPh>
    <phoneticPr fontId="1"/>
  </si>
  <si>
    <t>事業従事</t>
    <rPh sb="0" eb="2">
      <t>ジギョウ</t>
    </rPh>
    <rPh sb="2" eb="4">
      <t>ジュウジ</t>
    </rPh>
    <phoneticPr fontId="1"/>
  </si>
  <si>
    <t>日</t>
    <rPh sb="0" eb="1">
      <t>ヒ</t>
    </rPh>
    <phoneticPr fontId="1"/>
  </si>
  <si>
    <t>事業従事日数</t>
    <rPh sb="0" eb="2">
      <t>ジギョウ</t>
    </rPh>
    <rPh sb="2" eb="4">
      <t>ジュウジ</t>
    </rPh>
    <rPh sb="4" eb="6">
      <t>ニッスウ</t>
    </rPh>
    <phoneticPr fontId="1"/>
  </si>
  <si>
    <t>事業従事時間数（計）</t>
    <rPh sb="0" eb="2">
      <t>ジギョウ</t>
    </rPh>
    <rPh sb="2" eb="4">
      <t>ジュウジ</t>
    </rPh>
    <rPh sb="4" eb="7">
      <t>ジカンスウ</t>
    </rPh>
    <rPh sb="8" eb="9">
      <t>ケイ</t>
    </rPh>
    <phoneticPr fontId="1"/>
  </si>
  <si>
    <t>7月</t>
    <rPh sb="1" eb="2">
      <t>ガツ</t>
    </rPh>
    <phoneticPr fontId="1"/>
  </si>
  <si>
    <t>10月</t>
    <rPh sb="2" eb="3">
      <t>ガツ</t>
    </rPh>
    <phoneticPr fontId="1"/>
  </si>
  <si>
    <t>1月</t>
    <rPh sb="1" eb="2">
      <t>ガツ</t>
    </rPh>
    <phoneticPr fontId="1"/>
  </si>
  <si>
    <t>令和○年度</t>
    <rPh sb="0" eb="2">
      <t>レイワ</t>
    </rPh>
    <rPh sb="3" eb="5">
      <t>ネンド</t>
    </rPh>
    <phoneticPr fontId="1"/>
  </si>
  <si>
    <t>補助期間：令和○年○月○日～令和○年○月○日</t>
    <rPh sb="0" eb="2">
      <t>ホジョ</t>
    </rPh>
    <rPh sb="2" eb="4">
      <t>キカン</t>
    </rPh>
    <rPh sb="5" eb="7">
      <t>レイワ</t>
    </rPh>
    <rPh sb="8" eb="9">
      <t>ネン</t>
    </rPh>
    <rPh sb="10" eb="11">
      <t>ガツ</t>
    </rPh>
    <rPh sb="12" eb="13">
      <t>ヒ</t>
    </rPh>
    <rPh sb="14" eb="16">
      <t>レイワ</t>
    </rPh>
    <rPh sb="17" eb="18">
      <t>ネン</t>
    </rPh>
    <rPh sb="19" eb="20">
      <t>ガツ</t>
    </rPh>
    <rPh sb="21" eb="22">
      <t>ヒ</t>
    </rPh>
    <phoneticPr fontId="1"/>
  </si>
  <si>
    <t>※勤務時間８：３０～１７：３０　　　昼休み１２：００～１３：００</t>
    <rPh sb="1" eb="3">
      <t>キンム</t>
    </rPh>
    <rPh sb="3" eb="5">
      <t>ジカン</t>
    </rPh>
    <rPh sb="18" eb="20">
      <t>ヒルヤス</t>
    </rPh>
    <phoneticPr fontId="1"/>
  </si>
  <si>
    <t>ソフト開発（ソフト設計）</t>
    <rPh sb="3" eb="5">
      <t>カイハツ</t>
    </rPh>
    <rPh sb="9" eb="11">
      <t>セッケイ</t>
    </rPh>
    <phoneticPr fontId="1"/>
  </si>
  <si>
    <t>ソフト開発（〇〇検証）</t>
    <rPh sb="3" eb="5">
      <t>カイハツ</t>
    </rPh>
    <rPh sb="8" eb="10">
      <t>ケンショウ</t>
    </rPh>
    <phoneticPr fontId="1"/>
  </si>
  <si>
    <t>○</t>
  </si>
  <si>
    <t>作業従事者：　　　産デジ　　太郎　　　</t>
    <rPh sb="0" eb="2">
      <t>サギョウ</t>
    </rPh>
    <rPh sb="2" eb="5">
      <t>ジュウジシャ</t>
    </rPh>
    <rPh sb="9" eb="10">
      <t>サン</t>
    </rPh>
    <rPh sb="14" eb="16">
      <t>タロウ</t>
    </rPh>
    <phoneticPr fontId="1"/>
  </si>
  <si>
    <t>業務管理者　　　　宮城　次郎　　</t>
    <rPh sb="0" eb="2">
      <t>ギョウム</t>
    </rPh>
    <rPh sb="2" eb="5">
      <t>カンリシャ</t>
    </rPh>
    <rPh sb="9" eb="11">
      <t>ミヤギ</t>
    </rPh>
    <rPh sb="12" eb="14">
      <t>ジロウ</t>
    </rPh>
    <phoneticPr fontId="1"/>
  </si>
  <si>
    <t>従事者名</t>
    <rPh sb="0" eb="4">
      <t>ジュウジシャメイ</t>
    </rPh>
    <phoneticPr fontId="1"/>
  </si>
  <si>
    <t>月</t>
    <rPh sb="0" eb="1">
      <t>ツキ</t>
    </rPh>
    <phoneticPr fontId="1"/>
  </si>
  <si>
    <t>従事時間</t>
    <rPh sb="0" eb="4">
      <t>ジュウジジカン</t>
    </rPh>
    <phoneticPr fontId="1"/>
  </si>
  <si>
    <t>時間単価</t>
    <rPh sb="0" eb="2">
      <t>ジカン</t>
    </rPh>
    <rPh sb="2" eb="4">
      <t>タンカ</t>
    </rPh>
    <phoneticPr fontId="1"/>
  </si>
  <si>
    <t>人件費</t>
    <rPh sb="0" eb="3">
      <t>ジンケンヒ</t>
    </rPh>
    <phoneticPr fontId="1"/>
  </si>
  <si>
    <t>A</t>
    <phoneticPr fontId="1"/>
  </si>
  <si>
    <t>B</t>
    <phoneticPr fontId="1"/>
  </si>
  <si>
    <t>（以下、上記のとおり適宜追記願います）</t>
    <rPh sb="1" eb="3">
      <t>イカ</t>
    </rPh>
    <rPh sb="4" eb="6">
      <t>ジョウキ</t>
    </rPh>
    <rPh sb="10" eb="12">
      <t>テキギ</t>
    </rPh>
    <rPh sb="12" eb="14">
      <t>ツイキ</t>
    </rPh>
    <rPh sb="14" eb="15">
      <t>ネガ</t>
    </rPh>
    <phoneticPr fontId="1"/>
  </si>
  <si>
    <t>合計</t>
    <rPh sb="0" eb="2">
      <t>ゴウケイ</t>
    </rPh>
    <phoneticPr fontId="1"/>
  </si>
  <si>
    <t>➀ 保険等級適用者</t>
    <phoneticPr fontId="1"/>
  </si>
  <si>
    <t>② 保険等級適用者以外（年俸制・月給制）</t>
    <rPh sb="12" eb="15">
      <t>ネンポウセイ</t>
    </rPh>
    <rPh sb="16" eb="19">
      <t>ゲッキュウセイ</t>
    </rPh>
    <phoneticPr fontId="1"/>
  </si>
  <si>
    <t>報酬月額</t>
    <rPh sb="0" eb="4">
      <t>ホウシュウゲツガク</t>
    </rPh>
    <phoneticPr fontId="1"/>
  </si>
  <si>
    <t>労務費単価（円/時間）</t>
    <rPh sb="0" eb="3">
      <t>ロウムヒ</t>
    </rPh>
    <rPh sb="8" eb="10">
      <t>ジカン</t>
    </rPh>
    <phoneticPr fontId="1"/>
  </si>
  <si>
    <t>月給範囲額（円）</t>
    <rPh sb="0" eb="2">
      <t>ゲッキュウ</t>
    </rPh>
    <rPh sb="4" eb="5">
      <t>ガク</t>
    </rPh>
    <phoneticPr fontId="1"/>
  </si>
  <si>
    <t>等級</t>
  </si>
  <si>
    <t>報酬月額</t>
    <phoneticPr fontId="1"/>
  </si>
  <si>
    <t>以上</t>
    <rPh sb="0" eb="2">
      <t>イジョウ</t>
    </rPh>
    <phoneticPr fontId="1"/>
  </si>
  <si>
    <t>～</t>
    <phoneticPr fontId="1"/>
  </si>
  <si>
    <t>未満</t>
    <rPh sb="0" eb="2">
      <t>ミマン</t>
    </rPh>
    <phoneticPr fontId="1"/>
  </si>
  <si>
    <t>賞与無しor年4回以上</t>
    <rPh sb="0" eb="3">
      <t>ショウヨナ</t>
    </rPh>
    <rPh sb="6" eb="7">
      <t>ネン</t>
    </rPh>
    <rPh sb="8" eb="11">
      <t>カイイジョウ</t>
    </rPh>
    <phoneticPr fontId="1"/>
  </si>
  <si>
    <t>賞与年1-3回</t>
    <rPh sb="0" eb="2">
      <t>ショウヨ</t>
    </rPh>
    <rPh sb="2" eb="3">
      <t>ネン</t>
    </rPh>
    <rPh sb="6" eb="7">
      <t>カイ</t>
    </rPh>
    <phoneticPr fontId="1"/>
  </si>
  <si>
    <t xml:space="preserve"> </t>
  </si>
  <si>
    <t>様式４　人件費内訳表</t>
    <rPh sb="0" eb="2">
      <t>ヨウシキ</t>
    </rPh>
    <rPh sb="4" eb="7">
      <t>ジンケンヒ</t>
    </rPh>
    <rPh sb="7" eb="10">
      <t>ウチワケヒョウ</t>
    </rPh>
    <phoneticPr fontId="1"/>
  </si>
  <si>
    <t>様式３</t>
    <rPh sb="0" eb="2">
      <t>ヨウシキ</t>
    </rPh>
    <phoneticPr fontId="1"/>
  </si>
  <si>
    <t>月額給与</t>
  </si>
  <si>
    <t>算定月給額</t>
    <rPh sb="0" eb="5">
      <t>サンテイゲッキュウガク</t>
    </rPh>
    <phoneticPr fontId="1"/>
  </si>
  <si>
    <t>【Digital Frontier MIYAGI先端技術実証事業補助金】</t>
    <rPh sb="24" eb="26">
      <t>センタン</t>
    </rPh>
    <rPh sb="26" eb="28">
      <t>ギジュツ</t>
    </rPh>
    <rPh sb="28" eb="30">
      <t>ジッショウ</t>
    </rPh>
    <rPh sb="30" eb="32">
      <t>ジギョウ</t>
    </rPh>
    <rPh sb="32" eb="35">
      <t>ホジョキン</t>
    </rPh>
    <phoneticPr fontId="1"/>
  </si>
  <si>
    <t>補助事業従事日誌（令和８年８月分）</t>
    <rPh sb="0" eb="2">
      <t>ホジョ</t>
    </rPh>
    <rPh sb="2" eb="4">
      <t>ジギョウ</t>
    </rPh>
    <rPh sb="4" eb="6">
      <t>ジュウジ</t>
    </rPh>
    <rPh sb="6" eb="8">
      <t>ニッシ</t>
    </rPh>
    <rPh sb="9" eb="10">
      <t>レイ</t>
    </rPh>
    <rPh sb="10" eb="11">
      <t>カズ</t>
    </rPh>
    <rPh sb="12" eb="13">
      <t>ネン</t>
    </rPh>
    <rPh sb="14" eb="15">
      <t>ガツ</t>
    </rPh>
    <rPh sb="15" eb="16">
      <t>ブン</t>
    </rPh>
    <phoneticPr fontId="1"/>
  </si>
  <si>
    <t>※ 元データ（https://www.meti.go.jp/information_2/downloadfiles/R8kenpo.pdf）を必ずご確認ください。</t>
    <rPh sb="2" eb="3">
      <t>モト</t>
    </rPh>
    <rPh sb="71" eb="72">
      <t>カナラ</t>
    </rPh>
    <rPh sb="74" eb="76">
      <t>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</si>
</sst>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[h]:mm"/>
    <numFmt numFmtId="177" formatCode="General&quot;h&quot;"/>
    <numFmt numFmtId="178" formatCode="#,##0_ "/>
  </numFmts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sz val="10"/>
      <color indexed="81"/>
      <name val="MS P ゴシック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7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0" xfId="0" applyBorder="1">
      <alignment vertical="center"/>
    </xf>
    <xf numFmtId="0" fontId="0" fillId="0" borderId="10" xfId="0" applyBorder="1">
      <alignment vertical="center"/>
    </xf>
    <xf numFmtId="0" fontId="0" fillId="0" borderId="12" xfId="0" applyBorder="1">
      <alignment vertical="center"/>
    </xf>
    <xf numFmtId="0" fontId="6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56" fontId="0" fillId="0" borderId="1" xfId="0" applyNumberFormat="1" applyFill="1" applyBorder="1">
      <alignment vertical="center"/>
    </xf>
    <xf numFmtId="20" fontId="0" fillId="0" borderId="1" xfId="0" applyNumberFormat="1" applyFill="1" applyBorder="1">
      <alignment vertical="center"/>
    </xf>
    <xf numFmtId="0" fontId="0" fillId="0" borderId="1" xfId="0" applyFill="1" applyBorder="1">
      <alignment vertical="center"/>
    </xf>
    <xf numFmtId="176" fontId="0" fillId="0" borderId="1" xfId="0" applyNumberFormat="1" applyFill="1" applyBorder="1">
      <alignment vertical="center"/>
    </xf>
    <xf numFmtId="20" fontId="0" fillId="0" borderId="0" xfId="0" applyNumberFormat="1" applyFill="1">
      <alignment vertical="center"/>
    </xf>
    <xf numFmtId="176" fontId="0" fillId="0" borderId="0" xfId="0" applyNumberFormat="1" applyFill="1">
      <alignment vertical="center"/>
    </xf>
    <xf numFmtId="0" fontId="0" fillId="0" borderId="3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58" fontId="0" fillId="0" borderId="0" xfId="0" applyNumberFormat="1" applyFill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177" fontId="0" fillId="0" borderId="17" xfId="0" applyNumberFormat="1" applyBorder="1">
      <alignment vertical="center"/>
    </xf>
    <xf numFmtId="178" fontId="0" fillId="0" borderId="17" xfId="0" applyNumberFormat="1" applyBorder="1">
      <alignment vertical="center"/>
    </xf>
    <xf numFmtId="178" fontId="0" fillId="0" borderId="18" xfId="0" applyNumberFormat="1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177" fontId="0" fillId="0" borderId="20" xfId="0" applyNumberFormat="1" applyBorder="1">
      <alignment vertical="center"/>
    </xf>
    <xf numFmtId="178" fontId="0" fillId="0" borderId="20" xfId="0" applyNumberFormat="1" applyBorder="1">
      <alignment vertical="center"/>
    </xf>
    <xf numFmtId="178" fontId="0" fillId="0" borderId="21" xfId="0" applyNumberFormat="1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177" fontId="0" fillId="0" borderId="23" xfId="0" applyNumberFormat="1" applyBorder="1">
      <alignment vertical="center"/>
    </xf>
    <xf numFmtId="178" fontId="0" fillId="0" borderId="23" xfId="0" applyNumberFormat="1" applyBorder="1">
      <alignment vertical="center"/>
    </xf>
    <xf numFmtId="178" fontId="0" fillId="0" borderId="24" xfId="0" applyNumberFormat="1" applyBorder="1">
      <alignment vertical="center"/>
    </xf>
    <xf numFmtId="0" fontId="0" fillId="0" borderId="25" xfId="0" applyBorder="1" applyAlignment="1">
      <alignment horizontal="centerContinuous" vertical="center"/>
    </xf>
    <xf numFmtId="0" fontId="0" fillId="0" borderId="26" xfId="0" applyBorder="1" applyAlignment="1">
      <alignment horizontal="centerContinuous" vertical="center"/>
    </xf>
    <xf numFmtId="177" fontId="0" fillId="0" borderId="26" xfId="0" applyNumberFormat="1" applyBorder="1" applyAlignment="1">
      <alignment horizontal="centerContinuous" vertical="center"/>
    </xf>
    <xf numFmtId="178" fontId="0" fillId="0" borderId="27" xfId="0" applyNumberFormat="1" applyBorder="1" applyAlignment="1">
      <alignment horizontal="centerContinuous" vertical="center"/>
    </xf>
    <xf numFmtId="178" fontId="0" fillId="0" borderId="28" xfId="0" applyNumberFormat="1" applyBorder="1" applyAlignment="1">
      <alignment horizontal="centerContinuous" vertical="center"/>
    </xf>
    <xf numFmtId="0" fontId="0" fillId="0" borderId="11" xfId="0" applyBorder="1">
      <alignment vertical="center"/>
    </xf>
    <xf numFmtId="0" fontId="0" fillId="0" borderId="29" xfId="0" applyBorder="1" applyAlignment="1">
      <alignment horizontal="center" vertical="center"/>
    </xf>
    <xf numFmtId="178" fontId="0" fillId="0" borderId="30" xfId="0" applyNumberFormat="1" applyBorder="1">
      <alignment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" fillId="0" borderId="37" xfId="0" applyFont="1" applyBorder="1" applyAlignment="1">
      <alignment vertical="center" wrapText="1"/>
    </xf>
    <xf numFmtId="0" fontId="3" fillId="0" borderId="38" xfId="0" applyFont="1" applyBorder="1" applyAlignment="1">
      <alignment vertical="center" wrapText="1"/>
    </xf>
    <xf numFmtId="41" fontId="0" fillId="0" borderId="34" xfId="0" applyNumberFormat="1" applyBorder="1">
      <alignment vertical="center"/>
    </xf>
    <xf numFmtId="41" fontId="0" fillId="0" borderId="35" xfId="0" applyNumberFormat="1" applyBorder="1">
      <alignment vertical="center"/>
    </xf>
    <xf numFmtId="41" fontId="0" fillId="0" borderId="36" xfId="0" applyNumberFormat="1" applyBorder="1">
      <alignment vertical="center"/>
    </xf>
    <xf numFmtId="41" fontId="0" fillId="2" borderId="34" xfId="0" applyNumberFormat="1" applyFill="1" applyBorder="1">
      <alignment vertical="center"/>
    </xf>
    <xf numFmtId="41" fontId="0" fillId="2" borderId="35" xfId="0" applyNumberFormat="1" applyFill="1" applyBorder="1">
      <alignment vertical="center"/>
    </xf>
    <xf numFmtId="41" fontId="0" fillId="2" borderId="36" xfId="0" applyNumberFormat="1" applyFill="1" applyBorder="1">
      <alignment vertical="center"/>
    </xf>
    <xf numFmtId="0" fontId="0" fillId="2" borderId="2" xfId="0" applyFill="1" applyBorder="1">
      <alignment vertical="center"/>
    </xf>
    <xf numFmtId="41" fontId="0" fillId="2" borderId="2" xfId="0" applyNumberFormat="1" applyFill="1" applyBorder="1">
      <alignment vertical="center"/>
    </xf>
    <xf numFmtId="41" fontId="0" fillId="2" borderId="40" xfId="0" applyNumberFormat="1" applyFill="1" applyBorder="1">
      <alignment vertical="center"/>
    </xf>
    <xf numFmtId="41" fontId="0" fillId="2" borderId="41" xfId="0" applyNumberFormat="1" applyFill="1" applyBorder="1">
      <alignment vertical="center"/>
    </xf>
    <xf numFmtId="41" fontId="0" fillId="2" borderId="42" xfId="0" applyNumberFormat="1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0" borderId="6" xfId="0" applyFont="1" applyBorder="1">
      <alignment vertical="center"/>
    </xf>
    <xf numFmtId="41" fontId="0" fillId="0" borderId="0" xfId="0" applyNumberFormat="1">
      <alignment vertical="center"/>
    </xf>
    <xf numFmtId="0" fontId="0" fillId="2" borderId="0" xfId="0" applyFill="1">
      <alignment vertical="center"/>
    </xf>
    <xf numFmtId="41" fontId="0" fillId="2" borderId="0" xfId="0" applyNumberFormat="1" applyFill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distributed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textRotation="255"/>
    </xf>
    <xf numFmtId="0" fontId="0" fillId="0" borderId="2" xfId="0" applyBorder="1" applyAlignment="1">
      <alignment horizontal="left" vertical="top"/>
    </xf>
    <xf numFmtId="0" fontId="0" fillId="0" borderId="31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wrapText="1" shrinkToFit="1"/>
    </xf>
    <xf numFmtId="0" fontId="0" fillId="0" borderId="36" xfId="0" applyBorder="1" applyAlignment="1">
      <alignment horizontal="center" vertical="center" wrapText="1" shrinkToFit="1"/>
    </xf>
    <xf numFmtId="0" fontId="0" fillId="0" borderId="39" xfId="0" applyBorder="1" applyAlignment="1">
      <alignment horizontal="center" vertical="center" wrapText="1" shrinkToFit="1"/>
    </xf>
    <xf numFmtId="0" fontId="10" fillId="0" borderId="2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75"/>
  <sheetViews>
    <sheetView showGridLines="0" tabSelected="1" view="pageBreakPreview" zoomScaleNormal="100" zoomScaleSheetLayoutView="100" zoomScalePageLayoutView="80" workbookViewId="0">
      <selection activeCell="A3" sqref="A3:Y3"/>
    </sheetView>
  </sheetViews>
  <sheetFormatPr defaultColWidth="8.75" defaultRowHeight="18.75"/>
  <cols>
    <col min="1" max="48" width="3.125" customWidth="1"/>
  </cols>
  <sheetData>
    <row r="1" spans="1:25" ht="18.600000000000001" customHeight="1">
      <c r="A1" t="s">
        <v>1</v>
      </c>
    </row>
    <row r="2" spans="1:25" ht="18.600000000000001" customHeight="1"/>
    <row r="3" spans="1:25" ht="18.600000000000001" customHeight="1">
      <c r="A3" s="73" t="s">
        <v>2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</row>
    <row r="4" spans="1:25" ht="18.600000000000001" customHeight="1"/>
    <row r="5" spans="1:25" ht="18.600000000000001" customHeight="1">
      <c r="A5" t="s">
        <v>48</v>
      </c>
    </row>
    <row r="6" spans="1:25" ht="18.600000000000001" customHeight="1">
      <c r="A6" s="74" t="s">
        <v>47</v>
      </c>
      <c r="B6" s="74"/>
      <c r="C6" s="74"/>
      <c r="D6" s="74"/>
      <c r="E6" s="74"/>
      <c r="F6" s="74" t="s">
        <v>3</v>
      </c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</row>
    <row r="7" spans="1:25" ht="18.600000000000001" customHeight="1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</row>
    <row r="8" spans="1:25" ht="18.600000000000001" customHeight="1">
      <c r="A8" s="74" t="s">
        <v>4</v>
      </c>
      <c r="B8" s="74"/>
      <c r="C8" s="74"/>
      <c r="D8" s="74"/>
      <c r="E8" s="74"/>
      <c r="F8" s="74" t="s">
        <v>5</v>
      </c>
      <c r="G8" s="74"/>
      <c r="H8" s="74"/>
      <c r="I8" s="74" t="s">
        <v>6</v>
      </c>
      <c r="J8" s="74"/>
      <c r="K8" s="74"/>
      <c r="L8" s="74" t="s">
        <v>7</v>
      </c>
      <c r="M8" s="74"/>
      <c r="N8" s="74"/>
      <c r="O8" s="74" t="s">
        <v>7</v>
      </c>
      <c r="P8" s="74"/>
      <c r="Q8" s="74"/>
      <c r="R8" s="75" t="s">
        <v>9</v>
      </c>
      <c r="S8" s="75"/>
      <c r="T8" s="75"/>
      <c r="U8" s="74" t="s">
        <v>0</v>
      </c>
      <c r="V8" s="74"/>
      <c r="W8" s="74"/>
      <c r="X8" s="74"/>
      <c r="Y8" s="74"/>
    </row>
    <row r="9" spans="1:25" ht="18.600000000000001" customHeight="1">
      <c r="A9" s="74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5"/>
      <c r="S9" s="75"/>
      <c r="T9" s="75"/>
      <c r="U9" s="74"/>
      <c r="V9" s="74"/>
      <c r="W9" s="74"/>
      <c r="X9" s="74"/>
      <c r="Y9" s="74"/>
    </row>
    <row r="10" spans="1:25" ht="18.600000000000001" customHeight="1">
      <c r="A10" s="74"/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</row>
    <row r="11" spans="1:25" ht="18.600000000000001" customHeight="1">
      <c r="A11" s="74"/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</row>
    <row r="12" spans="1:25" ht="18.600000000000001" customHeight="1">
      <c r="A12" s="74"/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</row>
    <row r="13" spans="1:25" ht="18.600000000000001" customHeight="1">
      <c r="A13" s="74"/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</row>
    <row r="14" spans="1:25" ht="18.600000000000001" customHeight="1">
      <c r="A14" s="74"/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</row>
    <row r="15" spans="1:25" ht="18.600000000000001" customHeight="1">
      <c r="A15" s="74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</row>
    <row r="16" spans="1:25" ht="18.600000000000001" customHeight="1">
      <c r="A16" s="74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</row>
    <row r="17" spans="1:25" ht="18.600000000000001" customHeight="1">
      <c r="A17" s="74"/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</row>
    <row r="18" spans="1:25" ht="18.600000000000001" customHeight="1">
      <c r="A18" s="74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</row>
    <row r="19" spans="1:25" ht="18.600000000000001" customHeight="1">
      <c r="A19" s="74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</row>
    <row r="20" spans="1:25" ht="18.600000000000001" customHeight="1"/>
    <row r="21" spans="1:25" ht="18.600000000000001" customHeight="1">
      <c r="A21" t="s">
        <v>10</v>
      </c>
    </row>
    <row r="22" spans="1:25" ht="18.600000000000001" customHeight="1"/>
    <row r="23" spans="1:25" ht="18.600000000000001" customHeight="1">
      <c r="A23" t="s">
        <v>11</v>
      </c>
    </row>
    <row r="24" spans="1:25" ht="18.600000000000001" customHeight="1"/>
    <row r="25" spans="1:25" ht="18.600000000000001" customHeight="1">
      <c r="A25" s="76" t="s">
        <v>12</v>
      </c>
      <c r="B25" s="76"/>
      <c r="C25" s="76"/>
      <c r="D25" s="76"/>
      <c r="E25" s="76"/>
      <c r="F25" s="76"/>
      <c r="G25" t="s">
        <v>15</v>
      </c>
    </row>
    <row r="26" spans="1:25" ht="18.600000000000001" customHeight="1">
      <c r="A26" s="76" t="s">
        <v>13</v>
      </c>
      <c r="B26" s="76"/>
      <c r="C26" s="76"/>
      <c r="D26" s="76"/>
      <c r="E26" s="76"/>
      <c r="F26" s="76"/>
      <c r="G26" t="s">
        <v>16</v>
      </c>
    </row>
    <row r="27" spans="1:25" ht="18.600000000000001" customHeight="1">
      <c r="A27" s="76" t="s">
        <v>14</v>
      </c>
      <c r="B27" s="76"/>
      <c r="C27" s="76"/>
      <c r="D27" s="76"/>
      <c r="E27" s="76"/>
      <c r="F27" s="76"/>
      <c r="G27" t="s">
        <v>15</v>
      </c>
    </row>
    <row r="28" spans="1:25" ht="18.600000000000001" customHeight="1"/>
    <row r="29" spans="1:25" ht="18.600000000000001" customHeight="1"/>
    <row r="30" spans="1:25" ht="18.600000000000001" customHeight="1"/>
    <row r="31" spans="1:25" ht="18.600000000000001" customHeight="1"/>
    <row r="32" spans="1:25" ht="18.600000000000001" customHeight="1"/>
    <row r="33" ht="18.600000000000001" customHeight="1"/>
    <row r="34" ht="18.600000000000001" customHeight="1"/>
    <row r="35" ht="18.600000000000001" customHeight="1"/>
    <row r="36" ht="18.600000000000001" customHeight="1"/>
    <row r="37" ht="18.600000000000001" customHeight="1"/>
    <row r="38" ht="18.600000000000001" customHeight="1"/>
    <row r="39" ht="18.600000000000001" customHeight="1"/>
    <row r="40" ht="18.600000000000001" customHeight="1"/>
    <row r="41" ht="18.600000000000001" customHeight="1"/>
    <row r="42" ht="18.600000000000001" customHeight="1"/>
    <row r="43" ht="18.600000000000001" customHeight="1"/>
    <row r="44" ht="18.600000000000001" customHeight="1"/>
    <row r="45" ht="18.600000000000001" customHeight="1"/>
    <row r="46" ht="18.600000000000001" customHeight="1"/>
    <row r="47" ht="18.600000000000001" customHeight="1"/>
    <row r="48" ht="18.600000000000001" customHeight="1"/>
    <row r="49" ht="18.600000000000001" customHeight="1"/>
    <row r="50" ht="18.600000000000001" customHeight="1"/>
    <row r="51" ht="18.600000000000001" customHeight="1"/>
    <row r="52" ht="18.600000000000001" customHeight="1"/>
    <row r="53" ht="18.600000000000001" customHeight="1"/>
    <row r="54" ht="18.600000000000001" customHeight="1"/>
    <row r="55" ht="18.600000000000001" customHeight="1"/>
    <row r="56" ht="18.600000000000001" customHeight="1"/>
    <row r="57" ht="18.600000000000001" customHeight="1"/>
    <row r="58" ht="18.600000000000001" customHeight="1"/>
    <row r="59" ht="18.600000000000001" customHeight="1"/>
    <row r="60" ht="18.600000000000001" customHeight="1"/>
    <row r="61" ht="18.600000000000001" customHeight="1"/>
    <row r="62" ht="18.600000000000001" customHeight="1"/>
    <row r="63" ht="18.600000000000001" customHeight="1"/>
    <row r="64" ht="18.600000000000001" customHeight="1"/>
    <row r="65" ht="18.600000000000001" customHeight="1"/>
    <row r="66" ht="18.600000000000001" customHeight="1"/>
    <row r="67" ht="18.600000000000001" customHeight="1"/>
    <row r="68" ht="18.600000000000001" customHeight="1"/>
    <row r="69" ht="18.600000000000001" customHeight="1"/>
    <row r="70" ht="18.600000000000001" customHeight="1"/>
    <row r="71" ht="18.600000000000001" customHeight="1"/>
    <row r="72" ht="18.600000000000001" customHeight="1"/>
    <row r="73" ht="18.600000000000001" customHeight="1"/>
    <row r="74" ht="18.600000000000001" customHeight="1"/>
    <row r="75" ht="18.600000000000001" customHeight="1"/>
    <row r="76" ht="18.600000000000001" customHeight="1"/>
    <row r="77" ht="18.600000000000001" customHeight="1"/>
    <row r="78" ht="18.600000000000001" customHeight="1"/>
    <row r="79" ht="18.600000000000001" customHeight="1"/>
    <row r="80" ht="18.600000000000001" customHeight="1"/>
    <row r="81" ht="18.600000000000001" customHeight="1"/>
    <row r="82" ht="18.600000000000001" customHeight="1"/>
    <row r="83" ht="18.600000000000001" customHeight="1"/>
    <row r="84" ht="18.600000000000001" customHeight="1"/>
    <row r="85" ht="18.600000000000001" customHeight="1"/>
    <row r="86" ht="18.600000000000001" customHeight="1"/>
    <row r="87" ht="18.600000000000001" customHeight="1"/>
    <row r="88" ht="18.600000000000001" customHeight="1"/>
    <row r="89" ht="18.600000000000001" customHeight="1"/>
    <row r="90" ht="18.600000000000001" customHeight="1"/>
    <row r="91" ht="18.600000000000001" customHeight="1"/>
    <row r="92" ht="18.600000000000001" customHeight="1"/>
    <row r="93" ht="18.600000000000001" customHeight="1"/>
    <row r="94" ht="18.600000000000001" customHeight="1"/>
    <row r="95" ht="18.600000000000001" customHeight="1"/>
    <row r="96" ht="18.600000000000001" customHeight="1"/>
    <row r="97" ht="18.600000000000001" customHeight="1"/>
    <row r="98" ht="18.600000000000001" customHeight="1"/>
    <row r="99" ht="18.600000000000001" customHeight="1"/>
    <row r="100" ht="18.600000000000001" customHeight="1"/>
    <row r="101" ht="18.600000000000001" customHeight="1"/>
    <row r="102" ht="18.600000000000001" customHeight="1"/>
    <row r="103" ht="18.600000000000001" customHeight="1"/>
    <row r="104" ht="18.600000000000001" customHeight="1"/>
    <row r="105" ht="18.600000000000001" customHeight="1"/>
    <row r="106" ht="18.600000000000001" customHeight="1"/>
    <row r="107" ht="18.600000000000001" customHeight="1"/>
    <row r="108" ht="18.600000000000001" customHeight="1"/>
    <row r="109" ht="18.600000000000001" customHeight="1"/>
    <row r="110" ht="18.600000000000001" customHeight="1"/>
    <row r="111" ht="18.600000000000001" customHeight="1"/>
    <row r="112" ht="18.600000000000001" customHeight="1"/>
    <row r="113" ht="18.600000000000001" customHeight="1"/>
    <row r="114" ht="18.600000000000001" customHeight="1"/>
    <row r="115" ht="18.600000000000001" customHeight="1"/>
    <row r="116" ht="18.600000000000001" customHeight="1"/>
    <row r="117" ht="18.600000000000001" customHeight="1"/>
    <row r="118" ht="18.600000000000001" customHeight="1"/>
    <row r="119" ht="18.600000000000001" customHeight="1"/>
    <row r="120" ht="18.600000000000001" customHeight="1"/>
    <row r="121" ht="18.600000000000001" customHeight="1"/>
    <row r="122" ht="18.600000000000001" customHeight="1"/>
    <row r="123" ht="18.600000000000001" customHeight="1"/>
    <row r="124" ht="18.600000000000001" customHeight="1"/>
    <row r="125" ht="18.600000000000001" customHeight="1"/>
    <row r="126" ht="18.600000000000001" customHeight="1"/>
    <row r="127" ht="18.600000000000001" customHeight="1"/>
    <row r="128" ht="18.600000000000001" customHeight="1"/>
    <row r="129" ht="18.600000000000001" customHeight="1"/>
    <row r="130" ht="18.600000000000001" customHeight="1"/>
    <row r="131" ht="18.600000000000001" customHeight="1"/>
    <row r="132" ht="18.600000000000001" customHeight="1"/>
    <row r="133" ht="18.600000000000001" customHeight="1"/>
    <row r="134" ht="18.600000000000001" customHeight="1"/>
    <row r="135" ht="18.600000000000001" customHeight="1"/>
    <row r="136" ht="18.600000000000001" customHeight="1"/>
    <row r="137" ht="18.600000000000001" customHeight="1"/>
    <row r="138" ht="18.600000000000001" customHeight="1"/>
    <row r="139" ht="18.600000000000001" customHeight="1"/>
    <row r="140" ht="18.600000000000001" customHeight="1"/>
    <row r="141" ht="18.600000000000001" customHeight="1"/>
    <row r="142" ht="18.600000000000001" customHeight="1"/>
    <row r="143" ht="18.600000000000001" customHeight="1"/>
    <row r="144" ht="18.600000000000001" customHeight="1"/>
    <row r="145" ht="18.600000000000001" customHeight="1"/>
    <row r="146" ht="18.600000000000001" customHeight="1"/>
    <row r="147" ht="18.600000000000001" customHeight="1"/>
    <row r="148" ht="18.600000000000001" customHeight="1"/>
    <row r="149" ht="18.600000000000001" customHeight="1"/>
    <row r="150" ht="18.600000000000001" customHeight="1"/>
    <row r="151" ht="18.600000000000001" customHeight="1"/>
    <row r="152" ht="18.600000000000001" customHeight="1"/>
    <row r="153" ht="18.600000000000001" customHeight="1"/>
    <row r="154" ht="18.600000000000001" customHeight="1"/>
    <row r="155" ht="18.600000000000001" customHeight="1"/>
    <row r="156" ht="18.600000000000001" customHeight="1"/>
    <row r="157" ht="18.600000000000001" customHeight="1"/>
    <row r="158" ht="18.600000000000001" customHeight="1"/>
    <row r="159" ht="18.600000000000001" customHeight="1"/>
    <row r="160" ht="18.600000000000001" customHeight="1"/>
    <row r="161" ht="18.600000000000001" customHeight="1"/>
    <row r="162" ht="18.600000000000001" customHeight="1"/>
    <row r="163" ht="18.600000000000001" customHeight="1"/>
    <row r="164" ht="18.600000000000001" customHeight="1"/>
    <row r="165" ht="18.600000000000001" customHeight="1"/>
    <row r="166" ht="18.600000000000001" customHeight="1"/>
    <row r="167" ht="18.600000000000001" customHeight="1"/>
    <row r="168" ht="18.600000000000001" customHeight="1"/>
    <row r="169" ht="18.600000000000001" customHeight="1"/>
    <row r="170" ht="18.600000000000001" customHeight="1"/>
    <row r="171" ht="18.600000000000001" customHeight="1"/>
    <row r="172" ht="18.600000000000001" customHeight="1"/>
    <row r="173" ht="18.600000000000001" customHeight="1"/>
    <row r="174" ht="18.600000000000001" customHeight="1"/>
    <row r="175" ht="18.600000000000001" customHeight="1"/>
    <row r="176" ht="18.600000000000001" customHeight="1"/>
    <row r="177" ht="18.600000000000001" customHeight="1"/>
    <row r="178" ht="18.600000000000001" customHeight="1"/>
    <row r="179" ht="18.600000000000001" customHeight="1"/>
    <row r="180" ht="18.600000000000001" customHeight="1"/>
    <row r="181" ht="18.600000000000001" customHeight="1"/>
    <row r="182" ht="18.600000000000001" customHeight="1"/>
    <row r="183" ht="18.600000000000001" customHeight="1"/>
    <row r="184" ht="18.600000000000001" customHeight="1"/>
    <row r="185" ht="18.600000000000001" customHeight="1"/>
    <row r="186" ht="18.600000000000001" customHeight="1"/>
    <row r="187" ht="18.600000000000001" customHeight="1"/>
    <row r="188" ht="18.600000000000001" customHeight="1"/>
    <row r="189" ht="18.600000000000001" customHeight="1"/>
    <row r="190" ht="18.600000000000001" customHeight="1"/>
    <row r="191" ht="18.600000000000001" customHeight="1"/>
    <row r="192" ht="18.600000000000001" customHeight="1"/>
    <row r="193" ht="18.600000000000001" customHeight="1"/>
    <row r="194" ht="18.600000000000001" customHeight="1"/>
    <row r="195" ht="18.600000000000001" customHeight="1"/>
    <row r="196" ht="18.600000000000001" customHeight="1"/>
    <row r="197" ht="18.600000000000001" customHeight="1"/>
    <row r="198" ht="18.600000000000001" customHeight="1"/>
    <row r="199" ht="18.600000000000001" customHeight="1"/>
    <row r="200" ht="18.600000000000001" customHeight="1"/>
    <row r="201" ht="18.600000000000001" customHeight="1"/>
    <row r="202" ht="18.600000000000001" customHeight="1"/>
    <row r="203" ht="18.600000000000001" customHeight="1"/>
    <row r="204" ht="18.600000000000001" customHeight="1"/>
    <row r="205" ht="18.600000000000001" customHeight="1"/>
    <row r="206" ht="18.600000000000001" customHeight="1"/>
    <row r="207" ht="18.600000000000001" customHeight="1"/>
    <row r="208" ht="18.600000000000001" customHeight="1"/>
    <row r="209" ht="18.600000000000001" customHeight="1"/>
    <row r="210" ht="18.600000000000001" customHeight="1"/>
    <row r="211" ht="18.600000000000001" customHeight="1"/>
    <row r="212" ht="18.600000000000001" customHeight="1"/>
    <row r="213" ht="18.600000000000001" customHeight="1"/>
    <row r="214" ht="18.600000000000001" customHeight="1"/>
    <row r="215" ht="18.600000000000001" customHeight="1"/>
    <row r="216" ht="18.600000000000001" customHeight="1"/>
    <row r="217" ht="18.600000000000001" customHeight="1"/>
    <row r="218" ht="18.600000000000001" customHeight="1"/>
    <row r="219" ht="18.600000000000001" customHeight="1"/>
    <row r="220" ht="18.600000000000001" customHeight="1"/>
    <row r="221" ht="18.600000000000001" customHeight="1"/>
    <row r="222" ht="18.600000000000001" customHeight="1"/>
    <row r="223" ht="18.600000000000001" customHeight="1"/>
    <row r="224" ht="18.600000000000001" customHeight="1"/>
    <row r="225" ht="18.600000000000001" customHeight="1"/>
    <row r="226" ht="18.600000000000001" customHeight="1"/>
    <row r="227" ht="18.600000000000001" customHeight="1"/>
    <row r="228" ht="18.600000000000001" customHeight="1"/>
    <row r="229" ht="18.600000000000001" customHeight="1"/>
    <row r="230" ht="18.600000000000001" customHeight="1"/>
    <row r="231" ht="18.600000000000001" customHeight="1"/>
    <row r="232" ht="18.600000000000001" customHeight="1"/>
    <row r="233" ht="18.600000000000001" customHeight="1"/>
    <row r="234" ht="18.600000000000001" customHeight="1"/>
    <row r="235" ht="18.600000000000001" customHeight="1"/>
    <row r="236" ht="18.600000000000001" customHeight="1"/>
    <row r="237" ht="18.600000000000001" customHeight="1"/>
    <row r="238" ht="18.600000000000001" customHeight="1"/>
    <row r="239" ht="18.600000000000001" customHeight="1"/>
    <row r="240" ht="18.600000000000001" customHeight="1"/>
    <row r="241" ht="18.600000000000001" customHeight="1"/>
    <row r="242" ht="18.600000000000001" customHeight="1"/>
    <row r="243" ht="18.600000000000001" customHeight="1"/>
    <row r="244" ht="18.600000000000001" customHeight="1"/>
    <row r="245" ht="18.600000000000001" customHeight="1"/>
    <row r="246" ht="18.600000000000001" customHeight="1"/>
    <row r="247" ht="18.600000000000001" customHeight="1"/>
    <row r="248" ht="18.600000000000001" customHeight="1"/>
    <row r="249" ht="18.600000000000001" customHeight="1"/>
    <row r="250" ht="18.600000000000001" customHeight="1"/>
    <row r="251" ht="18.600000000000001" customHeight="1"/>
    <row r="252" ht="18.600000000000001" customHeight="1"/>
    <row r="253" ht="18.600000000000001" customHeight="1"/>
    <row r="254" ht="18.600000000000001" customHeight="1"/>
    <row r="255" ht="18.600000000000001" customHeight="1"/>
    <row r="256" ht="18.600000000000001" customHeight="1"/>
    <row r="257" ht="18.600000000000001" customHeight="1"/>
    <row r="258" ht="18.600000000000001" customHeight="1"/>
    <row r="259" ht="18.600000000000001" customHeight="1"/>
    <row r="260" ht="18.600000000000001" customHeight="1"/>
    <row r="261" ht="18.600000000000001" customHeight="1"/>
    <row r="262" ht="18.600000000000001" customHeight="1"/>
    <row r="263" ht="18.600000000000001" customHeight="1"/>
    <row r="264" ht="18.600000000000001" customHeight="1"/>
    <row r="265" ht="18.600000000000001" customHeight="1"/>
    <row r="266" ht="18.600000000000001" customHeight="1"/>
    <row r="267" ht="18.600000000000001" customHeight="1"/>
    <row r="268" ht="18.600000000000001" customHeight="1"/>
    <row r="269" ht="18.600000000000001" customHeight="1"/>
    <row r="270" ht="18.600000000000001" customHeight="1"/>
    <row r="271" ht="18.600000000000001" customHeight="1"/>
    <row r="272" ht="18.600000000000001" customHeight="1"/>
    <row r="273" ht="18.600000000000001" customHeight="1"/>
    <row r="274" ht="18.600000000000001" customHeight="1"/>
    <row r="275" ht="18.600000000000001" customHeight="1"/>
  </sheetData>
  <mergeCells count="48">
    <mergeCell ref="U18:Y19"/>
    <mergeCell ref="A25:F25"/>
    <mergeCell ref="A26:F26"/>
    <mergeCell ref="A27:F27"/>
    <mergeCell ref="A18:E19"/>
    <mergeCell ref="F18:H19"/>
    <mergeCell ref="I18:K19"/>
    <mergeCell ref="L18:N19"/>
    <mergeCell ref="O18:Q19"/>
    <mergeCell ref="R18:T19"/>
    <mergeCell ref="U14:Y15"/>
    <mergeCell ref="A16:E17"/>
    <mergeCell ref="F16:H17"/>
    <mergeCell ref="I16:K17"/>
    <mergeCell ref="L16:N17"/>
    <mergeCell ref="O16:Q17"/>
    <mergeCell ref="R16:T17"/>
    <mergeCell ref="U16:Y17"/>
    <mergeCell ref="A14:E15"/>
    <mergeCell ref="F14:H15"/>
    <mergeCell ref="I14:K15"/>
    <mergeCell ref="L14:N15"/>
    <mergeCell ref="O14:Q15"/>
    <mergeCell ref="R14:T15"/>
    <mergeCell ref="U10:Y11"/>
    <mergeCell ref="A12:E13"/>
    <mergeCell ref="F12:H13"/>
    <mergeCell ref="I12:K13"/>
    <mergeCell ref="L12:N13"/>
    <mergeCell ref="O12:Q13"/>
    <mergeCell ref="R12:T13"/>
    <mergeCell ref="U12:Y13"/>
    <mergeCell ref="A10:E11"/>
    <mergeCell ref="F10:H11"/>
    <mergeCell ref="I10:K11"/>
    <mergeCell ref="L10:N11"/>
    <mergeCell ref="O10:Q11"/>
    <mergeCell ref="R10:T11"/>
    <mergeCell ref="A3:Y3"/>
    <mergeCell ref="A6:E7"/>
    <mergeCell ref="F6:Y7"/>
    <mergeCell ref="A8:E9"/>
    <mergeCell ref="F8:H9"/>
    <mergeCell ref="I8:K9"/>
    <mergeCell ref="L8:N9"/>
    <mergeCell ref="O8:Q9"/>
    <mergeCell ref="R8:T9"/>
    <mergeCell ref="U8:Y9"/>
  </mergeCells>
  <phoneticPr fontId="1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274"/>
  <sheetViews>
    <sheetView view="pageBreakPreview" topLeftCell="A10" zoomScaleNormal="100" zoomScaleSheetLayoutView="100" workbookViewId="0">
      <selection activeCell="F6" sqref="F6:Y7"/>
    </sheetView>
  </sheetViews>
  <sheetFormatPr defaultColWidth="8.75" defaultRowHeight="18.75"/>
  <cols>
    <col min="1" max="36" width="3.125" customWidth="1"/>
  </cols>
  <sheetData>
    <row r="1" spans="1:27" ht="18.600000000000001" customHeight="1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4"/>
    </row>
    <row r="2" spans="1:27" ht="18.600000000000001" customHeight="1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7"/>
      <c r="AA2" t="s">
        <v>79</v>
      </c>
    </row>
    <row r="3" spans="1:27" ht="18.600000000000001" customHeight="1">
      <c r="A3" s="77" t="s">
        <v>18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9"/>
      <c r="AA3" t="s">
        <v>80</v>
      </c>
    </row>
    <row r="4" spans="1:27" ht="18.600000000000001" customHeight="1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7"/>
    </row>
    <row r="5" spans="1:27" ht="18.600000000000001" customHeight="1">
      <c r="A5" s="5" t="s">
        <v>48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7"/>
    </row>
    <row r="6" spans="1:27" ht="18.600000000000001" customHeight="1">
      <c r="A6" s="74" t="s">
        <v>47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</row>
    <row r="7" spans="1:27" ht="18.600000000000001" customHeight="1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</row>
    <row r="8" spans="1:27" ht="18.600000000000001" customHeight="1">
      <c r="A8" s="82"/>
      <c r="B8" s="83"/>
      <c r="C8" s="83"/>
      <c r="D8" s="83"/>
      <c r="E8" s="83"/>
      <c r="F8" s="83"/>
      <c r="G8" s="83"/>
      <c r="H8" s="83"/>
      <c r="I8" s="84"/>
      <c r="J8" s="82" t="s">
        <v>44</v>
      </c>
      <c r="K8" s="83"/>
      <c r="L8" s="84"/>
      <c r="M8" s="82" t="s">
        <v>45</v>
      </c>
      <c r="N8" s="83"/>
      <c r="O8" s="84"/>
      <c r="P8" s="82" t="s">
        <v>46</v>
      </c>
      <c r="Q8" s="83"/>
      <c r="R8" s="84"/>
      <c r="S8" s="82" t="s">
        <v>7</v>
      </c>
      <c r="T8" s="83"/>
      <c r="U8" s="84"/>
      <c r="V8" s="82" t="s">
        <v>0</v>
      </c>
      <c r="W8" s="83"/>
      <c r="X8" s="83"/>
      <c r="Y8" s="84"/>
    </row>
    <row r="9" spans="1:27" ht="18.600000000000001" customHeight="1">
      <c r="A9" s="85"/>
      <c r="B9" s="86"/>
      <c r="C9" s="86"/>
      <c r="D9" s="86"/>
      <c r="E9" s="86"/>
      <c r="F9" s="86"/>
      <c r="G9" s="86"/>
      <c r="H9" s="86"/>
      <c r="I9" s="87"/>
      <c r="J9" s="85"/>
      <c r="K9" s="86"/>
      <c r="L9" s="87"/>
      <c r="M9" s="85"/>
      <c r="N9" s="86"/>
      <c r="O9" s="87"/>
      <c r="P9" s="85"/>
      <c r="Q9" s="86"/>
      <c r="R9" s="87"/>
      <c r="S9" s="85"/>
      <c r="T9" s="86"/>
      <c r="U9" s="87"/>
      <c r="V9" s="85"/>
      <c r="W9" s="86"/>
      <c r="X9" s="86"/>
      <c r="Y9" s="87"/>
    </row>
    <row r="10" spans="1:27" ht="18.600000000000001" customHeight="1">
      <c r="A10" s="82"/>
      <c r="B10" s="83"/>
      <c r="C10" s="83"/>
      <c r="D10" s="83"/>
      <c r="E10" s="84"/>
      <c r="F10" s="90" t="s">
        <v>19</v>
      </c>
      <c r="G10" s="91"/>
      <c r="H10" s="91"/>
      <c r="I10" s="92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</row>
    <row r="11" spans="1:27" ht="18.600000000000001" customHeight="1">
      <c r="A11" s="77"/>
      <c r="B11" s="78"/>
      <c r="C11" s="78"/>
      <c r="D11" s="78"/>
      <c r="E11" s="79"/>
      <c r="F11" s="90" t="s">
        <v>20</v>
      </c>
      <c r="G11" s="91"/>
      <c r="H11" s="91"/>
      <c r="I11" s="92"/>
      <c r="J11" s="96"/>
      <c r="K11" s="96"/>
      <c r="L11" s="96"/>
      <c r="M11" s="96"/>
      <c r="N11" s="96"/>
      <c r="O11" s="96"/>
      <c r="P11" s="96"/>
      <c r="Q11" s="96"/>
      <c r="R11" s="96"/>
      <c r="S11" s="74"/>
      <c r="T11" s="74"/>
      <c r="U11" s="74"/>
      <c r="V11" s="74"/>
      <c r="W11" s="74"/>
      <c r="X11" s="74"/>
      <c r="Y11" s="74"/>
    </row>
    <row r="12" spans="1:27" ht="18.600000000000001" customHeight="1">
      <c r="A12" s="85"/>
      <c r="B12" s="86"/>
      <c r="C12" s="86"/>
      <c r="D12" s="86"/>
      <c r="E12" s="87"/>
      <c r="F12" s="93" t="s">
        <v>8</v>
      </c>
      <c r="G12" s="94"/>
      <c r="H12" s="94"/>
      <c r="I12" s="95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</row>
    <row r="13" spans="1:27" ht="18.600000000000001" customHeight="1">
      <c r="A13" s="82"/>
      <c r="B13" s="83"/>
      <c r="C13" s="83"/>
      <c r="D13" s="83"/>
      <c r="E13" s="84"/>
      <c r="F13" s="90" t="s">
        <v>19</v>
      </c>
      <c r="G13" s="91"/>
      <c r="H13" s="91"/>
      <c r="I13" s="92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</row>
    <row r="14" spans="1:27" ht="18.600000000000001" customHeight="1">
      <c r="A14" s="77"/>
      <c r="B14" s="78"/>
      <c r="C14" s="78"/>
      <c r="D14" s="78"/>
      <c r="E14" s="79"/>
      <c r="F14" s="90" t="s">
        <v>20</v>
      </c>
      <c r="G14" s="91"/>
      <c r="H14" s="91"/>
      <c r="I14" s="92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</row>
    <row r="15" spans="1:27" ht="18.600000000000001" customHeight="1">
      <c r="A15" s="85"/>
      <c r="B15" s="86"/>
      <c r="C15" s="86"/>
      <c r="D15" s="86"/>
      <c r="E15" s="87"/>
      <c r="F15" s="93" t="s">
        <v>8</v>
      </c>
      <c r="G15" s="94"/>
      <c r="H15" s="94"/>
      <c r="I15" s="95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</row>
    <row r="16" spans="1:27" ht="18.600000000000001" customHeight="1">
      <c r="A16" s="82"/>
      <c r="B16" s="83"/>
      <c r="C16" s="83"/>
      <c r="D16" s="83"/>
      <c r="E16" s="84"/>
      <c r="F16" s="90" t="s">
        <v>19</v>
      </c>
      <c r="G16" s="91"/>
      <c r="H16" s="91"/>
      <c r="I16" s="92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</row>
    <row r="17" spans="1:25" ht="18.600000000000001" customHeight="1">
      <c r="A17" s="77"/>
      <c r="B17" s="78"/>
      <c r="C17" s="78"/>
      <c r="D17" s="78"/>
      <c r="E17" s="79"/>
      <c r="F17" s="90" t="s">
        <v>20</v>
      </c>
      <c r="G17" s="91"/>
      <c r="H17" s="91"/>
      <c r="I17" s="92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</row>
    <row r="18" spans="1:25" ht="18.600000000000001" customHeight="1">
      <c r="A18" s="85"/>
      <c r="B18" s="86"/>
      <c r="C18" s="86"/>
      <c r="D18" s="86"/>
      <c r="E18" s="87"/>
      <c r="F18" s="93" t="s">
        <v>8</v>
      </c>
      <c r="G18" s="94"/>
      <c r="H18" s="94"/>
      <c r="I18" s="95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</row>
    <row r="19" spans="1:25" ht="18.600000000000001" customHeight="1">
      <c r="A19" s="5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7"/>
    </row>
    <row r="20" spans="1:25" ht="18.600000000000001" customHeight="1">
      <c r="A20" s="5" t="s">
        <v>10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7"/>
    </row>
    <row r="21" spans="1:25" ht="18.600000000000001" customHeight="1">
      <c r="A21" s="5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7"/>
    </row>
    <row r="22" spans="1:25" ht="18.600000000000001" customHeight="1">
      <c r="A22" s="5" t="s">
        <v>21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7"/>
    </row>
    <row r="23" spans="1:25" ht="18.600000000000001" customHeight="1">
      <c r="A23" s="5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7"/>
    </row>
    <row r="24" spans="1:25" ht="18.600000000000001" customHeight="1">
      <c r="A24" s="80" t="s">
        <v>12</v>
      </c>
      <c r="B24" s="81"/>
      <c r="C24" s="81"/>
      <c r="D24" s="81"/>
      <c r="E24" s="81"/>
      <c r="F24" s="81"/>
      <c r="G24" s="6" t="s">
        <v>15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7"/>
    </row>
    <row r="25" spans="1:25" ht="18.600000000000001" customHeight="1">
      <c r="A25" s="80" t="s">
        <v>13</v>
      </c>
      <c r="B25" s="81"/>
      <c r="C25" s="81"/>
      <c r="D25" s="81"/>
      <c r="E25" s="81"/>
      <c r="F25" s="81"/>
      <c r="G25" s="6" t="s">
        <v>16</v>
      </c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7"/>
    </row>
    <row r="26" spans="1:25" ht="18.600000000000001" customHeight="1">
      <c r="A26" s="88" t="s">
        <v>14</v>
      </c>
      <c r="B26" s="89"/>
      <c r="C26" s="89"/>
      <c r="D26" s="89"/>
      <c r="E26" s="89"/>
      <c r="F26" s="89"/>
      <c r="G26" s="1" t="s">
        <v>15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8"/>
    </row>
    <row r="27" spans="1:25" ht="18.600000000000001" customHeight="1"/>
    <row r="28" spans="1:25" ht="18.600000000000001" customHeight="1"/>
    <row r="29" spans="1:25" ht="18.600000000000001" customHeight="1"/>
    <row r="30" spans="1:25" ht="18.600000000000001" customHeight="1"/>
    <row r="31" spans="1:25" ht="18.600000000000001" customHeight="1"/>
    <row r="32" spans="1:25" ht="18.600000000000001" customHeight="1"/>
    <row r="33" ht="18.600000000000001" customHeight="1"/>
    <row r="34" ht="18.600000000000001" customHeight="1"/>
    <row r="35" ht="18.600000000000001" customHeight="1"/>
    <row r="36" ht="18.600000000000001" customHeight="1"/>
    <row r="37" ht="18.600000000000001" customHeight="1"/>
    <row r="38" ht="18.600000000000001" customHeight="1"/>
    <row r="39" ht="18.600000000000001" customHeight="1"/>
    <row r="40" ht="18.600000000000001" customHeight="1"/>
    <row r="41" ht="18.600000000000001" customHeight="1"/>
    <row r="42" ht="18.600000000000001" customHeight="1"/>
    <row r="43" ht="18.600000000000001" customHeight="1"/>
    <row r="44" ht="18.600000000000001" customHeight="1"/>
    <row r="45" ht="18.600000000000001" customHeight="1"/>
    <row r="46" ht="18.600000000000001" customHeight="1"/>
    <row r="47" ht="18.600000000000001" customHeight="1"/>
    <row r="48" ht="18.600000000000001" customHeight="1"/>
    <row r="49" ht="18.600000000000001" customHeight="1"/>
    <row r="50" ht="18.600000000000001" customHeight="1"/>
    <row r="51" ht="18.600000000000001" customHeight="1"/>
    <row r="52" ht="18.600000000000001" customHeight="1"/>
    <row r="53" ht="18.600000000000001" customHeight="1"/>
    <row r="54" ht="18.600000000000001" customHeight="1"/>
    <row r="55" ht="18.600000000000001" customHeight="1"/>
    <row r="56" ht="18.600000000000001" customHeight="1"/>
    <row r="57" ht="18.600000000000001" customHeight="1"/>
    <row r="58" ht="18.600000000000001" customHeight="1"/>
    <row r="59" ht="18.600000000000001" customHeight="1"/>
    <row r="60" ht="18.600000000000001" customHeight="1"/>
    <row r="61" ht="18.600000000000001" customHeight="1"/>
    <row r="62" ht="18.600000000000001" customHeight="1"/>
    <row r="63" ht="18.600000000000001" customHeight="1"/>
    <row r="64" ht="18.600000000000001" customHeight="1"/>
    <row r="65" ht="18.600000000000001" customHeight="1"/>
    <row r="66" ht="18.600000000000001" customHeight="1"/>
    <row r="67" ht="18.600000000000001" customHeight="1"/>
    <row r="68" ht="18.600000000000001" customHeight="1"/>
    <row r="69" ht="18.600000000000001" customHeight="1"/>
    <row r="70" ht="18.600000000000001" customHeight="1"/>
    <row r="71" ht="18.600000000000001" customHeight="1"/>
    <row r="72" ht="18.600000000000001" customHeight="1"/>
    <row r="73" ht="18.600000000000001" customHeight="1"/>
    <row r="74" ht="18.600000000000001" customHeight="1"/>
    <row r="75" ht="18.600000000000001" customHeight="1"/>
    <row r="76" ht="18.600000000000001" customHeight="1"/>
    <row r="77" ht="18.600000000000001" customHeight="1"/>
    <row r="78" ht="18.600000000000001" customHeight="1"/>
    <row r="79" ht="18.600000000000001" customHeight="1"/>
    <row r="80" ht="18.600000000000001" customHeight="1"/>
    <row r="81" ht="18.600000000000001" customHeight="1"/>
    <row r="82" ht="18.600000000000001" customHeight="1"/>
    <row r="83" ht="18.600000000000001" customHeight="1"/>
    <row r="84" ht="18.600000000000001" customHeight="1"/>
    <row r="85" ht="18.600000000000001" customHeight="1"/>
    <row r="86" ht="18.600000000000001" customHeight="1"/>
    <row r="87" ht="18.600000000000001" customHeight="1"/>
    <row r="88" ht="18.600000000000001" customHeight="1"/>
    <row r="89" ht="18.600000000000001" customHeight="1"/>
    <row r="90" ht="18.600000000000001" customHeight="1"/>
    <row r="91" ht="18.600000000000001" customHeight="1"/>
    <row r="92" ht="18.600000000000001" customHeight="1"/>
    <row r="93" ht="18.600000000000001" customHeight="1"/>
    <row r="94" ht="18.600000000000001" customHeight="1"/>
    <row r="95" ht="18.600000000000001" customHeight="1"/>
    <row r="96" ht="18.600000000000001" customHeight="1"/>
    <row r="97" ht="18.600000000000001" customHeight="1"/>
    <row r="98" ht="18.600000000000001" customHeight="1"/>
    <row r="99" ht="18.600000000000001" customHeight="1"/>
    <row r="100" ht="18.600000000000001" customHeight="1"/>
    <row r="101" ht="18.600000000000001" customHeight="1"/>
    <row r="102" ht="18.600000000000001" customHeight="1"/>
    <row r="103" ht="18.600000000000001" customHeight="1"/>
    <row r="104" ht="18.600000000000001" customHeight="1"/>
    <row r="105" ht="18.600000000000001" customHeight="1"/>
    <row r="106" ht="18.600000000000001" customHeight="1"/>
    <row r="107" ht="18.600000000000001" customHeight="1"/>
    <row r="108" ht="18.600000000000001" customHeight="1"/>
    <row r="109" ht="18.600000000000001" customHeight="1"/>
    <row r="110" ht="18.600000000000001" customHeight="1"/>
    <row r="111" ht="18.600000000000001" customHeight="1"/>
    <row r="112" ht="18.600000000000001" customHeight="1"/>
    <row r="113" ht="18.600000000000001" customHeight="1"/>
    <row r="114" ht="18.600000000000001" customHeight="1"/>
    <row r="115" ht="18.600000000000001" customHeight="1"/>
    <row r="116" ht="18.600000000000001" customHeight="1"/>
    <row r="117" ht="18.600000000000001" customHeight="1"/>
    <row r="118" ht="18.600000000000001" customHeight="1"/>
    <row r="119" ht="18.600000000000001" customHeight="1"/>
    <row r="120" ht="18.600000000000001" customHeight="1"/>
    <row r="121" ht="18.600000000000001" customHeight="1"/>
    <row r="122" ht="18.600000000000001" customHeight="1"/>
    <row r="123" ht="18.600000000000001" customHeight="1"/>
    <row r="124" ht="18.600000000000001" customHeight="1"/>
    <row r="125" ht="18.600000000000001" customHeight="1"/>
    <row r="126" ht="18.600000000000001" customHeight="1"/>
    <row r="127" ht="18.600000000000001" customHeight="1"/>
    <row r="128" ht="18.600000000000001" customHeight="1"/>
    <row r="129" ht="18.600000000000001" customHeight="1"/>
    <row r="130" ht="18.600000000000001" customHeight="1"/>
    <row r="131" ht="18.600000000000001" customHeight="1"/>
    <row r="132" ht="18.600000000000001" customHeight="1"/>
    <row r="133" ht="18.600000000000001" customHeight="1"/>
    <row r="134" ht="18.600000000000001" customHeight="1"/>
    <row r="135" ht="18.600000000000001" customHeight="1"/>
    <row r="136" ht="18.600000000000001" customHeight="1"/>
    <row r="137" ht="18.600000000000001" customHeight="1"/>
    <row r="138" ht="18.600000000000001" customHeight="1"/>
    <row r="139" ht="18.600000000000001" customHeight="1"/>
    <row r="140" ht="18.600000000000001" customHeight="1"/>
    <row r="141" ht="18.600000000000001" customHeight="1"/>
    <row r="142" ht="18.600000000000001" customHeight="1"/>
    <row r="143" ht="18.600000000000001" customHeight="1"/>
    <row r="144" ht="18.600000000000001" customHeight="1"/>
    <row r="145" ht="18.600000000000001" customHeight="1"/>
    <row r="146" ht="18.600000000000001" customHeight="1"/>
    <row r="147" ht="18.600000000000001" customHeight="1"/>
    <row r="148" ht="18.600000000000001" customHeight="1"/>
    <row r="149" ht="18.600000000000001" customHeight="1"/>
    <row r="150" ht="18.600000000000001" customHeight="1"/>
    <row r="151" ht="18.600000000000001" customHeight="1"/>
    <row r="152" ht="18.600000000000001" customHeight="1"/>
    <row r="153" ht="18.600000000000001" customHeight="1"/>
    <row r="154" ht="18.600000000000001" customHeight="1"/>
    <row r="155" ht="18.600000000000001" customHeight="1"/>
    <row r="156" ht="18.600000000000001" customHeight="1"/>
    <row r="157" ht="18.600000000000001" customHeight="1"/>
    <row r="158" ht="18.600000000000001" customHeight="1"/>
    <row r="159" ht="18.600000000000001" customHeight="1"/>
    <row r="160" ht="18.600000000000001" customHeight="1"/>
    <row r="161" ht="18.600000000000001" customHeight="1"/>
    <row r="162" ht="18.600000000000001" customHeight="1"/>
    <row r="163" ht="18.600000000000001" customHeight="1"/>
    <row r="164" ht="18.600000000000001" customHeight="1"/>
    <row r="165" ht="18.600000000000001" customHeight="1"/>
    <row r="166" ht="18.600000000000001" customHeight="1"/>
    <row r="167" ht="18.600000000000001" customHeight="1"/>
    <row r="168" ht="18.600000000000001" customHeight="1"/>
    <row r="169" ht="18.600000000000001" customHeight="1"/>
    <row r="170" ht="18.600000000000001" customHeight="1"/>
    <row r="171" ht="18.600000000000001" customHeight="1"/>
    <row r="172" ht="18.600000000000001" customHeight="1"/>
    <row r="173" ht="18.600000000000001" customHeight="1"/>
    <row r="174" ht="18.600000000000001" customHeight="1"/>
    <row r="175" ht="18.600000000000001" customHeight="1"/>
    <row r="176" ht="18.600000000000001" customHeight="1"/>
    <row r="177" ht="18.600000000000001" customHeight="1"/>
    <row r="178" ht="18.600000000000001" customHeight="1"/>
    <row r="179" ht="18.600000000000001" customHeight="1"/>
    <row r="180" ht="18.600000000000001" customHeight="1"/>
    <row r="181" ht="18.600000000000001" customHeight="1"/>
    <row r="182" ht="18.600000000000001" customHeight="1"/>
    <row r="183" ht="18.600000000000001" customHeight="1"/>
    <row r="184" ht="18.600000000000001" customHeight="1"/>
    <row r="185" ht="18.600000000000001" customHeight="1"/>
    <row r="186" ht="18.600000000000001" customHeight="1"/>
    <row r="187" ht="18.600000000000001" customHeight="1"/>
    <row r="188" ht="18.600000000000001" customHeight="1"/>
    <row r="189" ht="18.600000000000001" customHeight="1"/>
    <row r="190" ht="18.600000000000001" customHeight="1"/>
    <row r="191" ht="18.600000000000001" customHeight="1"/>
    <row r="192" ht="18.600000000000001" customHeight="1"/>
    <row r="193" ht="18.600000000000001" customHeight="1"/>
    <row r="194" ht="18.600000000000001" customHeight="1"/>
    <row r="195" ht="18.600000000000001" customHeight="1"/>
    <row r="196" ht="18.600000000000001" customHeight="1"/>
    <row r="197" ht="18.600000000000001" customHeight="1"/>
    <row r="198" ht="18.600000000000001" customHeight="1"/>
    <row r="199" ht="18.600000000000001" customHeight="1"/>
    <row r="200" ht="18.600000000000001" customHeight="1"/>
    <row r="201" ht="18.600000000000001" customHeight="1"/>
    <row r="202" ht="18.600000000000001" customHeight="1"/>
    <row r="203" ht="18.600000000000001" customHeight="1"/>
    <row r="204" ht="18.600000000000001" customHeight="1"/>
    <row r="205" ht="18.600000000000001" customHeight="1"/>
    <row r="206" ht="18.600000000000001" customHeight="1"/>
    <row r="207" ht="18.600000000000001" customHeight="1"/>
    <row r="208" ht="18.600000000000001" customHeight="1"/>
    <row r="209" ht="18.600000000000001" customHeight="1"/>
    <row r="210" ht="18.600000000000001" customHeight="1"/>
    <row r="211" ht="18.600000000000001" customHeight="1"/>
    <row r="212" ht="18.600000000000001" customHeight="1"/>
    <row r="213" ht="18.600000000000001" customHeight="1"/>
    <row r="214" ht="18.600000000000001" customHeight="1"/>
    <row r="215" ht="18.600000000000001" customHeight="1"/>
    <row r="216" ht="18.600000000000001" customHeight="1"/>
    <row r="217" ht="18.600000000000001" customHeight="1"/>
    <row r="218" ht="18.600000000000001" customHeight="1"/>
    <row r="219" ht="18.600000000000001" customHeight="1"/>
    <row r="220" ht="18.600000000000001" customHeight="1"/>
    <row r="221" ht="18.600000000000001" customHeight="1"/>
    <row r="222" ht="18.600000000000001" customHeight="1"/>
    <row r="223" ht="18.600000000000001" customHeight="1"/>
    <row r="224" ht="18.600000000000001" customHeight="1"/>
    <row r="225" ht="18.600000000000001" customHeight="1"/>
    <row r="226" ht="18.600000000000001" customHeight="1"/>
    <row r="227" ht="18.600000000000001" customHeight="1"/>
    <row r="228" ht="18.600000000000001" customHeight="1"/>
    <row r="229" ht="18.600000000000001" customHeight="1"/>
    <row r="230" ht="18.600000000000001" customHeight="1"/>
    <row r="231" ht="18.600000000000001" customHeight="1"/>
    <row r="232" ht="18.600000000000001" customHeight="1"/>
    <row r="233" ht="18.600000000000001" customHeight="1"/>
    <row r="234" ht="18.600000000000001" customHeight="1"/>
    <row r="235" ht="18.600000000000001" customHeight="1"/>
    <row r="236" ht="18.600000000000001" customHeight="1"/>
    <row r="237" ht="18.600000000000001" customHeight="1"/>
    <row r="238" ht="18.600000000000001" customHeight="1"/>
    <row r="239" ht="18.600000000000001" customHeight="1"/>
    <row r="240" ht="18.600000000000001" customHeight="1"/>
    <row r="241" ht="18.600000000000001" customHeight="1"/>
    <row r="242" ht="18.600000000000001" customHeight="1"/>
    <row r="243" ht="18.600000000000001" customHeight="1"/>
    <row r="244" ht="18.600000000000001" customHeight="1"/>
    <row r="245" ht="18.600000000000001" customHeight="1"/>
    <row r="246" ht="18.600000000000001" customHeight="1"/>
    <row r="247" ht="18.600000000000001" customHeight="1"/>
    <row r="248" ht="18.600000000000001" customHeight="1"/>
    <row r="249" ht="18.600000000000001" customHeight="1"/>
    <row r="250" ht="18.600000000000001" customHeight="1"/>
    <row r="251" ht="18.600000000000001" customHeight="1"/>
    <row r="252" ht="18.600000000000001" customHeight="1"/>
    <row r="253" ht="18.600000000000001" customHeight="1"/>
    <row r="254" ht="18.600000000000001" customHeight="1"/>
    <row r="255" ht="18.600000000000001" customHeight="1"/>
    <row r="256" ht="18.600000000000001" customHeight="1"/>
    <row r="257" ht="18.600000000000001" customHeight="1"/>
    <row r="258" ht="18.600000000000001" customHeight="1"/>
    <row r="259" ht="18.600000000000001" customHeight="1"/>
    <row r="260" ht="18.600000000000001" customHeight="1"/>
    <row r="261" ht="18.600000000000001" customHeight="1"/>
    <row r="262" ht="18.600000000000001" customHeight="1"/>
    <row r="263" ht="18.600000000000001" customHeight="1"/>
    <row r="264" ht="18.600000000000001" customHeight="1"/>
    <row r="265" ht="18.600000000000001" customHeight="1"/>
    <row r="266" ht="18.600000000000001" customHeight="1"/>
    <row r="267" ht="18.600000000000001" customHeight="1"/>
    <row r="268" ht="18.600000000000001" customHeight="1"/>
    <row r="269" ht="18.600000000000001" customHeight="1"/>
    <row r="270" ht="18.600000000000001" customHeight="1"/>
    <row r="271" ht="18.600000000000001" customHeight="1"/>
    <row r="272" ht="18.600000000000001" customHeight="1"/>
    <row r="273" ht="18.600000000000001" customHeight="1"/>
    <row r="274" ht="18.600000000000001" customHeight="1"/>
  </sheetData>
  <mergeCells count="69">
    <mergeCell ref="V16:Y16"/>
    <mergeCell ref="V17:Y17"/>
    <mergeCell ref="V18:Y18"/>
    <mergeCell ref="V10:Y10"/>
    <mergeCell ref="V11:Y11"/>
    <mergeCell ref="V12:Y12"/>
    <mergeCell ref="V13:Y13"/>
    <mergeCell ref="V14:Y14"/>
    <mergeCell ref="V15:Y15"/>
    <mergeCell ref="J17:L17"/>
    <mergeCell ref="M17:O17"/>
    <mergeCell ref="P17:R17"/>
    <mergeCell ref="S17:U17"/>
    <mergeCell ref="J18:L18"/>
    <mergeCell ref="M18:O18"/>
    <mergeCell ref="P18:R18"/>
    <mergeCell ref="S18:U18"/>
    <mergeCell ref="J15:L15"/>
    <mergeCell ref="M15:O15"/>
    <mergeCell ref="P15:R15"/>
    <mergeCell ref="S15:U15"/>
    <mergeCell ref="J16:L16"/>
    <mergeCell ref="M16:O16"/>
    <mergeCell ref="P16:R16"/>
    <mergeCell ref="S16:U16"/>
    <mergeCell ref="P13:R13"/>
    <mergeCell ref="S13:U13"/>
    <mergeCell ref="J14:L14"/>
    <mergeCell ref="M14:O14"/>
    <mergeCell ref="P14:R14"/>
    <mergeCell ref="S14:U14"/>
    <mergeCell ref="S12:U12"/>
    <mergeCell ref="J10:L10"/>
    <mergeCell ref="M10:O10"/>
    <mergeCell ref="P10:R10"/>
    <mergeCell ref="S10:U10"/>
    <mergeCell ref="J11:L11"/>
    <mergeCell ref="M11:O11"/>
    <mergeCell ref="P11:R11"/>
    <mergeCell ref="A26:F26"/>
    <mergeCell ref="A8:I9"/>
    <mergeCell ref="F10:I10"/>
    <mergeCell ref="F11:I11"/>
    <mergeCell ref="F12:I12"/>
    <mergeCell ref="F13:I13"/>
    <mergeCell ref="F14:I14"/>
    <mergeCell ref="F18:I18"/>
    <mergeCell ref="F15:I15"/>
    <mergeCell ref="F16:I16"/>
    <mergeCell ref="F17:I17"/>
    <mergeCell ref="A10:E12"/>
    <mergeCell ref="A13:E15"/>
    <mergeCell ref="A16:E18"/>
    <mergeCell ref="A3:Y3"/>
    <mergeCell ref="A6:E7"/>
    <mergeCell ref="F6:Y7"/>
    <mergeCell ref="A24:F24"/>
    <mergeCell ref="A25:F25"/>
    <mergeCell ref="J8:L9"/>
    <mergeCell ref="M8:O9"/>
    <mergeCell ref="P8:R9"/>
    <mergeCell ref="J13:L13"/>
    <mergeCell ref="M13:O13"/>
    <mergeCell ref="V8:Y9"/>
    <mergeCell ref="S11:U11"/>
    <mergeCell ref="J12:L12"/>
    <mergeCell ref="M12:O12"/>
    <mergeCell ref="P12:R12"/>
    <mergeCell ref="S8:U9"/>
  </mergeCells>
  <phoneticPr fontId="1"/>
  <dataValidations count="1">
    <dataValidation type="list" allowBlank="1" showInputMessage="1" showErrorMessage="1" sqref="F6:Y7" xr:uid="{00000000-0002-0000-0100-000000000000}">
      <formula1>$AA$1:$AA$3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44"/>
  <sheetViews>
    <sheetView showGridLines="0" view="pageBreakPreview" zoomScale="55" zoomScaleNormal="80" zoomScaleSheetLayoutView="55" zoomScalePageLayoutView="66" workbookViewId="0">
      <selection activeCell="P44" sqref="A1:P44"/>
    </sheetView>
  </sheetViews>
  <sheetFormatPr defaultRowHeight="18.75"/>
  <cols>
    <col min="1" max="1" width="9" style="11"/>
    <col min="2" max="2" width="4.875" style="10" customWidth="1"/>
    <col min="3" max="3" width="4.875" style="11" customWidth="1"/>
    <col min="4" max="16384" width="9" style="11"/>
  </cols>
  <sheetData>
    <row r="1" spans="1:16" ht="23.25" customHeight="1">
      <c r="A1" s="9" t="s">
        <v>78</v>
      </c>
    </row>
    <row r="2" spans="1:16" ht="32.25" customHeight="1">
      <c r="A2" s="102" t="s">
        <v>39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</row>
    <row r="3" spans="1:16" ht="32.25" customHeight="1">
      <c r="A3" s="102" t="s">
        <v>81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</row>
    <row r="5" spans="1:16" ht="18" customHeight="1">
      <c r="A5" s="103" t="s">
        <v>22</v>
      </c>
      <c r="B5" s="103"/>
      <c r="C5" s="103"/>
      <c r="D5" s="103"/>
      <c r="E5" s="103"/>
      <c r="F5" s="103"/>
      <c r="G5" s="103"/>
    </row>
    <row r="6" spans="1:16" ht="33.75" customHeight="1">
      <c r="A6" s="103"/>
      <c r="B6" s="103"/>
      <c r="C6" s="103"/>
      <c r="D6" s="103"/>
      <c r="E6" s="103"/>
      <c r="F6" s="103"/>
      <c r="G6" s="103"/>
      <c r="H6" s="11" t="s">
        <v>38</v>
      </c>
    </row>
    <row r="7" spans="1:16" ht="21.75" customHeight="1">
      <c r="A7" s="104" t="s">
        <v>23</v>
      </c>
      <c r="B7" s="103"/>
      <c r="C7" s="105" t="s">
        <v>40</v>
      </c>
      <c r="D7" s="104" t="s">
        <v>24</v>
      </c>
      <c r="E7" s="104"/>
      <c r="F7" s="104"/>
      <c r="G7" s="104"/>
      <c r="H7" s="104"/>
      <c r="I7" s="104"/>
      <c r="J7" s="104" t="s">
        <v>25</v>
      </c>
      <c r="K7" s="104"/>
      <c r="L7" s="104"/>
      <c r="M7" s="104" t="s">
        <v>26</v>
      </c>
      <c r="N7" s="103"/>
      <c r="O7" s="103"/>
      <c r="P7" s="103"/>
    </row>
    <row r="8" spans="1:16" ht="24.75" customHeight="1">
      <c r="A8" s="103"/>
      <c r="B8" s="103"/>
      <c r="C8" s="103"/>
      <c r="D8" s="104" t="s">
        <v>27</v>
      </c>
      <c r="E8" s="104"/>
      <c r="F8" s="104"/>
      <c r="G8" s="104" t="s">
        <v>28</v>
      </c>
      <c r="H8" s="104"/>
      <c r="I8" s="104"/>
      <c r="J8" s="104" t="s">
        <v>27</v>
      </c>
      <c r="K8" s="104" t="s">
        <v>28</v>
      </c>
      <c r="L8" s="104" t="s">
        <v>29</v>
      </c>
      <c r="M8" s="103"/>
      <c r="N8" s="103"/>
      <c r="O8" s="103"/>
      <c r="P8" s="103"/>
    </row>
    <row r="9" spans="1:16" ht="42" customHeight="1">
      <c r="A9" s="103"/>
      <c r="B9" s="103"/>
      <c r="C9" s="103"/>
      <c r="D9" s="12" t="s">
        <v>30</v>
      </c>
      <c r="E9" s="12" t="s">
        <v>31</v>
      </c>
      <c r="F9" s="13" t="s">
        <v>32</v>
      </c>
      <c r="G9" s="12" t="s">
        <v>30</v>
      </c>
      <c r="H9" s="12" t="s">
        <v>31</v>
      </c>
      <c r="I9" s="13" t="s">
        <v>32</v>
      </c>
      <c r="J9" s="104"/>
      <c r="K9" s="104"/>
      <c r="L9" s="104"/>
      <c r="M9" s="103"/>
      <c r="N9" s="103"/>
      <c r="O9" s="103"/>
      <c r="P9" s="103"/>
    </row>
    <row r="10" spans="1:16" ht="24" customHeight="1">
      <c r="A10" s="14">
        <v>46235</v>
      </c>
      <c r="B10" s="12" t="str">
        <f>TEXT(A10,"aaa")</f>
        <v>土</v>
      </c>
      <c r="C10" s="12"/>
      <c r="D10" s="15"/>
      <c r="E10" s="15"/>
      <c r="F10" s="15"/>
      <c r="G10" s="16"/>
      <c r="H10" s="16"/>
      <c r="I10" s="16"/>
      <c r="J10" s="15" t="str">
        <f>IF(C10=0," ",E10-D10-F10)</f>
        <v xml:space="preserve"> </v>
      </c>
      <c r="K10" s="15" t="str">
        <f>IF(C10=0," ",H10-G10-I10)</f>
        <v xml:space="preserve"> </v>
      </c>
      <c r="L10" s="17" t="str">
        <f>IF(C10=0," ",J10+K10)</f>
        <v xml:space="preserve"> </v>
      </c>
      <c r="M10" s="97"/>
      <c r="N10" s="98"/>
      <c r="O10" s="98"/>
      <c r="P10" s="101"/>
    </row>
    <row r="11" spans="1:16" ht="24" customHeight="1">
      <c r="A11" s="14">
        <v>46236</v>
      </c>
      <c r="B11" s="12" t="str">
        <f t="shared" ref="B11:B40" si="0">TEXT(A11,"aaa")</f>
        <v>日</v>
      </c>
      <c r="C11" s="12"/>
      <c r="D11" s="16"/>
      <c r="E11" s="16"/>
      <c r="F11" s="16"/>
      <c r="G11" s="16"/>
      <c r="H11" s="16"/>
      <c r="I11" s="16"/>
      <c r="J11" s="15" t="str">
        <f t="shared" ref="J11:J40" si="1">IF(C11=0," ",E11-D11-F11)</f>
        <v xml:space="preserve"> </v>
      </c>
      <c r="K11" s="15" t="str">
        <f t="shared" ref="K11:K40" si="2">IF(C11=0," ",H11-G11-I11)</f>
        <v xml:space="preserve"> </v>
      </c>
      <c r="L11" s="17" t="str">
        <f t="shared" ref="L11:L40" si="3">IF(C11=0," ",J11+K11)</f>
        <v xml:space="preserve"> </v>
      </c>
      <c r="M11" s="97"/>
      <c r="N11" s="98"/>
      <c r="O11" s="98"/>
      <c r="P11" s="101"/>
    </row>
    <row r="12" spans="1:16" ht="24" customHeight="1">
      <c r="A12" s="14">
        <v>46237</v>
      </c>
      <c r="B12" s="12" t="str">
        <f t="shared" si="0"/>
        <v>月</v>
      </c>
      <c r="C12" s="12"/>
      <c r="D12" s="16"/>
      <c r="E12" s="16"/>
      <c r="F12" s="16"/>
      <c r="G12" s="16"/>
      <c r="H12" s="16"/>
      <c r="I12" s="16"/>
      <c r="J12" s="15" t="str">
        <f t="shared" si="1"/>
        <v xml:space="preserve"> </v>
      </c>
      <c r="K12" s="15" t="str">
        <f t="shared" si="2"/>
        <v xml:space="preserve"> </v>
      </c>
      <c r="L12" s="17" t="str">
        <f t="shared" si="3"/>
        <v xml:space="preserve"> </v>
      </c>
      <c r="M12" s="97"/>
      <c r="N12" s="98"/>
      <c r="O12" s="98"/>
      <c r="P12" s="101"/>
    </row>
    <row r="13" spans="1:16" ht="24" customHeight="1">
      <c r="A13" s="14">
        <v>46238</v>
      </c>
      <c r="B13" s="12" t="str">
        <f t="shared" si="0"/>
        <v>火</v>
      </c>
      <c r="C13" s="12"/>
      <c r="D13" s="16"/>
      <c r="E13" s="16"/>
      <c r="F13" s="16"/>
      <c r="G13" s="16"/>
      <c r="H13" s="16"/>
      <c r="I13" s="16"/>
      <c r="J13" s="15" t="str">
        <f t="shared" si="1"/>
        <v xml:space="preserve"> </v>
      </c>
      <c r="K13" s="15" t="str">
        <f t="shared" si="2"/>
        <v xml:space="preserve"> </v>
      </c>
      <c r="L13" s="17" t="str">
        <f t="shared" si="3"/>
        <v xml:space="preserve"> </v>
      </c>
      <c r="M13" s="97"/>
      <c r="N13" s="98"/>
      <c r="O13" s="98"/>
      <c r="P13" s="101"/>
    </row>
    <row r="14" spans="1:16" ht="24" customHeight="1">
      <c r="A14" s="14">
        <v>46239</v>
      </c>
      <c r="B14" s="12" t="str">
        <f t="shared" si="0"/>
        <v>水</v>
      </c>
      <c r="C14" s="12"/>
      <c r="D14" s="15"/>
      <c r="E14" s="15"/>
      <c r="F14" s="16"/>
      <c r="G14" s="15"/>
      <c r="H14" s="15"/>
      <c r="I14" s="16"/>
      <c r="J14" s="15" t="str">
        <f t="shared" si="1"/>
        <v xml:space="preserve"> </v>
      </c>
      <c r="K14" s="15" t="str">
        <f t="shared" si="2"/>
        <v xml:space="preserve"> </v>
      </c>
      <c r="L14" s="17" t="str">
        <f t="shared" si="3"/>
        <v xml:space="preserve"> </v>
      </c>
      <c r="M14" s="97"/>
      <c r="N14" s="98"/>
      <c r="O14" s="98"/>
      <c r="P14" s="101"/>
    </row>
    <row r="15" spans="1:16" ht="24" customHeight="1">
      <c r="A15" s="14">
        <v>46240</v>
      </c>
      <c r="B15" s="12" t="str">
        <f t="shared" si="0"/>
        <v>木</v>
      </c>
      <c r="C15" s="12"/>
      <c r="D15" s="15"/>
      <c r="E15" s="15"/>
      <c r="F15" s="15"/>
      <c r="G15" s="16"/>
      <c r="H15" s="16"/>
      <c r="I15" s="16"/>
      <c r="J15" s="15" t="str">
        <f t="shared" si="1"/>
        <v xml:space="preserve"> </v>
      </c>
      <c r="K15" s="15" t="str">
        <f t="shared" si="2"/>
        <v xml:space="preserve"> </v>
      </c>
      <c r="L15" s="17" t="str">
        <f t="shared" si="3"/>
        <v xml:space="preserve"> </v>
      </c>
      <c r="M15" s="97"/>
      <c r="N15" s="98"/>
      <c r="O15" s="98"/>
      <c r="P15" s="101"/>
    </row>
    <row r="16" spans="1:16" ht="24" customHeight="1">
      <c r="A16" s="14">
        <v>46241</v>
      </c>
      <c r="B16" s="12" t="str">
        <f t="shared" si="0"/>
        <v>金</v>
      </c>
      <c r="C16" s="12"/>
      <c r="D16" s="16"/>
      <c r="E16" s="16"/>
      <c r="F16" s="16"/>
      <c r="G16" s="16"/>
      <c r="H16" s="16"/>
      <c r="I16" s="16"/>
      <c r="J16" s="15" t="str">
        <f t="shared" si="1"/>
        <v xml:space="preserve"> </v>
      </c>
      <c r="K16" s="15" t="str">
        <f t="shared" si="2"/>
        <v xml:space="preserve"> </v>
      </c>
      <c r="L16" s="17" t="str">
        <f t="shared" si="3"/>
        <v xml:space="preserve"> </v>
      </c>
      <c r="M16" s="97"/>
      <c r="N16" s="98"/>
      <c r="O16" s="98"/>
      <c r="P16" s="101"/>
    </row>
    <row r="17" spans="1:16" ht="24" customHeight="1">
      <c r="A17" s="14">
        <v>46242</v>
      </c>
      <c r="B17" s="12" t="str">
        <f t="shared" si="0"/>
        <v>土</v>
      </c>
      <c r="C17" s="12"/>
      <c r="D17" s="15"/>
      <c r="E17" s="15"/>
      <c r="F17" s="15"/>
      <c r="G17" s="16"/>
      <c r="H17" s="16"/>
      <c r="I17" s="16"/>
      <c r="J17" s="15" t="str">
        <f t="shared" si="1"/>
        <v xml:space="preserve"> </v>
      </c>
      <c r="K17" s="15" t="str">
        <f t="shared" si="2"/>
        <v xml:space="preserve"> </v>
      </c>
      <c r="L17" s="17" t="str">
        <f t="shared" si="3"/>
        <v xml:space="preserve"> </v>
      </c>
      <c r="M17" s="97"/>
      <c r="N17" s="98"/>
      <c r="O17" s="98"/>
      <c r="P17" s="101"/>
    </row>
    <row r="18" spans="1:16" ht="24" customHeight="1">
      <c r="A18" s="14">
        <v>46243</v>
      </c>
      <c r="B18" s="12" t="str">
        <f t="shared" si="0"/>
        <v>日</v>
      </c>
      <c r="C18" s="12"/>
      <c r="D18" s="15"/>
      <c r="E18" s="15"/>
      <c r="F18" s="15"/>
      <c r="G18" s="16"/>
      <c r="H18" s="16"/>
      <c r="I18" s="16"/>
      <c r="J18" s="15" t="str">
        <f t="shared" si="1"/>
        <v xml:space="preserve"> </v>
      </c>
      <c r="K18" s="15" t="str">
        <f t="shared" si="2"/>
        <v xml:space="preserve"> </v>
      </c>
      <c r="L18" s="17" t="str">
        <f t="shared" si="3"/>
        <v xml:space="preserve"> </v>
      </c>
      <c r="M18" s="97"/>
      <c r="N18" s="98"/>
      <c r="O18" s="98"/>
      <c r="P18" s="101"/>
    </row>
    <row r="19" spans="1:16" ht="24" customHeight="1">
      <c r="A19" s="14">
        <v>46244</v>
      </c>
      <c r="B19" s="12" t="str">
        <f t="shared" si="0"/>
        <v>月</v>
      </c>
      <c r="C19" s="12"/>
      <c r="D19" s="16"/>
      <c r="E19" s="16"/>
      <c r="F19" s="16"/>
      <c r="G19" s="16"/>
      <c r="H19" s="16"/>
      <c r="I19" s="16"/>
      <c r="J19" s="15" t="str">
        <f t="shared" si="1"/>
        <v xml:space="preserve"> </v>
      </c>
      <c r="K19" s="15" t="str">
        <f t="shared" si="2"/>
        <v xml:space="preserve"> </v>
      </c>
      <c r="L19" s="17" t="str">
        <f t="shared" si="3"/>
        <v xml:space="preserve"> </v>
      </c>
      <c r="M19" s="97"/>
      <c r="N19" s="98"/>
      <c r="O19" s="98"/>
      <c r="P19" s="101"/>
    </row>
    <row r="20" spans="1:16" ht="24" customHeight="1">
      <c r="A20" s="14">
        <v>46245</v>
      </c>
      <c r="B20" s="12" t="str">
        <f t="shared" si="0"/>
        <v>火</v>
      </c>
      <c r="C20" s="12"/>
      <c r="D20" s="16"/>
      <c r="E20" s="16"/>
      <c r="F20" s="16"/>
      <c r="G20" s="16"/>
      <c r="H20" s="16"/>
      <c r="I20" s="16"/>
      <c r="J20" s="15" t="str">
        <f t="shared" si="1"/>
        <v xml:space="preserve"> </v>
      </c>
      <c r="K20" s="15" t="str">
        <f t="shared" si="2"/>
        <v xml:space="preserve"> </v>
      </c>
      <c r="L20" s="17" t="str">
        <f t="shared" si="3"/>
        <v xml:space="preserve"> </v>
      </c>
      <c r="M20" s="97"/>
      <c r="N20" s="98"/>
      <c r="O20" s="98"/>
      <c r="P20" s="101"/>
    </row>
    <row r="21" spans="1:16" ht="24" customHeight="1">
      <c r="A21" s="14">
        <v>46246</v>
      </c>
      <c r="B21" s="12" t="str">
        <f t="shared" si="0"/>
        <v>水</v>
      </c>
      <c r="C21" s="12"/>
      <c r="D21" s="16"/>
      <c r="E21" s="16"/>
      <c r="F21" s="16"/>
      <c r="G21" s="16"/>
      <c r="H21" s="16"/>
      <c r="I21" s="16"/>
      <c r="J21" s="15" t="str">
        <f t="shared" si="1"/>
        <v xml:space="preserve"> </v>
      </c>
      <c r="K21" s="15" t="str">
        <f t="shared" si="2"/>
        <v xml:space="preserve"> </v>
      </c>
      <c r="L21" s="17" t="str">
        <f t="shared" si="3"/>
        <v xml:space="preserve"> </v>
      </c>
      <c r="M21" s="97"/>
      <c r="N21" s="98"/>
      <c r="O21" s="98"/>
      <c r="P21" s="101"/>
    </row>
    <row r="22" spans="1:16" ht="24" customHeight="1">
      <c r="A22" s="14">
        <v>46247</v>
      </c>
      <c r="B22" s="12" t="str">
        <f t="shared" si="0"/>
        <v>木</v>
      </c>
      <c r="C22" s="12"/>
      <c r="D22" s="16"/>
      <c r="E22" s="16"/>
      <c r="F22" s="16"/>
      <c r="G22" s="16"/>
      <c r="H22" s="16"/>
      <c r="I22" s="16"/>
      <c r="J22" s="15" t="str">
        <f t="shared" si="1"/>
        <v xml:space="preserve"> </v>
      </c>
      <c r="K22" s="15" t="str">
        <f t="shared" si="2"/>
        <v xml:space="preserve"> </v>
      </c>
      <c r="L22" s="17" t="str">
        <f t="shared" si="3"/>
        <v xml:space="preserve"> </v>
      </c>
      <c r="M22" s="97"/>
      <c r="N22" s="98"/>
      <c r="O22" s="98"/>
      <c r="P22" s="101"/>
    </row>
    <row r="23" spans="1:16" ht="24" customHeight="1">
      <c r="A23" s="14">
        <v>46248</v>
      </c>
      <c r="B23" s="12" t="str">
        <f t="shared" si="0"/>
        <v>金</v>
      </c>
      <c r="C23" s="12"/>
      <c r="D23" s="16"/>
      <c r="E23" s="16"/>
      <c r="F23" s="16"/>
      <c r="G23" s="16"/>
      <c r="H23" s="16"/>
      <c r="I23" s="16"/>
      <c r="J23" s="15" t="str">
        <f t="shared" si="1"/>
        <v xml:space="preserve"> </v>
      </c>
      <c r="K23" s="15" t="str">
        <f t="shared" si="2"/>
        <v xml:space="preserve"> </v>
      </c>
      <c r="L23" s="17" t="str">
        <f t="shared" si="3"/>
        <v xml:space="preserve"> </v>
      </c>
      <c r="M23" s="97"/>
      <c r="N23" s="98"/>
      <c r="O23" s="98"/>
      <c r="P23" s="101"/>
    </row>
    <row r="24" spans="1:16" ht="24" customHeight="1">
      <c r="A24" s="14">
        <v>46249</v>
      </c>
      <c r="B24" s="12" t="str">
        <f t="shared" si="0"/>
        <v>土</v>
      </c>
      <c r="C24" s="12"/>
      <c r="D24" s="16"/>
      <c r="E24" s="16"/>
      <c r="F24" s="16"/>
      <c r="G24" s="16"/>
      <c r="H24" s="16"/>
      <c r="I24" s="16"/>
      <c r="J24" s="15" t="str">
        <f t="shared" si="1"/>
        <v xml:space="preserve"> </v>
      </c>
      <c r="K24" s="15" t="str">
        <f t="shared" si="2"/>
        <v xml:space="preserve"> </v>
      </c>
      <c r="L24" s="17" t="str">
        <f t="shared" si="3"/>
        <v xml:space="preserve"> </v>
      </c>
      <c r="M24" s="97"/>
      <c r="N24" s="98"/>
      <c r="O24" s="98"/>
      <c r="P24" s="101"/>
    </row>
    <row r="25" spans="1:16" ht="24" customHeight="1">
      <c r="A25" s="14">
        <v>46250</v>
      </c>
      <c r="B25" s="12" t="str">
        <f t="shared" si="0"/>
        <v>日</v>
      </c>
      <c r="C25" s="12"/>
      <c r="D25" s="16"/>
      <c r="E25" s="16"/>
      <c r="F25" s="16"/>
      <c r="G25" s="16"/>
      <c r="H25" s="16"/>
      <c r="I25" s="16"/>
      <c r="J25" s="15" t="str">
        <f t="shared" si="1"/>
        <v xml:space="preserve"> </v>
      </c>
      <c r="K25" s="15" t="str">
        <f t="shared" si="2"/>
        <v xml:space="preserve"> </v>
      </c>
      <c r="L25" s="17" t="str">
        <f t="shared" si="3"/>
        <v xml:space="preserve"> </v>
      </c>
      <c r="M25" s="97"/>
      <c r="N25" s="98"/>
      <c r="O25" s="98"/>
      <c r="P25" s="101"/>
    </row>
    <row r="26" spans="1:16" ht="24" customHeight="1">
      <c r="A26" s="14">
        <v>46251</v>
      </c>
      <c r="B26" s="12" t="str">
        <f t="shared" si="0"/>
        <v>月</v>
      </c>
      <c r="C26" s="12"/>
      <c r="D26" s="16"/>
      <c r="E26" s="16"/>
      <c r="F26" s="16"/>
      <c r="G26" s="16"/>
      <c r="H26" s="16"/>
      <c r="I26" s="16"/>
      <c r="J26" s="15" t="str">
        <f t="shared" si="1"/>
        <v xml:space="preserve"> </v>
      </c>
      <c r="K26" s="15" t="str">
        <f t="shared" si="2"/>
        <v xml:space="preserve"> </v>
      </c>
      <c r="L26" s="17" t="str">
        <f t="shared" si="3"/>
        <v xml:space="preserve"> </v>
      </c>
      <c r="M26" s="97"/>
      <c r="N26" s="98"/>
      <c r="O26" s="98"/>
      <c r="P26" s="101"/>
    </row>
    <row r="27" spans="1:16" ht="24" customHeight="1">
      <c r="A27" s="14">
        <v>46252</v>
      </c>
      <c r="B27" s="12" t="str">
        <f t="shared" si="0"/>
        <v>火</v>
      </c>
      <c r="C27" s="12"/>
      <c r="D27" s="16"/>
      <c r="E27" s="16"/>
      <c r="F27" s="16"/>
      <c r="G27" s="16"/>
      <c r="H27" s="16"/>
      <c r="I27" s="16"/>
      <c r="J27" s="15" t="str">
        <f t="shared" si="1"/>
        <v xml:space="preserve"> </v>
      </c>
      <c r="K27" s="15" t="str">
        <f t="shared" si="2"/>
        <v xml:space="preserve"> </v>
      </c>
      <c r="L27" s="17" t="str">
        <f t="shared" si="3"/>
        <v xml:space="preserve"> </v>
      </c>
      <c r="M27" s="97"/>
      <c r="N27" s="98"/>
      <c r="O27" s="98"/>
      <c r="P27" s="101"/>
    </row>
    <row r="28" spans="1:16" ht="24" customHeight="1">
      <c r="A28" s="14">
        <v>46253</v>
      </c>
      <c r="B28" s="12" t="str">
        <f t="shared" si="0"/>
        <v>水</v>
      </c>
      <c r="C28" s="12"/>
      <c r="D28" s="16"/>
      <c r="E28" s="16"/>
      <c r="F28" s="16"/>
      <c r="G28" s="16"/>
      <c r="H28" s="16"/>
      <c r="I28" s="16"/>
      <c r="J28" s="15" t="str">
        <f t="shared" si="1"/>
        <v xml:space="preserve"> </v>
      </c>
      <c r="K28" s="15" t="str">
        <f t="shared" si="2"/>
        <v xml:space="preserve"> </v>
      </c>
      <c r="L28" s="17" t="str">
        <f t="shared" si="3"/>
        <v xml:space="preserve"> </v>
      </c>
      <c r="M28" s="97"/>
      <c r="N28" s="98"/>
      <c r="O28" s="98"/>
      <c r="P28" s="101"/>
    </row>
    <row r="29" spans="1:16" ht="24" customHeight="1">
      <c r="A29" s="14">
        <v>46254</v>
      </c>
      <c r="B29" s="12" t="str">
        <f t="shared" si="0"/>
        <v>木</v>
      </c>
      <c r="C29" s="12"/>
      <c r="D29" s="16"/>
      <c r="E29" s="16"/>
      <c r="F29" s="16"/>
      <c r="G29" s="16"/>
      <c r="H29" s="16"/>
      <c r="I29" s="16"/>
      <c r="J29" s="15" t="str">
        <f t="shared" si="1"/>
        <v xml:space="preserve"> </v>
      </c>
      <c r="K29" s="15" t="str">
        <f t="shared" si="2"/>
        <v xml:space="preserve"> </v>
      </c>
      <c r="L29" s="17" t="str">
        <f t="shared" si="3"/>
        <v xml:space="preserve"> </v>
      </c>
      <c r="M29" s="97"/>
      <c r="N29" s="98"/>
      <c r="O29" s="98"/>
      <c r="P29" s="101"/>
    </row>
    <row r="30" spans="1:16" ht="24" customHeight="1">
      <c r="A30" s="14">
        <v>46255</v>
      </c>
      <c r="B30" s="12" t="str">
        <f t="shared" si="0"/>
        <v>金</v>
      </c>
      <c r="C30" s="12"/>
      <c r="D30" s="16"/>
      <c r="E30" s="16"/>
      <c r="F30" s="16"/>
      <c r="G30" s="16"/>
      <c r="H30" s="16"/>
      <c r="I30" s="16"/>
      <c r="J30" s="15" t="str">
        <f t="shared" si="1"/>
        <v xml:space="preserve"> </v>
      </c>
      <c r="K30" s="15" t="str">
        <f t="shared" si="2"/>
        <v xml:space="preserve"> </v>
      </c>
      <c r="L30" s="17" t="str">
        <f t="shared" si="3"/>
        <v xml:space="preserve"> </v>
      </c>
      <c r="M30" s="97"/>
      <c r="N30" s="98"/>
      <c r="O30" s="98"/>
      <c r="P30" s="101"/>
    </row>
    <row r="31" spans="1:16" ht="24" customHeight="1">
      <c r="A31" s="14">
        <v>46256</v>
      </c>
      <c r="B31" s="12" t="str">
        <f t="shared" si="0"/>
        <v>土</v>
      </c>
      <c r="C31" s="12"/>
      <c r="D31" s="16"/>
      <c r="E31" s="16"/>
      <c r="F31" s="16"/>
      <c r="G31" s="16"/>
      <c r="H31" s="16"/>
      <c r="I31" s="16"/>
      <c r="J31" s="15" t="str">
        <f t="shared" si="1"/>
        <v xml:space="preserve"> </v>
      </c>
      <c r="K31" s="15" t="str">
        <f t="shared" si="2"/>
        <v xml:space="preserve"> </v>
      </c>
      <c r="L31" s="17" t="str">
        <f t="shared" si="3"/>
        <v xml:space="preserve"> </v>
      </c>
      <c r="M31" s="97"/>
      <c r="N31" s="98"/>
      <c r="O31" s="98"/>
      <c r="P31" s="101"/>
    </row>
    <row r="32" spans="1:16" ht="24" customHeight="1">
      <c r="A32" s="14">
        <v>46257</v>
      </c>
      <c r="B32" s="12" t="str">
        <f t="shared" si="0"/>
        <v>日</v>
      </c>
      <c r="C32" s="12"/>
      <c r="D32" s="16"/>
      <c r="E32" s="16"/>
      <c r="F32" s="16"/>
      <c r="G32" s="16"/>
      <c r="H32" s="16"/>
      <c r="I32" s="16"/>
      <c r="J32" s="15" t="str">
        <f t="shared" si="1"/>
        <v xml:space="preserve"> </v>
      </c>
      <c r="K32" s="15" t="str">
        <f t="shared" si="2"/>
        <v xml:space="preserve"> </v>
      </c>
      <c r="L32" s="17" t="str">
        <f t="shared" si="3"/>
        <v xml:space="preserve"> </v>
      </c>
      <c r="M32" s="97"/>
      <c r="N32" s="98"/>
      <c r="O32" s="98"/>
      <c r="P32" s="101"/>
    </row>
    <row r="33" spans="1:16" ht="24" customHeight="1">
      <c r="A33" s="14">
        <v>46258</v>
      </c>
      <c r="B33" s="12" t="str">
        <f t="shared" si="0"/>
        <v>月</v>
      </c>
      <c r="C33" s="12"/>
      <c r="D33" s="16"/>
      <c r="E33" s="16"/>
      <c r="F33" s="16"/>
      <c r="G33" s="16"/>
      <c r="H33" s="16"/>
      <c r="I33" s="16"/>
      <c r="J33" s="15" t="str">
        <f t="shared" si="1"/>
        <v xml:space="preserve"> </v>
      </c>
      <c r="K33" s="15" t="str">
        <f t="shared" si="2"/>
        <v xml:space="preserve"> </v>
      </c>
      <c r="L33" s="17" t="str">
        <f t="shared" si="3"/>
        <v xml:space="preserve"> </v>
      </c>
      <c r="M33" s="97"/>
      <c r="N33" s="98"/>
      <c r="O33" s="98"/>
      <c r="P33" s="101"/>
    </row>
    <row r="34" spans="1:16" ht="24" customHeight="1">
      <c r="A34" s="14">
        <v>46259</v>
      </c>
      <c r="B34" s="12" t="str">
        <f t="shared" si="0"/>
        <v>火</v>
      </c>
      <c r="C34" s="12"/>
      <c r="D34" s="16"/>
      <c r="E34" s="16"/>
      <c r="F34" s="16"/>
      <c r="G34" s="16"/>
      <c r="H34" s="16"/>
      <c r="I34" s="16"/>
      <c r="J34" s="15" t="str">
        <f t="shared" si="1"/>
        <v xml:space="preserve"> </v>
      </c>
      <c r="K34" s="15" t="str">
        <f t="shared" si="2"/>
        <v xml:space="preserve"> </v>
      </c>
      <c r="L34" s="17" t="str">
        <f t="shared" si="3"/>
        <v xml:space="preserve"> </v>
      </c>
      <c r="M34" s="97"/>
      <c r="N34" s="98"/>
      <c r="O34" s="98"/>
      <c r="P34" s="101"/>
    </row>
    <row r="35" spans="1:16" ht="24" customHeight="1">
      <c r="A35" s="14">
        <v>46260</v>
      </c>
      <c r="B35" s="12" t="str">
        <f t="shared" si="0"/>
        <v>水</v>
      </c>
      <c r="C35" s="12"/>
      <c r="D35" s="16"/>
      <c r="E35" s="16"/>
      <c r="F35" s="16"/>
      <c r="G35" s="16"/>
      <c r="H35" s="16"/>
      <c r="I35" s="16"/>
      <c r="J35" s="15" t="str">
        <f t="shared" si="1"/>
        <v xml:space="preserve"> </v>
      </c>
      <c r="K35" s="15" t="str">
        <f t="shared" si="2"/>
        <v xml:space="preserve"> </v>
      </c>
      <c r="L35" s="17" t="str">
        <f t="shared" si="3"/>
        <v xml:space="preserve"> </v>
      </c>
      <c r="M35" s="97"/>
      <c r="N35" s="98"/>
      <c r="O35" s="98"/>
      <c r="P35" s="101"/>
    </row>
    <row r="36" spans="1:16" ht="24" customHeight="1">
      <c r="A36" s="14">
        <v>46261</v>
      </c>
      <c r="B36" s="12" t="str">
        <f t="shared" si="0"/>
        <v>木</v>
      </c>
      <c r="C36" s="12"/>
      <c r="D36" s="16"/>
      <c r="E36" s="16"/>
      <c r="F36" s="16"/>
      <c r="G36" s="16"/>
      <c r="H36" s="16"/>
      <c r="I36" s="16"/>
      <c r="J36" s="15" t="str">
        <f t="shared" si="1"/>
        <v xml:space="preserve"> </v>
      </c>
      <c r="K36" s="15" t="str">
        <f t="shared" si="2"/>
        <v xml:space="preserve"> </v>
      </c>
      <c r="L36" s="17" t="str">
        <f t="shared" si="3"/>
        <v xml:space="preserve"> </v>
      </c>
      <c r="M36" s="97"/>
      <c r="N36" s="98"/>
      <c r="O36" s="98"/>
      <c r="P36" s="101"/>
    </row>
    <row r="37" spans="1:16" ht="24" customHeight="1">
      <c r="A37" s="14">
        <v>46262</v>
      </c>
      <c r="B37" s="12" t="str">
        <f t="shared" si="0"/>
        <v>金</v>
      </c>
      <c r="C37" s="12"/>
      <c r="D37" s="16"/>
      <c r="E37" s="16"/>
      <c r="F37" s="16"/>
      <c r="G37" s="16"/>
      <c r="H37" s="16"/>
      <c r="I37" s="16"/>
      <c r="J37" s="15" t="str">
        <f t="shared" si="1"/>
        <v xml:space="preserve"> </v>
      </c>
      <c r="K37" s="15" t="str">
        <f t="shared" si="2"/>
        <v xml:space="preserve"> </v>
      </c>
      <c r="L37" s="17" t="str">
        <f t="shared" si="3"/>
        <v xml:space="preserve"> </v>
      </c>
      <c r="M37" s="97"/>
      <c r="N37" s="98"/>
      <c r="O37" s="98"/>
      <c r="P37" s="101"/>
    </row>
    <row r="38" spans="1:16" ht="24" customHeight="1">
      <c r="A38" s="14">
        <v>46263</v>
      </c>
      <c r="B38" s="12" t="str">
        <f t="shared" si="0"/>
        <v>土</v>
      </c>
      <c r="C38" s="12"/>
      <c r="D38" s="16"/>
      <c r="E38" s="16"/>
      <c r="F38" s="16"/>
      <c r="G38" s="16"/>
      <c r="H38" s="16"/>
      <c r="I38" s="16"/>
      <c r="J38" s="15" t="str">
        <f t="shared" si="1"/>
        <v xml:space="preserve"> </v>
      </c>
      <c r="K38" s="15" t="str">
        <f t="shared" si="2"/>
        <v xml:space="preserve"> </v>
      </c>
      <c r="L38" s="17" t="str">
        <f t="shared" si="3"/>
        <v xml:space="preserve"> </v>
      </c>
      <c r="M38" s="97"/>
      <c r="N38" s="98"/>
      <c r="O38" s="98"/>
      <c r="P38" s="101"/>
    </row>
    <row r="39" spans="1:16" ht="24" customHeight="1">
      <c r="A39" s="14">
        <v>46264</v>
      </c>
      <c r="B39" s="12" t="str">
        <f t="shared" si="0"/>
        <v>日</v>
      </c>
      <c r="C39" s="12"/>
      <c r="D39" s="16"/>
      <c r="E39" s="16"/>
      <c r="F39" s="16"/>
      <c r="G39" s="16"/>
      <c r="H39" s="16"/>
      <c r="I39" s="16"/>
      <c r="J39" s="15" t="str">
        <f t="shared" si="1"/>
        <v xml:space="preserve"> </v>
      </c>
      <c r="K39" s="15" t="str">
        <f t="shared" si="2"/>
        <v xml:space="preserve"> </v>
      </c>
      <c r="L39" s="17" t="str">
        <f t="shared" si="3"/>
        <v xml:space="preserve"> </v>
      </c>
      <c r="M39" s="97"/>
      <c r="N39" s="98"/>
      <c r="O39" s="98"/>
      <c r="P39" s="101"/>
    </row>
    <row r="40" spans="1:16" ht="24" customHeight="1">
      <c r="A40" s="14">
        <v>46265</v>
      </c>
      <c r="B40" s="12" t="str">
        <f t="shared" si="0"/>
        <v>月</v>
      </c>
      <c r="C40" s="12"/>
      <c r="D40" s="16"/>
      <c r="E40" s="16"/>
      <c r="F40" s="16"/>
      <c r="G40" s="16"/>
      <c r="H40" s="16"/>
      <c r="I40" s="16"/>
      <c r="J40" s="15" t="str">
        <f t="shared" si="1"/>
        <v xml:space="preserve"> </v>
      </c>
      <c r="K40" s="15" t="str">
        <f t="shared" si="2"/>
        <v xml:space="preserve"> </v>
      </c>
      <c r="L40" s="17" t="str">
        <f t="shared" si="3"/>
        <v xml:space="preserve"> </v>
      </c>
      <c r="M40" s="97"/>
      <c r="N40" s="98"/>
      <c r="O40" s="98"/>
      <c r="P40" s="101"/>
    </row>
    <row r="41" spans="1:16" ht="26.25" customHeight="1">
      <c r="J41" s="18"/>
      <c r="L41" s="19"/>
    </row>
    <row r="42" spans="1:16" ht="36" customHeight="1">
      <c r="A42" s="11" t="s">
        <v>33</v>
      </c>
      <c r="J42" s="11" t="s">
        <v>37</v>
      </c>
    </row>
    <row r="43" spans="1:16" ht="36" customHeight="1">
      <c r="A43" s="97" t="s">
        <v>42</v>
      </c>
      <c r="B43" s="98"/>
      <c r="C43" s="98"/>
      <c r="D43" s="98"/>
      <c r="E43" s="20">
        <f>COUNTIF(C10:C40,"○")</f>
        <v>0</v>
      </c>
      <c r="F43" s="21" t="s">
        <v>41</v>
      </c>
      <c r="J43" s="11" t="s">
        <v>34</v>
      </c>
    </row>
    <row r="44" spans="1:16" ht="36" customHeight="1">
      <c r="A44" s="97" t="s">
        <v>43</v>
      </c>
      <c r="B44" s="98"/>
      <c r="C44" s="98"/>
      <c r="D44" s="98"/>
      <c r="E44" s="99">
        <f>SUM(L10:L40)</f>
        <v>0</v>
      </c>
      <c r="F44" s="100"/>
      <c r="J44" s="11" t="s">
        <v>35</v>
      </c>
    </row>
  </sheetData>
  <mergeCells count="47">
    <mergeCell ref="M12:P12"/>
    <mergeCell ref="A2:P2"/>
    <mergeCell ref="A3:P3"/>
    <mergeCell ref="A5:G6"/>
    <mergeCell ref="A7:B9"/>
    <mergeCell ref="C7:C9"/>
    <mergeCell ref="D7:I7"/>
    <mergeCell ref="J7:L7"/>
    <mergeCell ref="M7:P9"/>
    <mergeCell ref="D8:F8"/>
    <mergeCell ref="G8:I8"/>
    <mergeCell ref="J8:J9"/>
    <mergeCell ref="K8:K9"/>
    <mergeCell ref="L8:L9"/>
    <mergeCell ref="M10:P10"/>
    <mergeCell ref="M11:P11"/>
    <mergeCell ref="M24:P24"/>
    <mergeCell ref="M13:P13"/>
    <mergeCell ref="M14:P14"/>
    <mergeCell ref="M15:P15"/>
    <mergeCell ref="M16:P16"/>
    <mergeCell ref="M17:P17"/>
    <mergeCell ref="M18:P18"/>
    <mergeCell ref="M19:P19"/>
    <mergeCell ref="M20:P20"/>
    <mergeCell ref="M21:P21"/>
    <mergeCell ref="M22:P22"/>
    <mergeCell ref="M23:P23"/>
    <mergeCell ref="M36:P36"/>
    <mergeCell ref="M25:P25"/>
    <mergeCell ref="M26:P26"/>
    <mergeCell ref="M27:P27"/>
    <mergeCell ref="M28:P28"/>
    <mergeCell ref="M29:P29"/>
    <mergeCell ref="M30:P30"/>
    <mergeCell ref="M31:P31"/>
    <mergeCell ref="M32:P32"/>
    <mergeCell ref="M33:P33"/>
    <mergeCell ref="M34:P34"/>
    <mergeCell ref="M35:P35"/>
    <mergeCell ref="A44:D44"/>
    <mergeCell ref="E44:F44"/>
    <mergeCell ref="M37:P37"/>
    <mergeCell ref="M38:P38"/>
    <mergeCell ref="M39:P39"/>
    <mergeCell ref="M40:P40"/>
    <mergeCell ref="A43:D43"/>
  </mergeCells>
  <phoneticPr fontId="1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44"/>
  <sheetViews>
    <sheetView showGridLines="0" view="pageBreakPreview" zoomScale="55" zoomScaleNormal="80" zoomScaleSheetLayoutView="55" zoomScalePageLayoutView="66" workbookViewId="0">
      <selection activeCell="J51" sqref="J51"/>
    </sheetView>
  </sheetViews>
  <sheetFormatPr defaultRowHeight="18.75"/>
  <cols>
    <col min="1" max="1" width="9" style="11"/>
    <col min="2" max="2" width="4.875" style="10" customWidth="1"/>
    <col min="3" max="3" width="4.875" style="11" customWidth="1"/>
    <col min="4" max="9" width="9" style="11"/>
    <col min="10" max="10" width="15.875" style="11" bestFit="1" customWidth="1"/>
    <col min="11" max="16384" width="9" style="11"/>
  </cols>
  <sheetData>
    <row r="1" spans="1:16" ht="23.25" customHeight="1">
      <c r="A1" s="9" t="s">
        <v>36</v>
      </c>
    </row>
    <row r="2" spans="1:16" ht="32.25" customHeight="1">
      <c r="A2" s="102" t="s">
        <v>82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</row>
    <row r="3" spans="1:16" ht="32.25" customHeight="1">
      <c r="A3" s="102" t="s">
        <v>81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</row>
    <row r="5" spans="1:16" ht="18" customHeight="1">
      <c r="A5" s="103" t="s">
        <v>53</v>
      </c>
      <c r="B5" s="103"/>
      <c r="C5" s="103"/>
      <c r="D5" s="103"/>
      <c r="E5" s="103"/>
      <c r="F5" s="103"/>
      <c r="G5" s="103"/>
    </row>
    <row r="6" spans="1:16" ht="33.75" customHeight="1">
      <c r="A6" s="103"/>
      <c r="B6" s="103"/>
      <c r="C6" s="103"/>
      <c r="D6" s="103"/>
      <c r="E6" s="103"/>
      <c r="F6" s="103"/>
      <c r="G6" s="103"/>
      <c r="H6" s="11" t="s">
        <v>49</v>
      </c>
    </row>
    <row r="7" spans="1:16" ht="21.75" customHeight="1">
      <c r="A7" s="104" t="s">
        <v>23</v>
      </c>
      <c r="B7" s="103"/>
      <c r="C7" s="105" t="s">
        <v>40</v>
      </c>
      <c r="D7" s="104" t="s">
        <v>24</v>
      </c>
      <c r="E7" s="104"/>
      <c r="F7" s="104"/>
      <c r="G7" s="104"/>
      <c r="H7" s="104"/>
      <c r="I7" s="104"/>
      <c r="J7" s="104" t="s">
        <v>25</v>
      </c>
      <c r="K7" s="104"/>
      <c r="L7" s="104"/>
      <c r="M7" s="104" t="s">
        <v>26</v>
      </c>
      <c r="N7" s="103"/>
      <c r="O7" s="103"/>
      <c r="P7" s="103"/>
    </row>
    <row r="8" spans="1:16" ht="24.75" customHeight="1">
      <c r="A8" s="103"/>
      <c r="B8" s="103"/>
      <c r="C8" s="103"/>
      <c r="D8" s="104" t="s">
        <v>27</v>
      </c>
      <c r="E8" s="104"/>
      <c r="F8" s="104"/>
      <c r="G8" s="104" t="s">
        <v>28</v>
      </c>
      <c r="H8" s="104"/>
      <c r="I8" s="104"/>
      <c r="J8" s="104" t="s">
        <v>27</v>
      </c>
      <c r="K8" s="104" t="s">
        <v>28</v>
      </c>
      <c r="L8" s="104" t="s">
        <v>29</v>
      </c>
      <c r="M8" s="103"/>
      <c r="N8" s="103"/>
      <c r="O8" s="103"/>
      <c r="P8" s="103"/>
    </row>
    <row r="9" spans="1:16" ht="42" customHeight="1">
      <c r="A9" s="103"/>
      <c r="B9" s="103"/>
      <c r="C9" s="103"/>
      <c r="D9" s="24" t="s">
        <v>30</v>
      </c>
      <c r="E9" s="24" t="s">
        <v>31</v>
      </c>
      <c r="F9" s="13" t="s">
        <v>32</v>
      </c>
      <c r="G9" s="24" t="s">
        <v>30</v>
      </c>
      <c r="H9" s="24" t="s">
        <v>31</v>
      </c>
      <c r="I9" s="13" t="s">
        <v>32</v>
      </c>
      <c r="J9" s="104"/>
      <c r="K9" s="104"/>
      <c r="L9" s="104"/>
      <c r="M9" s="103"/>
      <c r="N9" s="103"/>
      <c r="O9" s="103"/>
      <c r="P9" s="103"/>
    </row>
    <row r="10" spans="1:16" ht="24" customHeight="1">
      <c r="A10" s="14">
        <v>46235</v>
      </c>
      <c r="B10" s="24" t="str">
        <f>TEXT(A10,"aaa")</f>
        <v>土</v>
      </c>
      <c r="C10" s="24" t="s">
        <v>52</v>
      </c>
      <c r="D10" s="15">
        <v>0.54166666666666663</v>
      </c>
      <c r="E10" s="15">
        <v>0.625</v>
      </c>
      <c r="F10" s="15">
        <v>0</v>
      </c>
      <c r="G10" s="16"/>
      <c r="H10" s="16"/>
      <c r="I10" s="16"/>
      <c r="J10" s="15">
        <f>IF(C10=0," ",E10-D10-F10)</f>
        <v>8.333333333333337E-2</v>
      </c>
      <c r="K10" s="15">
        <f>IF(C10=0," ",H10-G10-I10)</f>
        <v>0</v>
      </c>
      <c r="L10" s="17">
        <f>IF(C10=0," ",J10+K10)</f>
        <v>8.333333333333337E-2</v>
      </c>
      <c r="M10" s="97" t="s">
        <v>50</v>
      </c>
      <c r="N10" s="98"/>
      <c r="O10" s="98"/>
      <c r="P10" s="101"/>
    </row>
    <row r="11" spans="1:16" ht="24" customHeight="1">
      <c r="A11" s="14">
        <v>46236</v>
      </c>
      <c r="B11" s="24" t="str">
        <f t="shared" ref="B11:B40" si="0">TEXT(A11,"aaa")</f>
        <v>日</v>
      </c>
      <c r="C11" s="24"/>
      <c r="D11" s="16"/>
      <c r="E11" s="16"/>
      <c r="F11" s="16"/>
      <c r="G11" s="16"/>
      <c r="H11" s="16"/>
      <c r="I11" s="16"/>
      <c r="J11" s="15" t="str">
        <f t="shared" ref="J11:J40" si="1">IF(C11=0," ",E11-D11-F11)</f>
        <v xml:space="preserve"> </v>
      </c>
      <c r="K11" s="15" t="str">
        <f t="shared" ref="K11:K40" si="2">IF(C11=0," ",H11-G11-I11)</f>
        <v xml:space="preserve"> </v>
      </c>
      <c r="L11" s="17" t="str">
        <f t="shared" ref="L11:L40" si="3">IF(C11=0," ",J11+K11)</f>
        <v xml:space="preserve"> </v>
      </c>
      <c r="M11" s="97"/>
      <c r="N11" s="98"/>
      <c r="O11" s="98"/>
      <c r="P11" s="101"/>
    </row>
    <row r="12" spans="1:16" ht="24" customHeight="1">
      <c r="A12" s="14">
        <v>46237</v>
      </c>
      <c r="B12" s="24" t="str">
        <f t="shared" si="0"/>
        <v>月</v>
      </c>
      <c r="C12" s="24"/>
      <c r="D12" s="16"/>
      <c r="E12" s="16"/>
      <c r="F12" s="16"/>
      <c r="G12" s="16"/>
      <c r="H12" s="16"/>
      <c r="I12" s="16"/>
      <c r="J12" s="15" t="str">
        <f t="shared" si="1"/>
        <v xml:space="preserve"> </v>
      </c>
      <c r="K12" s="15" t="str">
        <f t="shared" si="2"/>
        <v xml:space="preserve"> </v>
      </c>
      <c r="L12" s="17" t="str">
        <f t="shared" si="3"/>
        <v xml:space="preserve"> </v>
      </c>
      <c r="M12" s="97"/>
      <c r="N12" s="98"/>
      <c r="O12" s="98"/>
      <c r="P12" s="101"/>
    </row>
    <row r="13" spans="1:16" ht="24" customHeight="1">
      <c r="A13" s="14">
        <v>46238</v>
      </c>
      <c r="B13" s="24" t="str">
        <f t="shared" si="0"/>
        <v>火</v>
      </c>
      <c r="C13" s="24"/>
      <c r="D13" s="16"/>
      <c r="E13" s="16"/>
      <c r="F13" s="16"/>
      <c r="G13" s="16"/>
      <c r="H13" s="16"/>
      <c r="I13" s="16"/>
      <c r="J13" s="15" t="str">
        <f t="shared" si="1"/>
        <v xml:space="preserve"> </v>
      </c>
      <c r="K13" s="15" t="str">
        <f t="shared" si="2"/>
        <v xml:space="preserve"> </v>
      </c>
      <c r="L13" s="17" t="str">
        <f t="shared" si="3"/>
        <v xml:space="preserve"> </v>
      </c>
      <c r="M13" s="97"/>
      <c r="N13" s="98"/>
      <c r="O13" s="98"/>
      <c r="P13" s="101"/>
    </row>
    <row r="14" spans="1:16" ht="24" customHeight="1">
      <c r="A14" s="14">
        <v>46239</v>
      </c>
      <c r="B14" s="24" t="str">
        <f t="shared" si="0"/>
        <v>水</v>
      </c>
      <c r="C14" s="24" t="s">
        <v>52</v>
      </c>
      <c r="D14" s="15">
        <v>0.41666666666666669</v>
      </c>
      <c r="E14" s="15">
        <v>0.5</v>
      </c>
      <c r="F14" s="15">
        <v>0</v>
      </c>
      <c r="G14" s="15">
        <v>0.58333333333333337</v>
      </c>
      <c r="H14" s="15">
        <v>0.66666666666666663</v>
      </c>
      <c r="I14" s="15">
        <v>0</v>
      </c>
      <c r="J14" s="15">
        <f t="shared" si="1"/>
        <v>8.3333333333333315E-2</v>
      </c>
      <c r="K14" s="15">
        <f t="shared" si="2"/>
        <v>8.3333333333333259E-2</v>
      </c>
      <c r="L14" s="17">
        <f t="shared" si="3"/>
        <v>0.16666666666666657</v>
      </c>
      <c r="M14" s="97" t="s">
        <v>51</v>
      </c>
      <c r="N14" s="98"/>
      <c r="O14" s="98"/>
      <c r="P14" s="101"/>
    </row>
    <row r="15" spans="1:16" ht="24" customHeight="1">
      <c r="A15" s="14">
        <v>46240</v>
      </c>
      <c r="B15" s="24" t="str">
        <f t="shared" si="0"/>
        <v>木</v>
      </c>
      <c r="C15" s="24" t="s">
        <v>52</v>
      </c>
      <c r="D15" s="15">
        <v>0.35416666666666669</v>
      </c>
      <c r="E15" s="15">
        <v>0.72916666666666663</v>
      </c>
      <c r="F15" s="15">
        <v>4.1666666666666664E-2</v>
      </c>
      <c r="G15" s="16"/>
      <c r="H15" s="16"/>
      <c r="I15" s="16"/>
      <c r="J15" s="15">
        <f t="shared" si="1"/>
        <v>0.33333333333333326</v>
      </c>
      <c r="K15" s="15">
        <f t="shared" si="2"/>
        <v>0</v>
      </c>
      <c r="L15" s="17">
        <f t="shared" si="3"/>
        <v>0.33333333333333326</v>
      </c>
      <c r="M15" s="97" t="s">
        <v>51</v>
      </c>
      <c r="N15" s="98"/>
      <c r="O15" s="98"/>
      <c r="P15" s="101"/>
    </row>
    <row r="16" spans="1:16" ht="24" customHeight="1">
      <c r="A16" s="14">
        <v>46241</v>
      </c>
      <c r="B16" s="24" t="str">
        <f t="shared" si="0"/>
        <v>金</v>
      </c>
      <c r="C16" s="24" t="s">
        <v>52</v>
      </c>
      <c r="D16" s="15">
        <v>0.35416666666666669</v>
      </c>
      <c r="E16" s="15">
        <v>0.72916666666666663</v>
      </c>
      <c r="F16" s="15">
        <v>4.1666666666666664E-2</v>
      </c>
      <c r="G16" s="16"/>
      <c r="H16" s="16"/>
      <c r="I16" s="16"/>
      <c r="J16" s="15">
        <f t="shared" si="1"/>
        <v>0.33333333333333326</v>
      </c>
      <c r="K16" s="15">
        <f t="shared" si="2"/>
        <v>0</v>
      </c>
      <c r="L16" s="17">
        <f t="shared" si="3"/>
        <v>0.33333333333333326</v>
      </c>
      <c r="M16" s="97" t="s">
        <v>51</v>
      </c>
      <c r="N16" s="98"/>
      <c r="O16" s="98"/>
      <c r="P16" s="101"/>
    </row>
    <row r="17" spans="1:16" ht="24" customHeight="1">
      <c r="A17" s="14">
        <v>46242</v>
      </c>
      <c r="B17" s="24" t="str">
        <f t="shared" si="0"/>
        <v>土</v>
      </c>
      <c r="C17" s="24"/>
      <c r="D17" s="15"/>
      <c r="E17" s="15"/>
      <c r="F17" s="15"/>
      <c r="G17" s="16"/>
      <c r="H17" s="16"/>
      <c r="I17" s="16"/>
      <c r="J17" s="15" t="str">
        <f t="shared" si="1"/>
        <v xml:space="preserve"> </v>
      </c>
      <c r="K17" s="15" t="str">
        <f t="shared" si="2"/>
        <v xml:space="preserve"> </v>
      </c>
      <c r="L17" s="17" t="str">
        <f t="shared" si="3"/>
        <v xml:space="preserve"> </v>
      </c>
      <c r="M17" s="97"/>
      <c r="N17" s="98"/>
      <c r="O17" s="98"/>
      <c r="P17" s="101"/>
    </row>
    <row r="18" spans="1:16" ht="24" customHeight="1">
      <c r="A18" s="14">
        <v>46243</v>
      </c>
      <c r="B18" s="24" t="str">
        <f t="shared" si="0"/>
        <v>日</v>
      </c>
      <c r="C18" s="24"/>
      <c r="D18" s="15"/>
      <c r="E18" s="15"/>
      <c r="F18" s="15"/>
      <c r="G18" s="16"/>
      <c r="H18" s="16"/>
      <c r="I18" s="16"/>
      <c r="J18" s="15" t="str">
        <f t="shared" si="1"/>
        <v xml:space="preserve"> </v>
      </c>
      <c r="K18" s="15" t="str">
        <f t="shared" si="2"/>
        <v xml:space="preserve"> </v>
      </c>
      <c r="L18" s="17" t="str">
        <f t="shared" si="3"/>
        <v xml:space="preserve"> </v>
      </c>
      <c r="M18" s="97"/>
      <c r="N18" s="98"/>
      <c r="O18" s="98"/>
      <c r="P18" s="101"/>
    </row>
    <row r="19" spans="1:16" ht="24" customHeight="1">
      <c r="A19" s="14">
        <v>46244</v>
      </c>
      <c r="B19" s="24" t="str">
        <f t="shared" si="0"/>
        <v>月</v>
      </c>
      <c r="C19" s="24"/>
      <c r="D19" s="16"/>
      <c r="E19" s="16"/>
      <c r="F19" s="16"/>
      <c r="G19" s="16"/>
      <c r="H19" s="16"/>
      <c r="I19" s="16"/>
      <c r="J19" s="15" t="str">
        <f t="shared" si="1"/>
        <v xml:space="preserve"> </v>
      </c>
      <c r="K19" s="15" t="str">
        <f t="shared" si="2"/>
        <v xml:space="preserve"> </v>
      </c>
      <c r="L19" s="17" t="str">
        <f t="shared" si="3"/>
        <v xml:space="preserve"> </v>
      </c>
      <c r="M19" s="97"/>
      <c r="N19" s="98"/>
      <c r="O19" s="98"/>
      <c r="P19" s="101"/>
    </row>
    <row r="20" spans="1:16" ht="24" customHeight="1">
      <c r="A20" s="14">
        <v>46245</v>
      </c>
      <c r="B20" s="24" t="str">
        <f t="shared" si="0"/>
        <v>火</v>
      </c>
      <c r="C20" s="24"/>
      <c r="D20" s="16"/>
      <c r="E20" s="16"/>
      <c r="F20" s="16"/>
      <c r="G20" s="16"/>
      <c r="H20" s="16"/>
      <c r="I20" s="16"/>
      <c r="J20" s="15" t="str">
        <f t="shared" si="1"/>
        <v xml:space="preserve"> </v>
      </c>
      <c r="K20" s="15" t="str">
        <f t="shared" si="2"/>
        <v xml:space="preserve"> </v>
      </c>
      <c r="L20" s="17" t="str">
        <f t="shared" si="3"/>
        <v xml:space="preserve"> </v>
      </c>
      <c r="M20" s="97"/>
      <c r="N20" s="98"/>
      <c r="O20" s="98"/>
      <c r="P20" s="101"/>
    </row>
    <row r="21" spans="1:16" ht="24" customHeight="1">
      <c r="A21" s="14">
        <v>46246</v>
      </c>
      <c r="B21" s="24" t="str">
        <f t="shared" si="0"/>
        <v>水</v>
      </c>
      <c r="C21" s="24"/>
      <c r="D21" s="16"/>
      <c r="E21" s="16"/>
      <c r="F21" s="16"/>
      <c r="G21" s="16"/>
      <c r="H21" s="16"/>
      <c r="I21" s="16"/>
      <c r="J21" s="15" t="str">
        <f t="shared" si="1"/>
        <v xml:space="preserve"> </v>
      </c>
      <c r="K21" s="15" t="str">
        <f t="shared" si="2"/>
        <v xml:space="preserve"> </v>
      </c>
      <c r="L21" s="17" t="str">
        <f t="shared" si="3"/>
        <v xml:space="preserve"> </v>
      </c>
      <c r="M21" s="97"/>
      <c r="N21" s="98"/>
      <c r="O21" s="98"/>
      <c r="P21" s="101"/>
    </row>
    <row r="22" spans="1:16" ht="24" customHeight="1">
      <c r="A22" s="14">
        <v>46247</v>
      </c>
      <c r="B22" s="24" t="str">
        <f t="shared" si="0"/>
        <v>木</v>
      </c>
      <c r="C22" s="24"/>
      <c r="D22" s="16"/>
      <c r="E22" s="16"/>
      <c r="F22" s="16"/>
      <c r="G22" s="16"/>
      <c r="H22" s="16"/>
      <c r="I22" s="16"/>
      <c r="J22" s="15" t="str">
        <f t="shared" si="1"/>
        <v xml:space="preserve"> </v>
      </c>
      <c r="K22" s="15" t="str">
        <f t="shared" si="2"/>
        <v xml:space="preserve"> </v>
      </c>
      <c r="L22" s="17" t="str">
        <f t="shared" si="3"/>
        <v xml:space="preserve"> </v>
      </c>
      <c r="M22" s="97"/>
      <c r="N22" s="98"/>
      <c r="O22" s="98"/>
      <c r="P22" s="101"/>
    </row>
    <row r="23" spans="1:16" ht="24" customHeight="1">
      <c r="A23" s="14">
        <v>46248</v>
      </c>
      <c r="B23" s="24" t="str">
        <f t="shared" si="0"/>
        <v>金</v>
      </c>
      <c r="C23" s="24"/>
      <c r="D23" s="16"/>
      <c r="E23" s="16"/>
      <c r="F23" s="16"/>
      <c r="G23" s="16"/>
      <c r="H23" s="16"/>
      <c r="I23" s="16"/>
      <c r="J23" s="15" t="str">
        <f t="shared" si="1"/>
        <v xml:space="preserve"> </v>
      </c>
      <c r="K23" s="15" t="str">
        <f t="shared" si="2"/>
        <v xml:space="preserve"> </v>
      </c>
      <c r="L23" s="17" t="str">
        <f t="shared" si="3"/>
        <v xml:space="preserve"> </v>
      </c>
      <c r="M23" s="97"/>
      <c r="N23" s="98"/>
      <c r="O23" s="98"/>
      <c r="P23" s="101"/>
    </row>
    <row r="24" spans="1:16" ht="24" customHeight="1">
      <c r="A24" s="14">
        <v>46249</v>
      </c>
      <c r="B24" s="24" t="str">
        <f t="shared" si="0"/>
        <v>土</v>
      </c>
      <c r="C24" s="24"/>
      <c r="D24" s="16"/>
      <c r="E24" s="16"/>
      <c r="F24" s="16"/>
      <c r="G24" s="16"/>
      <c r="H24" s="16"/>
      <c r="I24" s="16"/>
      <c r="J24" s="15" t="str">
        <f t="shared" si="1"/>
        <v xml:space="preserve"> </v>
      </c>
      <c r="K24" s="15" t="str">
        <f t="shared" si="2"/>
        <v xml:space="preserve"> </v>
      </c>
      <c r="L24" s="17" t="str">
        <f t="shared" si="3"/>
        <v xml:space="preserve"> </v>
      </c>
      <c r="M24" s="97"/>
      <c r="N24" s="98"/>
      <c r="O24" s="98"/>
      <c r="P24" s="101"/>
    </row>
    <row r="25" spans="1:16" ht="24" customHeight="1">
      <c r="A25" s="14">
        <v>46250</v>
      </c>
      <c r="B25" s="24" t="str">
        <f t="shared" si="0"/>
        <v>日</v>
      </c>
      <c r="C25" s="24"/>
      <c r="D25" s="16"/>
      <c r="E25" s="16"/>
      <c r="F25" s="16"/>
      <c r="G25" s="16"/>
      <c r="H25" s="16"/>
      <c r="I25" s="16"/>
      <c r="J25" s="15" t="str">
        <f t="shared" si="1"/>
        <v xml:space="preserve"> </v>
      </c>
      <c r="K25" s="15" t="str">
        <f t="shared" si="2"/>
        <v xml:space="preserve"> </v>
      </c>
      <c r="L25" s="17" t="str">
        <f t="shared" si="3"/>
        <v xml:space="preserve"> </v>
      </c>
      <c r="M25" s="97"/>
      <c r="N25" s="98"/>
      <c r="O25" s="98"/>
      <c r="P25" s="101"/>
    </row>
    <row r="26" spans="1:16" ht="24" customHeight="1">
      <c r="A26" s="14">
        <v>46251</v>
      </c>
      <c r="B26" s="24" t="str">
        <f t="shared" si="0"/>
        <v>月</v>
      </c>
      <c r="C26" s="24"/>
      <c r="D26" s="16"/>
      <c r="E26" s="16"/>
      <c r="F26" s="16"/>
      <c r="G26" s="16"/>
      <c r="H26" s="16"/>
      <c r="I26" s="16"/>
      <c r="J26" s="15" t="str">
        <f t="shared" si="1"/>
        <v xml:space="preserve"> </v>
      </c>
      <c r="K26" s="15" t="str">
        <f t="shared" si="2"/>
        <v xml:space="preserve"> </v>
      </c>
      <c r="L26" s="17" t="str">
        <f t="shared" si="3"/>
        <v xml:space="preserve"> </v>
      </c>
      <c r="M26" s="97"/>
      <c r="N26" s="98"/>
      <c r="O26" s="98"/>
      <c r="P26" s="101"/>
    </row>
    <row r="27" spans="1:16" ht="24" customHeight="1">
      <c r="A27" s="14">
        <v>46252</v>
      </c>
      <c r="B27" s="24" t="str">
        <f t="shared" si="0"/>
        <v>火</v>
      </c>
      <c r="C27" s="24"/>
      <c r="D27" s="16"/>
      <c r="E27" s="16"/>
      <c r="F27" s="16"/>
      <c r="G27" s="16"/>
      <c r="H27" s="16"/>
      <c r="I27" s="16"/>
      <c r="J27" s="15" t="str">
        <f t="shared" si="1"/>
        <v xml:space="preserve"> </v>
      </c>
      <c r="K27" s="15" t="str">
        <f t="shared" si="2"/>
        <v xml:space="preserve"> </v>
      </c>
      <c r="L27" s="17" t="str">
        <f t="shared" si="3"/>
        <v xml:space="preserve"> </v>
      </c>
      <c r="M27" s="97"/>
      <c r="N27" s="98"/>
      <c r="O27" s="98"/>
      <c r="P27" s="101"/>
    </row>
    <row r="28" spans="1:16" ht="24" customHeight="1">
      <c r="A28" s="14">
        <v>46253</v>
      </c>
      <c r="B28" s="24" t="str">
        <f t="shared" si="0"/>
        <v>水</v>
      </c>
      <c r="C28" s="24"/>
      <c r="D28" s="16"/>
      <c r="E28" s="16"/>
      <c r="F28" s="16"/>
      <c r="G28" s="16"/>
      <c r="H28" s="16"/>
      <c r="I28" s="16"/>
      <c r="J28" s="15" t="str">
        <f t="shared" si="1"/>
        <v xml:space="preserve"> </v>
      </c>
      <c r="K28" s="15" t="str">
        <f t="shared" si="2"/>
        <v xml:space="preserve"> </v>
      </c>
      <c r="L28" s="17" t="str">
        <f t="shared" si="3"/>
        <v xml:space="preserve"> </v>
      </c>
      <c r="M28" s="97"/>
      <c r="N28" s="98"/>
      <c r="O28" s="98"/>
      <c r="P28" s="101"/>
    </row>
    <row r="29" spans="1:16" ht="24" customHeight="1">
      <c r="A29" s="14">
        <v>46254</v>
      </c>
      <c r="B29" s="24" t="str">
        <f t="shared" si="0"/>
        <v>木</v>
      </c>
      <c r="C29" s="24"/>
      <c r="D29" s="16"/>
      <c r="E29" s="16"/>
      <c r="F29" s="16"/>
      <c r="G29" s="16"/>
      <c r="H29" s="16"/>
      <c r="I29" s="16"/>
      <c r="J29" s="15" t="str">
        <f t="shared" si="1"/>
        <v xml:space="preserve"> </v>
      </c>
      <c r="K29" s="15" t="str">
        <f t="shared" si="2"/>
        <v xml:space="preserve"> </v>
      </c>
      <c r="L29" s="17" t="str">
        <f t="shared" si="3"/>
        <v xml:space="preserve"> </v>
      </c>
      <c r="M29" s="97"/>
      <c r="N29" s="98"/>
      <c r="O29" s="98"/>
      <c r="P29" s="101"/>
    </row>
    <row r="30" spans="1:16" ht="24" customHeight="1">
      <c r="A30" s="14">
        <v>46255</v>
      </c>
      <c r="B30" s="24" t="str">
        <f t="shared" si="0"/>
        <v>金</v>
      </c>
      <c r="C30" s="24"/>
      <c r="D30" s="16"/>
      <c r="E30" s="16"/>
      <c r="F30" s="16"/>
      <c r="G30" s="16"/>
      <c r="H30" s="16"/>
      <c r="I30" s="16"/>
      <c r="J30" s="15" t="str">
        <f t="shared" si="1"/>
        <v xml:space="preserve"> </v>
      </c>
      <c r="K30" s="15" t="str">
        <f t="shared" si="2"/>
        <v xml:space="preserve"> </v>
      </c>
      <c r="L30" s="17" t="str">
        <f t="shared" si="3"/>
        <v xml:space="preserve"> </v>
      </c>
      <c r="M30" s="97"/>
      <c r="N30" s="98"/>
      <c r="O30" s="98"/>
      <c r="P30" s="101"/>
    </row>
    <row r="31" spans="1:16" ht="24" customHeight="1">
      <c r="A31" s="14">
        <v>46256</v>
      </c>
      <c r="B31" s="24" t="str">
        <f t="shared" si="0"/>
        <v>土</v>
      </c>
      <c r="C31" s="24"/>
      <c r="D31" s="16"/>
      <c r="E31" s="16"/>
      <c r="F31" s="16"/>
      <c r="G31" s="16"/>
      <c r="H31" s="16"/>
      <c r="I31" s="16"/>
      <c r="J31" s="15" t="str">
        <f t="shared" si="1"/>
        <v xml:space="preserve"> </v>
      </c>
      <c r="K31" s="15" t="str">
        <f t="shared" si="2"/>
        <v xml:space="preserve"> </v>
      </c>
      <c r="L31" s="17" t="str">
        <f t="shared" si="3"/>
        <v xml:space="preserve"> </v>
      </c>
      <c r="M31" s="97"/>
      <c r="N31" s="98"/>
      <c r="O31" s="98"/>
      <c r="P31" s="101"/>
    </row>
    <row r="32" spans="1:16" ht="24" customHeight="1">
      <c r="A32" s="14">
        <v>46257</v>
      </c>
      <c r="B32" s="24" t="str">
        <f t="shared" si="0"/>
        <v>日</v>
      </c>
      <c r="C32" s="24"/>
      <c r="D32" s="16"/>
      <c r="E32" s="16"/>
      <c r="F32" s="16"/>
      <c r="G32" s="16"/>
      <c r="H32" s="16"/>
      <c r="I32" s="16"/>
      <c r="J32" s="15" t="str">
        <f t="shared" si="1"/>
        <v xml:space="preserve"> </v>
      </c>
      <c r="K32" s="15" t="str">
        <f t="shared" si="2"/>
        <v xml:space="preserve"> </v>
      </c>
      <c r="L32" s="17" t="str">
        <f t="shared" si="3"/>
        <v xml:space="preserve"> </v>
      </c>
      <c r="M32" s="97"/>
      <c r="N32" s="98"/>
      <c r="O32" s="98"/>
      <c r="P32" s="101"/>
    </row>
    <row r="33" spans="1:16" ht="24" customHeight="1">
      <c r="A33" s="14">
        <v>46258</v>
      </c>
      <c r="B33" s="24" t="str">
        <f t="shared" si="0"/>
        <v>月</v>
      </c>
      <c r="C33" s="24"/>
      <c r="D33" s="16"/>
      <c r="E33" s="16"/>
      <c r="F33" s="16"/>
      <c r="G33" s="16"/>
      <c r="H33" s="16"/>
      <c r="I33" s="16"/>
      <c r="J33" s="15" t="str">
        <f t="shared" si="1"/>
        <v xml:space="preserve"> </v>
      </c>
      <c r="K33" s="15" t="str">
        <f t="shared" si="2"/>
        <v xml:space="preserve"> </v>
      </c>
      <c r="L33" s="17" t="str">
        <f t="shared" si="3"/>
        <v xml:space="preserve"> </v>
      </c>
      <c r="M33" s="97"/>
      <c r="N33" s="98"/>
      <c r="O33" s="98"/>
      <c r="P33" s="101"/>
    </row>
    <row r="34" spans="1:16" ht="24" customHeight="1">
      <c r="A34" s="14">
        <v>46259</v>
      </c>
      <c r="B34" s="24" t="str">
        <f t="shared" si="0"/>
        <v>火</v>
      </c>
      <c r="C34" s="24"/>
      <c r="D34" s="16"/>
      <c r="E34" s="16"/>
      <c r="F34" s="16"/>
      <c r="G34" s="16"/>
      <c r="H34" s="16"/>
      <c r="I34" s="16"/>
      <c r="J34" s="15" t="str">
        <f t="shared" si="1"/>
        <v xml:space="preserve"> </v>
      </c>
      <c r="K34" s="15" t="str">
        <f t="shared" si="2"/>
        <v xml:space="preserve"> </v>
      </c>
      <c r="L34" s="17" t="str">
        <f t="shared" si="3"/>
        <v xml:space="preserve"> </v>
      </c>
      <c r="M34" s="97"/>
      <c r="N34" s="98"/>
      <c r="O34" s="98"/>
      <c r="P34" s="101"/>
    </row>
    <row r="35" spans="1:16" ht="24" customHeight="1">
      <c r="A35" s="14">
        <v>46260</v>
      </c>
      <c r="B35" s="24" t="str">
        <f t="shared" si="0"/>
        <v>水</v>
      </c>
      <c r="C35" s="24"/>
      <c r="D35" s="16"/>
      <c r="E35" s="16"/>
      <c r="F35" s="16"/>
      <c r="G35" s="16"/>
      <c r="H35" s="16"/>
      <c r="I35" s="16"/>
      <c r="J35" s="15" t="str">
        <f t="shared" si="1"/>
        <v xml:space="preserve"> </v>
      </c>
      <c r="K35" s="15" t="str">
        <f t="shared" si="2"/>
        <v xml:space="preserve"> </v>
      </c>
      <c r="L35" s="17" t="str">
        <f t="shared" si="3"/>
        <v xml:space="preserve"> </v>
      </c>
      <c r="M35" s="97"/>
      <c r="N35" s="98"/>
      <c r="O35" s="98"/>
      <c r="P35" s="101"/>
    </row>
    <row r="36" spans="1:16" ht="24" customHeight="1">
      <c r="A36" s="14">
        <v>46261</v>
      </c>
      <c r="B36" s="24" t="str">
        <f t="shared" si="0"/>
        <v>木</v>
      </c>
      <c r="C36" s="24"/>
      <c r="D36" s="16"/>
      <c r="E36" s="16"/>
      <c r="F36" s="16"/>
      <c r="G36" s="16"/>
      <c r="H36" s="16"/>
      <c r="I36" s="16"/>
      <c r="J36" s="15" t="str">
        <f t="shared" si="1"/>
        <v xml:space="preserve"> </v>
      </c>
      <c r="K36" s="15" t="str">
        <f t="shared" si="2"/>
        <v xml:space="preserve"> </v>
      </c>
      <c r="L36" s="17" t="str">
        <f t="shared" si="3"/>
        <v xml:space="preserve"> </v>
      </c>
      <c r="M36" s="97"/>
      <c r="N36" s="98"/>
      <c r="O36" s="98"/>
      <c r="P36" s="101"/>
    </row>
    <row r="37" spans="1:16" ht="24" customHeight="1">
      <c r="A37" s="14">
        <v>46262</v>
      </c>
      <c r="B37" s="24" t="str">
        <f t="shared" si="0"/>
        <v>金</v>
      </c>
      <c r="C37" s="24"/>
      <c r="D37" s="16"/>
      <c r="E37" s="16"/>
      <c r="F37" s="16"/>
      <c r="G37" s="16"/>
      <c r="H37" s="16"/>
      <c r="I37" s="16"/>
      <c r="J37" s="15" t="str">
        <f t="shared" si="1"/>
        <v xml:space="preserve"> </v>
      </c>
      <c r="K37" s="15" t="str">
        <f t="shared" si="2"/>
        <v xml:space="preserve"> </v>
      </c>
      <c r="L37" s="17" t="str">
        <f t="shared" si="3"/>
        <v xml:space="preserve"> </v>
      </c>
      <c r="M37" s="97"/>
      <c r="N37" s="98"/>
      <c r="O37" s="98"/>
      <c r="P37" s="101"/>
    </row>
    <row r="38" spans="1:16" ht="24" customHeight="1">
      <c r="A38" s="14">
        <v>46263</v>
      </c>
      <c r="B38" s="24" t="str">
        <f t="shared" si="0"/>
        <v>土</v>
      </c>
      <c r="C38" s="24"/>
      <c r="D38" s="16"/>
      <c r="E38" s="16"/>
      <c r="F38" s="16"/>
      <c r="G38" s="16"/>
      <c r="H38" s="16"/>
      <c r="I38" s="16"/>
      <c r="J38" s="15" t="str">
        <f t="shared" si="1"/>
        <v xml:space="preserve"> </v>
      </c>
      <c r="K38" s="15" t="str">
        <f t="shared" si="2"/>
        <v xml:space="preserve"> </v>
      </c>
      <c r="L38" s="17" t="str">
        <f t="shared" si="3"/>
        <v xml:space="preserve"> </v>
      </c>
      <c r="M38" s="97"/>
      <c r="N38" s="98"/>
      <c r="O38" s="98"/>
      <c r="P38" s="101"/>
    </row>
    <row r="39" spans="1:16" ht="24" customHeight="1">
      <c r="A39" s="14">
        <v>46264</v>
      </c>
      <c r="B39" s="24" t="str">
        <f t="shared" si="0"/>
        <v>日</v>
      </c>
      <c r="C39" s="24"/>
      <c r="D39" s="16"/>
      <c r="E39" s="16"/>
      <c r="F39" s="16"/>
      <c r="G39" s="16"/>
      <c r="H39" s="16"/>
      <c r="I39" s="16"/>
      <c r="J39" s="15" t="str">
        <f t="shared" si="1"/>
        <v xml:space="preserve"> </v>
      </c>
      <c r="K39" s="15" t="str">
        <f t="shared" si="2"/>
        <v xml:space="preserve"> </v>
      </c>
      <c r="L39" s="17" t="str">
        <f t="shared" si="3"/>
        <v xml:space="preserve"> </v>
      </c>
      <c r="M39" s="97"/>
      <c r="N39" s="98"/>
      <c r="O39" s="98"/>
      <c r="P39" s="101"/>
    </row>
    <row r="40" spans="1:16" ht="24" customHeight="1">
      <c r="A40" s="14">
        <v>46265</v>
      </c>
      <c r="B40" s="24" t="str">
        <f t="shared" si="0"/>
        <v>月</v>
      </c>
      <c r="C40" s="24"/>
      <c r="D40" s="16"/>
      <c r="E40" s="16"/>
      <c r="F40" s="16"/>
      <c r="G40" s="16"/>
      <c r="H40" s="16"/>
      <c r="I40" s="16"/>
      <c r="J40" s="15" t="str">
        <f t="shared" si="1"/>
        <v xml:space="preserve"> </v>
      </c>
      <c r="K40" s="15" t="str">
        <f t="shared" si="2"/>
        <v xml:space="preserve"> </v>
      </c>
      <c r="L40" s="17" t="str">
        <f t="shared" si="3"/>
        <v xml:space="preserve"> </v>
      </c>
      <c r="M40" s="97"/>
      <c r="N40" s="98"/>
      <c r="O40" s="98"/>
      <c r="P40" s="101"/>
    </row>
    <row r="41" spans="1:16" ht="26.25" customHeight="1">
      <c r="J41" s="18"/>
      <c r="L41" s="19"/>
    </row>
    <row r="42" spans="1:16" ht="36" customHeight="1">
      <c r="A42" s="11" t="s">
        <v>33</v>
      </c>
      <c r="J42" s="25">
        <v>46265</v>
      </c>
    </row>
    <row r="43" spans="1:16" ht="36" customHeight="1">
      <c r="A43" s="97" t="s">
        <v>42</v>
      </c>
      <c r="B43" s="98"/>
      <c r="C43" s="98"/>
      <c r="D43" s="98"/>
      <c r="E43" s="22">
        <f>COUNTIF(C10:C40,"○")</f>
        <v>4</v>
      </c>
      <c r="F43" s="23" t="s">
        <v>41</v>
      </c>
      <c r="J43" s="11" t="s">
        <v>34</v>
      </c>
    </row>
    <row r="44" spans="1:16" ht="36" customHeight="1">
      <c r="A44" s="97" t="s">
        <v>43</v>
      </c>
      <c r="B44" s="98"/>
      <c r="C44" s="98"/>
      <c r="D44" s="98"/>
      <c r="E44" s="99">
        <f>SUM(L10:L40)</f>
        <v>0.91666666666666652</v>
      </c>
      <c r="F44" s="100"/>
      <c r="J44" s="11" t="s">
        <v>54</v>
      </c>
    </row>
  </sheetData>
  <mergeCells count="47">
    <mergeCell ref="A2:P2"/>
    <mergeCell ref="A3:P3"/>
    <mergeCell ref="A5:G6"/>
    <mergeCell ref="A7:B9"/>
    <mergeCell ref="C7:C9"/>
    <mergeCell ref="D7:I7"/>
    <mergeCell ref="J7:L7"/>
    <mergeCell ref="M7:P9"/>
    <mergeCell ref="D8:F8"/>
    <mergeCell ref="G8:I8"/>
    <mergeCell ref="M18:P18"/>
    <mergeCell ref="J8:J9"/>
    <mergeCell ref="K8:K9"/>
    <mergeCell ref="L8:L9"/>
    <mergeCell ref="M10:P10"/>
    <mergeCell ref="M11:P11"/>
    <mergeCell ref="M12:P12"/>
    <mergeCell ref="M13:P13"/>
    <mergeCell ref="M14:P14"/>
    <mergeCell ref="M15:P15"/>
    <mergeCell ref="M16:P16"/>
    <mergeCell ref="M17:P17"/>
    <mergeCell ref="M30:P30"/>
    <mergeCell ref="M19:P19"/>
    <mergeCell ref="M20:P20"/>
    <mergeCell ref="M21:P21"/>
    <mergeCell ref="M22:P22"/>
    <mergeCell ref="M23:P23"/>
    <mergeCell ref="M24:P24"/>
    <mergeCell ref="M25:P25"/>
    <mergeCell ref="M26:P26"/>
    <mergeCell ref="M27:P27"/>
    <mergeCell ref="M28:P28"/>
    <mergeCell ref="M29:P29"/>
    <mergeCell ref="A44:D44"/>
    <mergeCell ref="E44:F44"/>
    <mergeCell ref="M31:P31"/>
    <mergeCell ref="M32:P32"/>
    <mergeCell ref="M33:P33"/>
    <mergeCell ref="M34:P34"/>
    <mergeCell ref="M35:P35"/>
    <mergeCell ref="M36:P36"/>
    <mergeCell ref="M37:P37"/>
    <mergeCell ref="M38:P38"/>
    <mergeCell ref="M39:P39"/>
    <mergeCell ref="M40:P40"/>
    <mergeCell ref="A43:D43"/>
  </mergeCells>
  <phoneticPr fontId="1"/>
  <pageMargins left="0.70866141732283472" right="0.70866141732283472" top="0.74803149606299213" bottom="0.74803149606299213" header="0.31496062992125984" footer="0.31496062992125984"/>
  <pageSetup paperSize="9" scale="5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F22"/>
  <sheetViews>
    <sheetView showGridLines="0" view="pageBreakPreview" zoomScale="115" zoomScaleNormal="100" zoomScaleSheetLayoutView="115" workbookViewId="0">
      <selection activeCell="H3" sqref="H3"/>
    </sheetView>
  </sheetViews>
  <sheetFormatPr defaultRowHeight="18.75"/>
  <cols>
    <col min="1" max="1" width="0.875" customWidth="1"/>
    <col min="2" max="2" width="13" customWidth="1"/>
    <col min="3" max="3" width="6" customWidth="1"/>
    <col min="4" max="6" width="10.625" customWidth="1"/>
    <col min="7" max="7" width="1" customWidth="1"/>
    <col min="8" max="8" width="12" customWidth="1"/>
  </cols>
  <sheetData>
    <row r="1" spans="2:6" ht="3.75" customHeight="1"/>
    <row r="2" spans="2:6" ht="22.5" customHeight="1">
      <c r="B2" s="106" t="s">
        <v>77</v>
      </c>
      <c r="C2" s="106"/>
      <c r="D2" s="106"/>
      <c r="E2" s="106"/>
      <c r="F2" s="106"/>
    </row>
    <row r="3" spans="2:6" ht="19.5" thickBot="1">
      <c r="B3" s="26" t="s">
        <v>55</v>
      </c>
      <c r="C3" s="27" t="s">
        <v>56</v>
      </c>
      <c r="D3" s="27" t="s">
        <v>57</v>
      </c>
      <c r="E3" s="27" t="s">
        <v>58</v>
      </c>
      <c r="F3" s="28" t="s">
        <v>59</v>
      </c>
    </row>
    <row r="4" spans="2:6" ht="19.5" thickTop="1">
      <c r="B4" s="29" t="s">
        <v>60</v>
      </c>
      <c r="C4" s="30">
        <v>8</v>
      </c>
      <c r="D4" s="31"/>
      <c r="E4" s="32"/>
      <c r="F4" s="33">
        <f>D4*E4</f>
        <v>0</v>
      </c>
    </row>
    <row r="5" spans="2:6">
      <c r="B5" s="34" t="s">
        <v>60</v>
      </c>
      <c r="C5" s="35">
        <v>9</v>
      </c>
      <c r="D5" s="36"/>
      <c r="E5" s="37"/>
      <c r="F5" s="38">
        <f t="shared" ref="F5:F11" si="0">D5*E5</f>
        <v>0</v>
      </c>
    </row>
    <row r="6" spans="2:6">
      <c r="B6" s="34" t="s">
        <v>60</v>
      </c>
      <c r="C6" s="35">
        <v>10</v>
      </c>
      <c r="D6" s="36"/>
      <c r="E6" s="37"/>
      <c r="F6" s="38">
        <f t="shared" si="0"/>
        <v>0</v>
      </c>
    </row>
    <row r="7" spans="2:6">
      <c r="B7" s="34" t="s">
        <v>60</v>
      </c>
      <c r="C7" s="35">
        <v>11</v>
      </c>
      <c r="D7" s="36"/>
      <c r="E7" s="37"/>
      <c r="F7" s="38">
        <f t="shared" si="0"/>
        <v>0</v>
      </c>
    </row>
    <row r="8" spans="2:6">
      <c r="B8" s="34" t="s">
        <v>60</v>
      </c>
      <c r="C8" s="35">
        <v>12</v>
      </c>
      <c r="D8" s="36"/>
      <c r="E8" s="37"/>
      <c r="F8" s="38">
        <f t="shared" si="0"/>
        <v>0</v>
      </c>
    </row>
    <row r="9" spans="2:6">
      <c r="B9" s="34" t="s">
        <v>60</v>
      </c>
      <c r="C9" s="35">
        <v>1</v>
      </c>
      <c r="D9" s="36"/>
      <c r="E9" s="37"/>
      <c r="F9" s="38">
        <f t="shared" si="0"/>
        <v>0</v>
      </c>
    </row>
    <row r="10" spans="2:6">
      <c r="B10" s="34" t="s">
        <v>60</v>
      </c>
      <c r="C10" s="35">
        <v>2</v>
      </c>
      <c r="D10" s="36"/>
      <c r="E10" s="37"/>
      <c r="F10" s="38">
        <f t="shared" si="0"/>
        <v>0</v>
      </c>
    </row>
    <row r="11" spans="2:6">
      <c r="B11" s="34" t="s">
        <v>60</v>
      </c>
      <c r="C11" s="35">
        <v>3</v>
      </c>
      <c r="D11" s="36"/>
      <c r="E11" s="37"/>
      <c r="F11" s="38">
        <f t="shared" si="0"/>
        <v>0</v>
      </c>
    </row>
    <row r="12" spans="2:6">
      <c r="B12" s="34" t="s">
        <v>61</v>
      </c>
      <c r="C12" s="35">
        <v>8</v>
      </c>
      <c r="D12" s="36"/>
      <c r="E12" s="37"/>
      <c r="F12" s="38">
        <f>D12*E12</f>
        <v>0</v>
      </c>
    </row>
    <row r="13" spans="2:6">
      <c r="B13" s="34" t="s">
        <v>61</v>
      </c>
      <c r="C13" s="35">
        <v>9</v>
      </c>
      <c r="D13" s="36"/>
      <c r="E13" s="37"/>
      <c r="F13" s="38">
        <f t="shared" ref="F13:F19" si="1">D13*E13</f>
        <v>0</v>
      </c>
    </row>
    <row r="14" spans="2:6">
      <c r="B14" s="34" t="s">
        <v>61</v>
      </c>
      <c r="C14" s="35">
        <v>10</v>
      </c>
      <c r="D14" s="36"/>
      <c r="E14" s="37"/>
      <c r="F14" s="38">
        <f t="shared" si="1"/>
        <v>0</v>
      </c>
    </row>
    <row r="15" spans="2:6">
      <c r="B15" s="34" t="s">
        <v>61</v>
      </c>
      <c r="C15" s="35">
        <v>11</v>
      </c>
      <c r="D15" s="36"/>
      <c r="E15" s="37"/>
      <c r="F15" s="38">
        <f t="shared" si="1"/>
        <v>0</v>
      </c>
    </row>
    <row r="16" spans="2:6">
      <c r="B16" s="34" t="s">
        <v>61</v>
      </c>
      <c r="C16" s="35">
        <v>12</v>
      </c>
      <c r="D16" s="36"/>
      <c r="E16" s="37"/>
      <c r="F16" s="38">
        <f t="shared" si="1"/>
        <v>0</v>
      </c>
    </row>
    <row r="17" spans="2:6">
      <c r="B17" s="34" t="s">
        <v>61</v>
      </c>
      <c r="C17" s="35">
        <v>1</v>
      </c>
      <c r="D17" s="36"/>
      <c r="E17" s="37"/>
      <c r="F17" s="38">
        <f t="shared" si="1"/>
        <v>0</v>
      </c>
    </row>
    <row r="18" spans="2:6">
      <c r="B18" s="34" t="s">
        <v>61</v>
      </c>
      <c r="C18" s="35">
        <v>2</v>
      </c>
      <c r="D18" s="36"/>
      <c r="E18" s="37"/>
      <c r="F18" s="38">
        <f t="shared" si="1"/>
        <v>0</v>
      </c>
    </row>
    <row r="19" spans="2:6">
      <c r="B19" s="39" t="s">
        <v>61</v>
      </c>
      <c r="C19" s="40">
        <v>3</v>
      </c>
      <c r="D19" s="41"/>
      <c r="E19" s="42"/>
      <c r="F19" s="43">
        <f t="shared" si="1"/>
        <v>0</v>
      </c>
    </row>
    <row r="20" spans="2:6" ht="19.5" thickBot="1">
      <c r="B20" s="44" t="s">
        <v>62</v>
      </c>
      <c r="C20" s="45"/>
      <c r="D20" s="46"/>
      <c r="E20" s="47"/>
      <c r="F20" s="48"/>
    </row>
    <row r="21" spans="2:6" ht="19.5" thickTop="1">
      <c r="B21" s="49"/>
      <c r="C21" s="1"/>
      <c r="D21" s="1"/>
      <c r="E21" s="50" t="s">
        <v>63</v>
      </c>
      <c r="F21" s="51">
        <f>SUM(F4:F19)</f>
        <v>0</v>
      </c>
    </row>
    <row r="22" spans="2:6" ht="6" customHeight="1"/>
  </sheetData>
  <mergeCells count="1">
    <mergeCell ref="B2:F2"/>
  </mergeCells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M57"/>
  <sheetViews>
    <sheetView showGridLines="0" zoomScale="85" zoomScaleNormal="85" zoomScaleSheetLayoutView="85" zoomScalePageLayoutView="70" workbookViewId="0">
      <selection activeCell="M56" sqref="A1:M56"/>
    </sheetView>
  </sheetViews>
  <sheetFormatPr defaultRowHeight="18.75"/>
  <cols>
    <col min="1" max="1" width="0.875" customWidth="1"/>
    <col min="2" max="2" width="5.625" customWidth="1"/>
    <col min="3" max="4" width="10.125" customWidth="1"/>
    <col min="5" max="5" width="3.375" bestFit="1" customWidth="1"/>
    <col min="6" max="6" width="10.125" customWidth="1"/>
    <col min="7" max="8" width="9.375" customWidth="1"/>
    <col min="9" max="9" width="1" customWidth="1"/>
    <col min="10" max="10" width="10.125" customWidth="1"/>
    <col min="11" max="11" width="3.375" bestFit="1" customWidth="1"/>
    <col min="12" max="12" width="10.125" customWidth="1"/>
    <col min="13" max="13" width="8.375" customWidth="1"/>
    <col min="14" max="14" width="1.25" customWidth="1"/>
  </cols>
  <sheetData>
    <row r="1" spans="2:13" ht="5.25" customHeight="1"/>
    <row r="2" spans="2:13" ht="19.5" thickBot="1">
      <c r="B2" s="112" t="s">
        <v>64</v>
      </c>
      <c r="C2" s="112"/>
      <c r="D2" s="112"/>
      <c r="E2" s="112"/>
      <c r="F2" s="112"/>
      <c r="J2" s="113" t="s">
        <v>65</v>
      </c>
      <c r="K2" s="113"/>
      <c r="L2" s="113"/>
      <c r="M2" s="113"/>
    </row>
    <row r="3" spans="2:13" ht="19.5" customHeight="1" thickTop="1">
      <c r="B3" s="69"/>
      <c r="C3" s="69"/>
      <c r="D3" s="83" t="s">
        <v>66</v>
      </c>
      <c r="E3" s="83"/>
      <c r="F3" s="83"/>
      <c r="G3" s="107" t="s">
        <v>67</v>
      </c>
      <c r="H3" s="108"/>
      <c r="J3" s="83" t="s">
        <v>68</v>
      </c>
      <c r="K3" s="83"/>
      <c r="L3" s="83"/>
      <c r="M3" s="109" t="s">
        <v>67</v>
      </c>
    </row>
    <row r="4" spans="2:13">
      <c r="B4" s="67" t="s">
        <v>69</v>
      </c>
      <c r="C4" s="67" t="s">
        <v>70</v>
      </c>
      <c r="D4" s="73"/>
      <c r="E4" s="73"/>
      <c r="F4" s="73"/>
      <c r="G4" s="52" t="s">
        <v>60</v>
      </c>
      <c r="H4" s="53" t="s">
        <v>61</v>
      </c>
      <c r="J4" s="73"/>
      <c r="K4" s="73"/>
      <c r="L4" s="73"/>
      <c r="M4" s="110"/>
    </row>
    <row r="5" spans="2:13" ht="33">
      <c r="B5" s="1"/>
      <c r="C5" s="1"/>
      <c r="D5" s="68" t="s">
        <v>71</v>
      </c>
      <c r="E5" s="68" t="s">
        <v>72</v>
      </c>
      <c r="F5" s="68" t="s">
        <v>73</v>
      </c>
      <c r="G5" s="54" t="s">
        <v>74</v>
      </c>
      <c r="H5" s="55" t="s">
        <v>75</v>
      </c>
      <c r="J5" s="68" t="str">
        <f>D5</f>
        <v>以上</v>
      </c>
      <c r="K5" s="68" t="str">
        <f t="shared" ref="K5:L5" si="0">E5</f>
        <v>～</v>
      </c>
      <c r="L5" s="68" t="str">
        <f t="shared" si="0"/>
        <v>未満</v>
      </c>
      <c r="M5" s="111"/>
    </row>
    <row r="6" spans="2:13" ht="13.5" customHeight="1">
      <c r="B6">
        <v>1</v>
      </c>
      <c r="C6" s="70">
        <v>58000</v>
      </c>
      <c r="D6" s="70"/>
      <c r="E6" s="70" t="str">
        <f>$E$5</f>
        <v>～</v>
      </c>
      <c r="F6" s="70">
        <v>63000</v>
      </c>
      <c r="G6" s="56">
        <v>360</v>
      </c>
      <c r="H6" s="57">
        <v>480</v>
      </c>
      <c r="J6" s="70"/>
      <c r="K6" s="70" t="str">
        <f t="shared" ref="K6:K55" si="1">$E$5</f>
        <v>～</v>
      </c>
      <c r="L6" s="70">
        <v>85050</v>
      </c>
      <c r="M6" s="58">
        <v>480</v>
      </c>
    </row>
    <row r="7" spans="2:13" ht="13.5" customHeight="1">
      <c r="B7" s="71">
        <v>2</v>
      </c>
      <c r="C7" s="72">
        <v>68000</v>
      </c>
      <c r="D7" s="72">
        <v>63000</v>
      </c>
      <c r="E7" s="72" t="str">
        <f t="shared" ref="E7:E55" si="2">$E$5</f>
        <v>～</v>
      </c>
      <c r="F7" s="72">
        <v>73000</v>
      </c>
      <c r="G7" s="59">
        <v>420</v>
      </c>
      <c r="H7" s="60">
        <v>570</v>
      </c>
      <c r="J7" s="72">
        <v>85050</v>
      </c>
      <c r="K7" s="72" t="str">
        <f t="shared" si="1"/>
        <v>～</v>
      </c>
      <c r="L7" s="72">
        <v>98550</v>
      </c>
      <c r="M7" s="61">
        <v>570</v>
      </c>
    </row>
    <row r="8" spans="2:13" ht="13.5" customHeight="1">
      <c r="B8">
        <v>3</v>
      </c>
      <c r="C8" s="70">
        <v>78000</v>
      </c>
      <c r="D8" s="70">
        <v>73000</v>
      </c>
      <c r="E8" s="70" t="str">
        <f t="shared" si="2"/>
        <v>～</v>
      </c>
      <c r="F8" s="70">
        <v>83000</v>
      </c>
      <c r="G8" s="56">
        <v>480</v>
      </c>
      <c r="H8" s="57">
        <v>650</v>
      </c>
      <c r="J8" s="70">
        <v>98550</v>
      </c>
      <c r="K8" s="70" t="str">
        <f t="shared" si="1"/>
        <v>～</v>
      </c>
      <c r="L8" s="70">
        <v>112050</v>
      </c>
      <c r="M8" s="58">
        <v>650</v>
      </c>
    </row>
    <row r="9" spans="2:13" ht="13.5" customHeight="1">
      <c r="B9" s="71">
        <v>4</v>
      </c>
      <c r="C9" s="72">
        <v>88000</v>
      </c>
      <c r="D9" s="72">
        <v>83000</v>
      </c>
      <c r="E9" s="72" t="str">
        <f t="shared" si="2"/>
        <v>～</v>
      </c>
      <c r="F9" s="72">
        <v>93000</v>
      </c>
      <c r="G9" s="59">
        <v>540</v>
      </c>
      <c r="H9" s="60">
        <v>740</v>
      </c>
      <c r="J9" s="72">
        <v>112050</v>
      </c>
      <c r="K9" s="72" t="str">
        <f t="shared" si="1"/>
        <v>～</v>
      </c>
      <c r="L9" s="72">
        <v>125550</v>
      </c>
      <c r="M9" s="61">
        <v>740</v>
      </c>
    </row>
    <row r="10" spans="2:13" ht="13.5" customHeight="1">
      <c r="B10">
        <v>5</v>
      </c>
      <c r="C10" s="70">
        <v>98000</v>
      </c>
      <c r="D10" s="70">
        <v>93000</v>
      </c>
      <c r="E10" s="70" t="str">
        <f t="shared" si="2"/>
        <v>～</v>
      </c>
      <c r="F10" s="70">
        <v>101000</v>
      </c>
      <c r="G10" s="56">
        <v>610</v>
      </c>
      <c r="H10" s="57">
        <v>820</v>
      </c>
      <c r="J10" s="70">
        <v>125550</v>
      </c>
      <c r="K10" s="70" t="str">
        <f t="shared" si="1"/>
        <v>～</v>
      </c>
      <c r="L10" s="70">
        <v>136350</v>
      </c>
      <c r="M10" s="58">
        <v>820</v>
      </c>
    </row>
    <row r="11" spans="2:13" ht="13.5" customHeight="1">
      <c r="B11" s="71">
        <v>6</v>
      </c>
      <c r="C11" s="72">
        <v>104000</v>
      </c>
      <c r="D11" s="72">
        <v>101000</v>
      </c>
      <c r="E11" s="72" t="str">
        <f t="shared" si="2"/>
        <v>～</v>
      </c>
      <c r="F11" s="72">
        <v>107000</v>
      </c>
      <c r="G11" s="59">
        <v>640</v>
      </c>
      <c r="H11" s="60">
        <v>870</v>
      </c>
      <c r="J11" s="72">
        <v>136350</v>
      </c>
      <c r="K11" s="72" t="str">
        <f t="shared" si="1"/>
        <v>～</v>
      </c>
      <c r="L11" s="72">
        <v>144450</v>
      </c>
      <c r="M11" s="61">
        <v>870</v>
      </c>
    </row>
    <row r="12" spans="2:13" ht="13.5" customHeight="1">
      <c r="B12">
        <v>7</v>
      </c>
      <c r="C12" s="70">
        <v>110000</v>
      </c>
      <c r="D12" s="70">
        <v>107000</v>
      </c>
      <c r="E12" s="70" t="str">
        <f t="shared" si="2"/>
        <v>～</v>
      </c>
      <c r="F12" s="70">
        <v>114000</v>
      </c>
      <c r="G12" s="56">
        <v>680</v>
      </c>
      <c r="H12" s="57">
        <v>920</v>
      </c>
      <c r="J12" s="70">
        <v>144450</v>
      </c>
      <c r="K12" s="70" t="str">
        <f t="shared" si="1"/>
        <v>～</v>
      </c>
      <c r="L12" s="70">
        <v>153900</v>
      </c>
      <c r="M12" s="58">
        <v>920</v>
      </c>
    </row>
    <row r="13" spans="2:13" ht="13.5" customHeight="1">
      <c r="B13" s="71">
        <v>8</v>
      </c>
      <c r="C13" s="72">
        <v>118000</v>
      </c>
      <c r="D13" s="72">
        <v>114000</v>
      </c>
      <c r="E13" s="72" t="str">
        <f t="shared" si="2"/>
        <v>～</v>
      </c>
      <c r="F13" s="72">
        <v>122000</v>
      </c>
      <c r="G13" s="59">
        <v>730</v>
      </c>
      <c r="H13" s="60">
        <v>990</v>
      </c>
      <c r="J13" s="72">
        <v>153900</v>
      </c>
      <c r="K13" s="72" t="str">
        <f t="shared" si="1"/>
        <v>～</v>
      </c>
      <c r="L13" s="72">
        <v>164700</v>
      </c>
      <c r="M13" s="61">
        <v>990</v>
      </c>
    </row>
    <row r="14" spans="2:13" ht="13.5" customHeight="1">
      <c r="B14">
        <v>9</v>
      </c>
      <c r="C14" s="70">
        <v>126000</v>
      </c>
      <c r="D14" s="70">
        <v>122000</v>
      </c>
      <c r="E14" s="70" t="str">
        <f t="shared" si="2"/>
        <v>～</v>
      </c>
      <c r="F14" s="70">
        <v>130000</v>
      </c>
      <c r="G14" s="56">
        <v>780</v>
      </c>
      <c r="H14" s="57">
        <v>1050</v>
      </c>
      <c r="J14" s="70">
        <v>164700</v>
      </c>
      <c r="K14" s="70" t="str">
        <f t="shared" si="1"/>
        <v>～</v>
      </c>
      <c r="L14" s="70">
        <v>175500</v>
      </c>
      <c r="M14" s="58">
        <v>1050</v>
      </c>
    </row>
    <row r="15" spans="2:13" ht="13.5" customHeight="1">
      <c r="B15" s="71">
        <v>10</v>
      </c>
      <c r="C15" s="72">
        <v>134000</v>
      </c>
      <c r="D15" s="72">
        <v>130000</v>
      </c>
      <c r="E15" s="72" t="str">
        <f t="shared" si="2"/>
        <v>～</v>
      </c>
      <c r="F15" s="72">
        <v>138000</v>
      </c>
      <c r="G15" s="59">
        <v>830</v>
      </c>
      <c r="H15" s="60">
        <v>1120</v>
      </c>
      <c r="J15" s="72">
        <v>175500</v>
      </c>
      <c r="K15" s="72" t="str">
        <f t="shared" si="1"/>
        <v>～</v>
      </c>
      <c r="L15" s="72">
        <v>186300</v>
      </c>
      <c r="M15" s="61">
        <v>1120</v>
      </c>
    </row>
    <row r="16" spans="2:13" ht="13.5" customHeight="1">
      <c r="B16">
        <v>11</v>
      </c>
      <c r="C16" s="70">
        <v>142000</v>
      </c>
      <c r="D16" s="70">
        <v>138000</v>
      </c>
      <c r="E16" s="70" t="str">
        <f t="shared" si="2"/>
        <v>～</v>
      </c>
      <c r="F16" s="70">
        <v>146000</v>
      </c>
      <c r="G16" s="56">
        <v>880</v>
      </c>
      <c r="H16" s="57">
        <v>1190</v>
      </c>
      <c r="J16" s="70">
        <v>186300</v>
      </c>
      <c r="K16" s="70" t="str">
        <f t="shared" si="1"/>
        <v>～</v>
      </c>
      <c r="L16" s="70">
        <v>197100</v>
      </c>
      <c r="M16" s="58">
        <v>1190</v>
      </c>
    </row>
    <row r="17" spans="2:13" ht="13.5" customHeight="1">
      <c r="B17" s="71">
        <v>12</v>
      </c>
      <c r="C17" s="72">
        <v>150000</v>
      </c>
      <c r="D17" s="72">
        <v>146000</v>
      </c>
      <c r="E17" s="72" t="str">
        <f t="shared" si="2"/>
        <v>～</v>
      </c>
      <c r="F17" s="72">
        <v>155000</v>
      </c>
      <c r="G17" s="59">
        <v>930</v>
      </c>
      <c r="H17" s="60">
        <v>1260</v>
      </c>
      <c r="J17" s="72">
        <v>197100</v>
      </c>
      <c r="K17" s="72" t="str">
        <f t="shared" si="1"/>
        <v>～</v>
      </c>
      <c r="L17" s="72">
        <v>209250</v>
      </c>
      <c r="M17" s="61">
        <v>1260</v>
      </c>
    </row>
    <row r="18" spans="2:13" ht="13.5" customHeight="1">
      <c r="B18">
        <v>13</v>
      </c>
      <c r="C18" s="70">
        <v>160000</v>
      </c>
      <c r="D18" s="70">
        <v>155000</v>
      </c>
      <c r="E18" s="70" t="str">
        <f t="shared" si="2"/>
        <v>～</v>
      </c>
      <c r="F18" s="70">
        <v>165000</v>
      </c>
      <c r="G18" s="56">
        <v>990</v>
      </c>
      <c r="H18" s="57">
        <v>1340</v>
      </c>
      <c r="J18" s="70">
        <v>209250</v>
      </c>
      <c r="K18" s="70" t="str">
        <f t="shared" si="1"/>
        <v>～</v>
      </c>
      <c r="L18" s="70">
        <v>222750</v>
      </c>
      <c r="M18" s="58">
        <v>1340</v>
      </c>
    </row>
    <row r="19" spans="2:13" ht="13.5" customHeight="1">
      <c r="B19" s="71">
        <v>14</v>
      </c>
      <c r="C19" s="72">
        <v>170000</v>
      </c>
      <c r="D19" s="72">
        <v>165000</v>
      </c>
      <c r="E19" s="72" t="str">
        <f t="shared" si="2"/>
        <v>～</v>
      </c>
      <c r="F19" s="72">
        <v>175000</v>
      </c>
      <c r="G19" s="59">
        <v>1050</v>
      </c>
      <c r="H19" s="60">
        <v>1420</v>
      </c>
      <c r="J19" s="72">
        <v>222750</v>
      </c>
      <c r="K19" s="72" t="str">
        <f t="shared" si="1"/>
        <v>～</v>
      </c>
      <c r="L19" s="72">
        <v>236250</v>
      </c>
      <c r="M19" s="61">
        <v>1420</v>
      </c>
    </row>
    <row r="20" spans="2:13" ht="13.5" customHeight="1">
      <c r="B20">
        <v>15</v>
      </c>
      <c r="C20" s="70">
        <v>180000</v>
      </c>
      <c r="D20" s="70">
        <v>175000</v>
      </c>
      <c r="E20" s="70" t="str">
        <f t="shared" si="2"/>
        <v>～</v>
      </c>
      <c r="F20" s="70">
        <v>185000</v>
      </c>
      <c r="G20" s="56">
        <v>1120</v>
      </c>
      <c r="H20" s="57">
        <v>1510</v>
      </c>
      <c r="J20" s="70">
        <v>236250</v>
      </c>
      <c r="K20" s="70" t="str">
        <f t="shared" si="1"/>
        <v>～</v>
      </c>
      <c r="L20" s="70">
        <v>249750</v>
      </c>
      <c r="M20" s="58">
        <v>1510</v>
      </c>
    </row>
    <row r="21" spans="2:13" ht="13.5" customHeight="1">
      <c r="B21" s="71">
        <v>16</v>
      </c>
      <c r="C21" s="72">
        <v>190000</v>
      </c>
      <c r="D21" s="72">
        <v>185000</v>
      </c>
      <c r="E21" s="72" t="str">
        <f t="shared" si="2"/>
        <v>～</v>
      </c>
      <c r="F21" s="72">
        <v>195000</v>
      </c>
      <c r="G21" s="59">
        <v>1180</v>
      </c>
      <c r="H21" s="60">
        <v>1590</v>
      </c>
      <c r="J21" s="72">
        <v>249750</v>
      </c>
      <c r="K21" s="72" t="str">
        <f t="shared" si="1"/>
        <v>～</v>
      </c>
      <c r="L21" s="72">
        <v>263250</v>
      </c>
      <c r="M21" s="61">
        <v>1590</v>
      </c>
    </row>
    <row r="22" spans="2:13" ht="13.5" customHeight="1">
      <c r="B22">
        <v>17</v>
      </c>
      <c r="C22" s="70">
        <v>200000</v>
      </c>
      <c r="D22" s="70">
        <v>195000</v>
      </c>
      <c r="E22" s="70" t="str">
        <f t="shared" si="2"/>
        <v>～</v>
      </c>
      <c r="F22" s="70">
        <v>210000</v>
      </c>
      <c r="G22" s="56">
        <v>1240</v>
      </c>
      <c r="H22" s="57">
        <v>1680</v>
      </c>
      <c r="J22" s="70">
        <v>263250</v>
      </c>
      <c r="K22" s="70" t="str">
        <f t="shared" si="1"/>
        <v>～</v>
      </c>
      <c r="L22" s="70">
        <v>283500</v>
      </c>
      <c r="M22" s="58">
        <v>1680</v>
      </c>
    </row>
    <row r="23" spans="2:13" ht="13.5" customHeight="1">
      <c r="B23" s="71">
        <v>18</v>
      </c>
      <c r="C23" s="72">
        <v>220000</v>
      </c>
      <c r="D23" s="72">
        <v>210000</v>
      </c>
      <c r="E23" s="72" t="str">
        <f t="shared" si="2"/>
        <v>～</v>
      </c>
      <c r="F23" s="72">
        <v>230000</v>
      </c>
      <c r="G23" s="59">
        <v>1370</v>
      </c>
      <c r="H23" s="60">
        <v>1850</v>
      </c>
      <c r="J23" s="72">
        <v>283500</v>
      </c>
      <c r="K23" s="72" t="str">
        <f t="shared" si="1"/>
        <v>～</v>
      </c>
      <c r="L23" s="72">
        <v>310500</v>
      </c>
      <c r="M23" s="61">
        <v>1850</v>
      </c>
    </row>
    <row r="24" spans="2:13" ht="13.5" customHeight="1">
      <c r="B24">
        <v>19</v>
      </c>
      <c r="C24" s="70">
        <v>240000</v>
      </c>
      <c r="D24" s="70">
        <v>230000</v>
      </c>
      <c r="E24" s="70" t="str">
        <f t="shared" si="2"/>
        <v>～</v>
      </c>
      <c r="F24" s="70">
        <v>250000</v>
      </c>
      <c r="G24" s="56">
        <v>1490</v>
      </c>
      <c r="H24" s="57">
        <v>2010</v>
      </c>
      <c r="J24" s="70">
        <v>310500</v>
      </c>
      <c r="K24" s="70" t="str">
        <f t="shared" si="1"/>
        <v>～</v>
      </c>
      <c r="L24" s="70">
        <v>337500</v>
      </c>
      <c r="M24" s="58">
        <v>2010</v>
      </c>
    </row>
    <row r="25" spans="2:13" ht="13.5" customHeight="1">
      <c r="B25" s="71">
        <v>20</v>
      </c>
      <c r="C25" s="72">
        <v>260000</v>
      </c>
      <c r="D25" s="72">
        <v>250000</v>
      </c>
      <c r="E25" s="72" t="str">
        <f t="shared" si="2"/>
        <v>～</v>
      </c>
      <c r="F25" s="72">
        <v>270000</v>
      </c>
      <c r="G25" s="59">
        <v>1610</v>
      </c>
      <c r="H25" s="60">
        <v>2180</v>
      </c>
      <c r="J25" s="72">
        <v>337500</v>
      </c>
      <c r="K25" s="72" t="str">
        <f t="shared" si="1"/>
        <v>～</v>
      </c>
      <c r="L25" s="72">
        <v>364500</v>
      </c>
      <c r="M25" s="61">
        <v>2180</v>
      </c>
    </row>
    <row r="26" spans="2:13" ht="13.5" customHeight="1">
      <c r="B26">
        <v>21</v>
      </c>
      <c r="C26" s="70">
        <v>280000</v>
      </c>
      <c r="D26" s="70">
        <v>270000</v>
      </c>
      <c r="E26" s="70" t="str">
        <f t="shared" si="2"/>
        <v>～</v>
      </c>
      <c r="F26" s="70">
        <v>290000</v>
      </c>
      <c r="G26" s="56">
        <v>1740</v>
      </c>
      <c r="H26" s="57">
        <v>2350</v>
      </c>
      <c r="J26" s="70">
        <v>364500</v>
      </c>
      <c r="K26" s="70" t="str">
        <f t="shared" si="1"/>
        <v>～</v>
      </c>
      <c r="L26" s="70">
        <v>391500</v>
      </c>
      <c r="M26" s="58">
        <v>2350</v>
      </c>
    </row>
    <row r="27" spans="2:13" ht="13.5" customHeight="1">
      <c r="B27" s="71">
        <v>22</v>
      </c>
      <c r="C27" s="72">
        <v>300000</v>
      </c>
      <c r="D27" s="72">
        <v>290000</v>
      </c>
      <c r="E27" s="72" t="str">
        <f t="shared" si="2"/>
        <v>～</v>
      </c>
      <c r="F27" s="72">
        <v>310000</v>
      </c>
      <c r="G27" s="59">
        <v>1860</v>
      </c>
      <c r="H27" s="60">
        <v>2520</v>
      </c>
      <c r="J27" s="72">
        <v>391500</v>
      </c>
      <c r="K27" s="72" t="str">
        <f t="shared" si="1"/>
        <v>～</v>
      </c>
      <c r="L27" s="72">
        <v>418500</v>
      </c>
      <c r="M27" s="61">
        <v>2520</v>
      </c>
    </row>
    <row r="28" spans="2:13" ht="13.5" customHeight="1">
      <c r="B28">
        <v>23</v>
      </c>
      <c r="C28" s="70">
        <v>320000</v>
      </c>
      <c r="D28" s="70">
        <v>310000</v>
      </c>
      <c r="E28" s="70" t="str">
        <f t="shared" si="2"/>
        <v>～</v>
      </c>
      <c r="F28" s="70">
        <v>330000</v>
      </c>
      <c r="G28" s="56">
        <v>1990</v>
      </c>
      <c r="H28" s="57">
        <v>2690</v>
      </c>
      <c r="J28" s="70">
        <v>418500</v>
      </c>
      <c r="K28" s="70" t="str">
        <f t="shared" si="1"/>
        <v>～</v>
      </c>
      <c r="L28" s="70">
        <v>445500</v>
      </c>
      <c r="M28" s="58">
        <v>2690</v>
      </c>
    </row>
    <row r="29" spans="2:13" ht="13.5" customHeight="1">
      <c r="B29" s="71">
        <v>24</v>
      </c>
      <c r="C29" s="72">
        <v>340000</v>
      </c>
      <c r="D29" s="72">
        <v>330000</v>
      </c>
      <c r="E29" s="72" t="str">
        <f t="shared" si="2"/>
        <v>～</v>
      </c>
      <c r="F29" s="72">
        <v>350000</v>
      </c>
      <c r="G29" s="59">
        <v>2110</v>
      </c>
      <c r="H29" s="60">
        <v>2850</v>
      </c>
      <c r="J29" s="72">
        <v>445500</v>
      </c>
      <c r="K29" s="72" t="str">
        <f t="shared" si="1"/>
        <v>～</v>
      </c>
      <c r="L29" s="72">
        <v>472500</v>
      </c>
      <c r="M29" s="61">
        <v>2850</v>
      </c>
    </row>
    <row r="30" spans="2:13" ht="13.5" customHeight="1">
      <c r="B30">
        <v>25</v>
      </c>
      <c r="C30" s="70">
        <v>360000</v>
      </c>
      <c r="D30" s="70">
        <v>350000</v>
      </c>
      <c r="E30" s="70" t="str">
        <f t="shared" si="2"/>
        <v>～</v>
      </c>
      <c r="F30" s="70">
        <v>370000</v>
      </c>
      <c r="G30" s="56">
        <v>2240</v>
      </c>
      <c r="H30" s="57">
        <v>3020</v>
      </c>
      <c r="J30" s="70">
        <v>472500</v>
      </c>
      <c r="K30" s="70" t="str">
        <f t="shared" si="1"/>
        <v>～</v>
      </c>
      <c r="L30" s="70">
        <v>499500</v>
      </c>
      <c r="M30" s="58">
        <v>3020</v>
      </c>
    </row>
    <row r="31" spans="2:13" ht="13.5" customHeight="1">
      <c r="B31" s="71">
        <v>26</v>
      </c>
      <c r="C31" s="72">
        <v>380000</v>
      </c>
      <c r="D31" s="72">
        <v>370000</v>
      </c>
      <c r="E31" s="72" t="str">
        <f t="shared" si="2"/>
        <v>～</v>
      </c>
      <c r="F31" s="72">
        <v>395000</v>
      </c>
      <c r="G31" s="59">
        <v>2360</v>
      </c>
      <c r="H31" s="60">
        <v>3190</v>
      </c>
      <c r="J31" s="72">
        <v>499500</v>
      </c>
      <c r="K31" s="72" t="str">
        <f t="shared" si="1"/>
        <v>～</v>
      </c>
      <c r="L31" s="72">
        <v>533250</v>
      </c>
      <c r="M31" s="61">
        <v>3190</v>
      </c>
    </row>
    <row r="32" spans="2:13" ht="13.5" customHeight="1">
      <c r="B32">
        <v>27</v>
      </c>
      <c r="C32" s="70">
        <v>410000</v>
      </c>
      <c r="D32" s="70">
        <v>395000</v>
      </c>
      <c r="E32" s="70" t="str">
        <f t="shared" si="2"/>
        <v>～</v>
      </c>
      <c r="F32" s="70">
        <v>425000</v>
      </c>
      <c r="G32" s="56">
        <v>2550</v>
      </c>
      <c r="H32" s="57">
        <v>3440</v>
      </c>
      <c r="J32" s="70">
        <v>533250</v>
      </c>
      <c r="K32" s="70" t="str">
        <f t="shared" si="1"/>
        <v>～</v>
      </c>
      <c r="L32" s="70">
        <v>573750</v>
      </c>
      <c r="M32" s="58">
        <v>3440</v>
      </c>
    </row>
    <row r="33" spans="2:13" ht="13.5" customHeight="1">
      <c r="B33" s="71">
        <v>28</v>
      </c>
      <c r="C33" s="72">
        <v>440000</v>
      </c>
      <c r="D33" s="72">
        <v>425000</v>
      </c>
      <c r="E33" s="72" t="str">
        <f t="shared" si="2"/>
        <v>～</v>
      </c>
      <c r="F33" s="72">
        <v>455000</v>
      </c>
      <c r="G33" s="59">
        <v>2740</v>
      </c>
      <c r="H33" s="60">
        <v>3700</v>
      </c>
      <c r="J33" s="72">
        <v>573750</v>
      </c>
      <c r="K33" s="72" t="str">
        <f t="shared" si="1"/>
        <v>～</v>
      </c>
      <c r="L33" s="72">
        <v>614250</v>
      </c>
      <c r="M33" s="61">
        <v>3700</v>
      </c>
    </row>
    <row r="34" spans="2:13" ht="13.5" customHeight="1">
      <c r="B34">
        <v>29</v>
      </c>
      <c r="C34" s="70">
        <v>470000</v>
      </c>
      <c r="D34" s="70">
        <v>455000</v>
      </c>
      <c r="E34" s="70" t="str">
        <f t="shared" si="2"/>
        <v>～</v>
      </c>
      <c r="F34" s="70">
        <v>485000</v>
      </c>
      <c r="G34" s="56">
        <v>2920</v>
      </c>
      <c r="H34" s="57">
        <v>3950</v>
      </c>
      <c r="J34" s="70">
        <v>614250</v>
      </c>
      <c r="K34" s="70" t="str">
        <f t="shared" si="1"/>
        <v>～</v>
      </c>
      <c r="L34" s="70">
        <v>654750</v>
      </c>
      <c r="M34" s="58">
        <v>3950</v>
      </c>
    </row>
    <row r="35" spans="2:13" ht="13.5" customHeight="1">
      <c r="B35" s="71">
        <v>30</v>
      </c>
      <c r="C35" s="72">
        <v>500000</v>
      </c>
      <c r="D35" s="72">
        <v>485000</v>
      </c>
      <c r="E35" s="72" t="str">
        <f t="shared" si="2"/>
        <v>～</v>
      </c>
      <c r="F35" s="72">
        <v>515000</v>
      </c>
      <c r="G35" s="59">
        <v>3110</v>
      </c>
      <c r="H35" s="60">
        <v>4200</v>
      </c>
      <c r="J35" s="72">
        <v>654750</v>
      </c>
      <c r="K35" s="72" t="str">
        <f t="shared" si="1"/>
        <v>～</v>
      </c>
      <c r="L35" s="72">
        <v>695250</v>
      </c>
      <c r="M35" s="61">
        <v>4200</v>
      </c>
    </row>
    <row r="36" spans="2:13" ht="13.5" customHeight="1">
      <c r="B36">
        <v>31</v>
      </c>
      <c r="C36" s="70">
        <v>530000</v>
      </c>
      <c r="D36" s="70">
        <v>515000</v>
      </c>
      <c r="E36" s="70" t="str">
        <f t="shared" si="2"/>
        <v>～</v>
      </c>
      <c r="F36" s="70">
        <v>545000</v>
      </c>
      <c r="G36" s="56">
        <v>3300</v>
      </c>
      <c r="H36" s="57">
        <v>4450</v>
      </c>
      <c r="J36" s="70">
        <v>695250</v>
      </c>
      <c r="K36" s="70" t="str">
        <f t="shared" si="1"/>
        <v>～</v>
      </c>
      <c r="L36" s="70">
        <v>735750</v>
      </c>
      <c r="M36" s="58">
        <v>4450</v>
      </c>
    </row>
    <row r="37" spans="2:13" ht="13.5" customHeight="1">
      <c r="B37" s="71">
        <v>32</v>
      </c>
      <c r="C37" s="72">
        <v>560000</v>
      </c>
      <c r="D37" s="72">
        <v>545000</v>
      </c>
      <c r="E37" s="72" t="str">
        <f t="shared" si="2"/>
        <v>～</v>
      </c>
      <c r="F37" s="72">
        <v>575000</v>
      </c>
      <c r="G37" s="59">
        <v>3480</v>
      </c>
      <c r="H37" s="60">
        <v>4710</v>
      </c>
      <c r="J37" s="72">
        <v>735750</v>
      </c>
      <c r="K37" s="72" t="str">
        <f t="shared" si="1"/>
        <v>～</v>
      </c>
      <c r="L37" s="72">
        <v>776250</v>
      </c>
      <c r="M37" s="61">
        <v>4710</v>
      </c>
    </row>
    <row r="38" spans="2:13" ht="13.5" customHeight="1">
      <c r="B38">
        <v>33</v>
      </c>
      <c r="C38" s="70">
        <v>590000</v>
      </c>
      <c r="D38" s="70">
        <v>575000</v>
      </c>
      <c r="E38" s="70" t="str">
        <f t="shared" si="2"/>
        <v>～</v>
      </c>
      <c r="F38" s="70">
        <v>605000</v>
      </c>
      <c r="G38" s="56">
        <v>3670</v>
      </c>
      <c r="H38" s="57">
        <v>4960</v>
      </c>
      <c r="J38" s="70">
        <v>776250</v>
      </c>
      <c r="K38" s="70" t="str">
        <f t="shared" si="1"/>
        <v>～</v>
      </c>
      <c r="L38" s="70">
        <v>816750</v>
      </c>
      <c r="M38" s="58">
        <v>4960</v>
      </c>
    </row>
    <row r="39" spans="2:13" ht="13.5" customHeight="1">
      <c r="B39" s="71">
        <v>34</v>
      </c>
      <c r="C39" s="72">
        <v>620000</v>
      </c>
      <c r="D39" s="72">
        <v>605000</v>
      </c>
      <c r="E39" s="72" t="str">
        <f t="shared" si="2"/>
        <v>～</v>
      </c>
      <c r="F39" s="72">
        <v>635000</v>
      </c>
      <c r="G39" s="59">
        <v>3860</v>
      </c>
      <c r="H39" s="60">
        <v>5210</v>
      </c>
      <c r="J39" s="72">
        <v>816750</v>
      </c>
      <c r="K39" s="72" t="str">
        <f t="shared" si="1"/>
        <v>～</v>
      </c>
      <c r="L39" s="72">
        <v>857250</v>
      </c>
      <c r="M39" s="61">
        <v>5210</v>
      </c>
    </row>
    <row r="40" spans="2:13" ht="13.5" customHeight="1">
      <c r="B40">
        <v>35</v>
      </c>
      <c r="C40" s="70">
        <v>650000</v>
      </c>
      <c r="D40" s="70">
        <v>635000</v>
      </c>
      <c r="E40" s="70" t="str">
        <f t="shared" si="2"/>
        <v>～</v>
      </c>
      <c r="F40" s="70">
        <v>665000</v>
      </c>
      <c r="G40" s="56">
        <v>4040</v>
      </c>
      <c r="H40" s="57">
        <v>5460</v>
      </c>
      <c r="J40" s="70">
        <v>857250</v>
      </c>
      <c r="K40" s="70" t="str">
        <f t="shared" si="1"/>
        <v>～</v>
      </c>
      <c r="L40" s="70">
        <v>897750</v>
      </c>
      <c r="M40" s="58">
        <v>5460</v>
      </c>
    </row>
    <row r="41" spans="2:13" ht="13.5" customHeight="1">
      <c r="B41" s="71">
        <v>36</v>
      </c>
      <c r="C41" s="72">
        <v>680000</v>
      </c>
      <c r="D41" s="72">
        <v>665000</v>
      </c>
      <c r="E41" s="72" t="str">
        <f t="shared" si="2"/>
        <v>～</v>
      </c>
      <c r="F41" s="72">
        <v>695000</v>
      </c>
      <c r="G41" s="59">
        <v>4230</v>
      </c>
      <c r="H41" s="60">
        <v>5710</v>
      </c>
      <c r="J41" s="72">
        <v>897750</v>
      </c>
      <c r="K41" s="72" t="str">
        <f t="shared" si="1"/>
        <v>～</v>
      </c>
      <c r="L41" s="72">
        <v>938250</v>
      </c>
      <c r="M41" s="61">
        <v>5710</v>
      </c>
    </row>
    <row r="42" spans="2:13" ht="13.5" customHeight="1">
      <c r="B42">
        <v>37</v>
      </c>
      <c r="C42" s="70">
        <v>710000</v>
      </c>
      <c r="D42" s="70">
        <v>695000</v>
      </c>
      <c r="E42" s="70" t="str">
        <f t="shared" si="2"/>
        <v>～</v>
      </c>
      <c r="F42" s="70">
        <v>730000</v>
      </c>
      <c r="G42" s="56">
        <v>4420</v>
      </c>
      <c r="H42" s="57">
        <v>5970</v>
      </c>
      <c r="J42" s="70">
        <v>938250</v>
      </c>
      <c r="K42" s="70" t="str">
        <f t="shared" si="1"/>
        <v>～</v>
      </c>
      <c r="L42" s="70">
        <v>985500</v>
      </c>
      <c r="M42" s="58">
        <v>5970</v>
      </c>
    </row>
    <row r="43" spans="2:13" ht="13.5" customHeight="1">
      <c r="B43" s="71">
        <v>38</v>
      </c>
      <c r="C43" s="72">
        <v>750000</v>
      </c>
      <c r="D43" s="72">
        <v>730000</v>
      </c>
      <c r="E43" s="72" t="str">
        <f t="shared" si="2"/>
        <v>～</v>
      </c>
      <c r="F43" s="72">
        <v>770000</v>
      </c>
      <c r="G43" s="59">
        <v>4670</v>
      </c>
      <c r="H43" s="60">
        <v>6300</v>
      </c>
      <c r="J43" s="72">
        <v>985500</v>
      </c>
      <c r="K43" s="72" t="str">
        <f t="shared" si="1"/>
        <v>～</v>
      </c>
      <c r="L43" s="72">
        <v>1039500</v>
      </c>
      <c r="M43" s="61">
        <v>6300</v>
      </c>
    </row>
    <row r="44" spans="2:13" ht="13.5" customHeight="1">
      <c r="B44">
        <v>39</v>
      </c>
      <c r="C44" s="70">
        <v>790000</v>
      </c>
      <c r="D44" s="70">
        <v>770000</v>
      </c>
      <c r="E44" s="70" t="str">
        <f t="shared" si="2"/>
        <v>～</v>
      </c>
      <c r="F44" s="70">
        <v>810000</v>
      </c>
      <c r="G44" s="56">
        <v>4920</v>
      </c>
      <c r="H44" s="57">
        <v>6640</v>
      </c>
      <c r="J44" s="70">
        <v>1039500</v>
      </c>
      <c r="K44" s="70" t="str">
        <f t="shared" si="1"/>
        <v>～</v>
      </c>
      <c r="L44" s="70">
        <v>1093500</v>
      </c>
      <c r="M44" s="58">
        <v>6640</v>
      </c>
    </row>
    <row r="45" spans="2:13" ht="13.5" customHeight="1">
      <c r="B45" s="71">
        <v>40</v>
      </c>
      <c r="C45" s="72">
        <v>830000</v>
      </c>
      <c r="D45" s="72">
        <v>810000</v>
      </c>
      <c r="E45" s="72" t="str">
        <f t="shared" si="2"/>
        <v>～</v>
      </c>
      <c r="F45" s="72">
        <v>855000</v>
      </c>
      <c r="G45" s="59">
        <v>5170</v>
      </c>
      <c r="H45" s="60">
        <v>6980</v>
      </c>
      <c r="J45" s="72">
        <v>1093500</v>
      </c>
      <c r="K45" s="72" t="str">
        <f t="shared" si="1"/>
        <v>～</v>
      </c>
      <c r="L45" s="72">
        <v>1154250</v>
      </c>
      <c r="M45" s="61">
        <v>6980</v>
      </c>
    </row>
    <row r="46" spans="2:13" ht="13.5" customHeight="1">
      <c r="B46">
        <v>41</v>
      </c>
      <c r="C46" s="70">
        <v>880000</v>
      </c>
      <c r="D46" s="70">
        <v>855000</v>
      </c>
      <c r="E46" s="70" t="str">
        <f t="shared" si="2"/>
        <v>～</v>
      </c>
      <c r="F46" s="70">
        <v>905000</v>
      </c>
      <c r="G46" s="56">
        <v>5480</v>
      </c>
      <c r="H46" s="57">
        <v>7400</v>
      </c>
      <c r="J46" s="70">
        <v>1154250</v>
      </c>
      <c r="K46" s="70" t="str">
        <f t="shared" si="1"/>
        <v>～</v>
      </c>
      <c r="L46" s="70">
        <v>1221750</v>
      </c>
      <c r="M46" s="58">
        <v>7400</v>
      </c>
    </row>
    <row r="47" spans="2:13" ht="13.5" customHeight="1">
      <c r="B47" s="71">
        <v>42</v>
      </c>
      <c r="C47" s="72">
        <v>930000</v>
      </c>
      <c r="D47" s="72">
        <v>905000</v>
      </c>
      <c r="E47" s="72" t="str">
        <f t="shared" si="2"/>
        <v>～</v>
      </c>
      <c r="F47" s="72">
        <v>955000</v>
      </c>
      <c r="G47" s="59">
        <v>5790</v>
      </c>
      <c r="H47" s="60">
        <v>7820</v>
      </c>
      <c r="J47" s="72">
        <v>1221750</v>
      </c>
      <c r="K47" s="72" t="str">
        <f t="shared" si="1"/>
        <v>～</v>
      </c>
      <c r="L47" s="72">
        <v>1289250</v>
      </c>
      <c r="M47" s="61">
        <v>7820</v>
      </c>
    </row>
    <row r="48" spans="2:13" ht="13.5" customHeight="1">
      <c r="B48">
        <v>43</v>
      </c>
      <c r="C48" s="70">
        <v>980000</v>
      </c>
      <c r="D48" s="70">
        <v>955000</v>
      </c>
      <c r="E48" s="70" t="str">
        <f t="shared" si="2"/>
        <v>～</v>
      </c>
      <c r="F48" s="70">
        <v>1005000</v>
      </c>
      <c r="G48" s="56">
        <v>6100</v>
      </c>
      <c r="H48" s="57">
        <v>8240</v>
      </c>
      <c r="J48" s="70">
        <v>1289250</v>
      </c>
      <c r="K48" s="70" t="str">
        <f t="shared" si="1"/>
        <v>～</v>
      </c>
      <c r="L48" s="70">
        <v>1356750</v>
      </c>
      <c r="M48" s="58">
        <v>8240</v>
      </c>
    </row>
    <row r="49" spans="2:13" ht="13.5" customHeight="1">
      <c r="B49" s="71">
        <v>44</v>
      </c>
      <c r="C49" s="72">
        <v>1030000</v>
      </c>
      <c r="D49" s="72">
        <v>1005000</v>
      </c>
      <c r="E49" s="72" t="str">
        <f t="shared" si="2"/>
        <v>～</v>
      </c>
      <c r="F49" s="72">
        <v>1055000</v>
      </c>
      <c r="G49" s="59">
        <v>6410</v>
      </c>
      <c r="H49" s="60">
        <v>8660</v>
      </c>
      <c r="J49" s="72">
        <v>1356750</v>
      </c>
      <c r="K49" s="72" t="str">
        <f t="shared" si="1"/>
        <v>～</v>
      </c>
      <c r="L49" s="72">
        <v>1424250</v>
      </c>
      <c r="M49" s="61">
        <v>8660</v>
      </c>
    </row>
    <row r="50" spans="2:13" ht="13.5" customHeight="1">
      <c r="B50">
        <v>45</v>
      </c>
      <c r="C50" s="70">
        <v>1090000</v>
      </c>
      <c r="D50" s="70">
        <v>1055000</v>
      </c>
      <c r="E50" s="70" t="str">
        <f t="shared" si="2"/>
        <v>～</v>
      </c>
      <c r="F50" s="70">
        <v>1115000</v>
      </c>
      <c r="G50" s="56">
        <v>6790</v>
      </c>
      <c r="H50" s="57">
        <v>9160</v>
      </c>
      <c r="J50" s="70">
        <v>1424250</v>
      </c>
      <c r="K50" s="70" t="str">
        <f t="shared" si="1"/>
        <v>～</v>
      </c>
      <c r="L50" s="70">
        <v>1505250</v>
      </c>
      <c r="M50" s="58">
        <v>9160</v>
      </c>
    </row>
    <row r="51" spans="2:13" ht="13.5" customHeight="1">
      <c r="B51" s="71">
        <v>46</v>
      </c>
      <c r="C51" s="72">
        <v>1150000</v>
      </c>
      <c r="D51" s="72">
        <v>1115000</v>
      </c>
      <c r="E51" s="72" t="str">
        <f t="shared" si="2"/>
        <v>～</v>
      </c>
      <c r="F51" s="72">
        <v>1175000</v>
      </c>
      <c r="G51" s="59">
        <v>7160</v>
      </c>
      <c r="H51" s="60">
        <v>9670</v>
      </c>
      <c r="J51" s="72">
        <v>1505250</v>
      </c>
      <c r="K51" s="72" t="str">
        <f t="shared" si="1"/>
        <v>～</v>
      </c>
      <c r="L51" s="72">
        <v>1586250</v>
      </c>
      <c r="M51" s="61">
        <v>9670</v>
      </c>
    </row>
    <row r="52" spans="2:13" ht="13.5" customHeight="1">
      <c r="B52">
        <v>47</v>
      </c>
      <c r="C52" s="70">
        <v>1210000</v>
      </c>
      <c r="D52" s="70">
        <v>1175000</v>
      </c>
      <c r="E52" s="70" t="str">
        <f t="shared" si="2"/>
        <v>～</v>
      </c>
      <c r="F52" s="70">
        <v>1235000</v>
      </c>
      <c r="G52" s="56">
        <v>7530</v>
      </c>
      <c r="H52" s="57">
        <v>10170</v>
      </c>
      <c r="J52" s="70">
        <v>1586250</v>
      </c>
      <c r="K52" s="70" t="str">
        <f t="shared" si="1"/>
        <v>～</v>
      </c>
      <c r="L52" s="70">
        <v>1667250</v>
      </c>
      <c r="M52" s="58">
        <v>10170</v>
      </c>
    </row>
    <row r="53" spans="2:13" ht="13.5" customHeight="1">
      <c r="B53" s="71">
        <v>48</v>
      </c>
      <c r="C53" s="72">
        <v>1270000</v>
      </c>
      <c r="D53" s="72">
        <v>1235000</v>
      </c>
      <c r="E53" s="72" t="str">
        <f t="shared" si="2"/>
        <v>～</v>
      </c>
      <c r="F53" s="72">
        <v>1295000</v>
      </c>
      <c r="G53" s="59">
        <v>7910</v>
      </c>
      <c r="H53" s="60">
        <v>10680</v>
      </c>
      <c r="J53" s="72">
        <v>1667250</v>
      </c>
      <c r="K53" s="72" t="str">
        <f t="shared" si="1"/>
        <v>～</v>
      </c>
      <c r="L53" s="72">
        <v>1748250</v>
      </c>
      <c r="M53" s="61">
        <v>10680</v>
      </c>
    </row>
    <row r="54" spans="2:13" ht="13.5" customHeight="1">
      <c r="B54">
        <v>49</v>
      </c>
      <c r="C54" s="70">
        <v>1330000</v>
      </c>
      <c r="D54" s="70">
        <v>1295000</v>
      </c>
      <c r="E54" s="70" t="str">
        <f t="shared" si="2"/>
        <v>～</v>
      </c>
      <c r="F54" s="70">
        <v>1355000</v>
      </c>
      <c r="G54" s="56">
        <v>8280</v>
      </c>
      <c r="H54" s="57">
        <v>11180</v>
      </c>
      <c r="J54" s="70">
        <v>1748250</v>
      </c>
      <c r="K54" s="70" t="str">
        <f t="shared" si="1"/>
        <v>～</v>
      </c>
      <c r="L54" s="70">
        <v>1829250</v>
      </c>
      <c r="M54" s="58">
        <v>11180</v>
      </c>
    </row>
    <row r="55" spans="2:13" ht="13.5" customHeight="1" thickBot="1">
      <c r="B55" s="62">
        <v>50</v>
      </c>
      <c r="C55" s="63">
        <v>1390000</v>
      </c>
      <c r="D55" s="63">
        <v>1355000</v>
      </c>
      <c r="E55" s="63" t="str">
        <f t="shared" si="2"/>
        <v>～</v>
      </c>
      <c r="F55" s="63" t="s">
        <v>76</v>
      </c>
      <c r="G55" s="64">
        <v>8660</v>
      </c>
      <c r="H55" s="65">
        <v>11690</v>
      </c>
      <c r="J55" s="63">
        <v>1829250</v>
      </c>
      <c r="K55" s="63" t="str">
        <f t="shared" si="1"/>
        <v>～</v>
      </c>
      <c r="L55" s="63" t="s">
        <v>76</v>
      </c>
      <c r="M55" s="66">
        <v>11690</v>
      </c>
    </row>
    <row r="56" spans="2:13" ht="19.5" thickTop="1">
      <c r="B56" t="s">
        <v>83</v>
      </c>
    </row>
    <row r="57" spans="2:13" ht="3.75" customHeight="1"/>
  </sheetData>
  <mergeCells count="6">
    <mergeCell ref="D3:F4"/>
    <mergeCell ref="G3:H3"/>
    <mergeCell ref="J3:L4"/>
    <mergeCell ref="M3:M5"/>
    <mergeCell ref="B2:F2"/>
    <mergeCell ref="J2:M2"/>
  </mergeCells>
  <phoneticPr fontId="1"/>
  <pageMargins left="0.25" right="0.25" top="0.75" bottom="0.75" header="0.3" footer="0.3"/>
  <pageSetup paperSize="9" scale="94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様式1</vt:lpstr>
      <vt:lpstr>様式2</vt:lpstr>
      <vt:lpstr>様式3</vt:lpstr>
      <vt:lpstr>様式3 (記入例)</vt:lpstr>
      <vt:lpstr>様式４</vt:lpstr>
      <vt:lpstr>別表１　等級単価表（令和８年度版）</vt:lpstr>
      <vt:lpstr>'別表１　等級単価表（令和８年度版）'!Print_Area</vt:lpstr>
      <vt:lpstr>様式1!Print_Area</vt:lpstr>
      <vt:lpstr>様式2!Print_Area</vt:lpstr>
      <vt:lpstr>様式４!Print_Area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2018-06-25T07:43:11Z</dcterms:created>
  <dcterms:modified xsi:type="dcterms:W3CDTF">2026-04-17T00:25:29Z</dcterms:modified>
</cp:coreProperties>
</file>