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3_塩竃市\"/>
    </mc:Choice>
  </mc:AlternateContent>
  <workbookProtection workbookAlgorithmName="SHA-512" workbookHashValue="N1lZ2cFF4eij4MebXWZpRR/NHuFMMAhqIUKvcFdO5y5YQD6nBVEGFjgwbW7FKy1J6bUbCU2NRmJ4WBzNV1IxZA==" workbookSaltValue="gkrt+OuiMYomD5sywksCRA==" workbookSpinCount="100000" lockStructure="1"/>
  <bookViews>
    <workbookView xWindow="0" yWindow="0" windowWidth="28800" windowHeight="1137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E85" i="4"/>
  <c r="BB10" i="4"/>
  <c r="AT10" i="4"/>
  <c r="P10" i="4"/>
  <c r="AT8" i="4"/>
  <c r="W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<sst xmlns="http://schemas.openxmlformats.org/spreadsheetml/2006/main" count="253" uniqueCount="116">
  <si>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</si>
  <si>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</si>
  <si>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</si>
  <si>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</si>
  <si>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</si>
  <si>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</si>
  <si>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</si>
  <si>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</si>
  <si>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</si>
  <si>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</si>
  <si>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</si>
  <si>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</si>
  <si>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</si>
  <si>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</si>
  <si>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</si>
  <si>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</si>
  <si>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</si>
  <si>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</si>
  <si>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</si>
  <si>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</si>
  <si>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</si>
  <si>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</si>
  <si>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</si>
  <si>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</si>
  <si>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</si>
  <si>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</si>
  <si>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</si>
  <si>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</si>
  <si>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</si>
  <si>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</si>
  <si>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</si>
  <si>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</si>
  <si>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</si>
  <si>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</si>
  <si>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</si>
  <si>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</si>
  <si>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</si>
  <si>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</si>
  <si>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</si>
  <si>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</si>
  <si>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</si>
  <si>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</si>
  <si>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</si>
  <si>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</si>
  <si>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</si>
  <si>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</si>
  <si>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</si>
  <si>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</si>
  <si>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</si>
  <si>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</si>
  <si>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</si>
  <si>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</si>
  <si>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</si>
  <si>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</si>
  <si>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</si>
  <si>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</si>
  <si>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</si>
  <si>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</si>
  <si>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</si>
  <si>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</si>
  <si>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</si>
  <si>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</si>
  <si>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</si>
  <si>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</si>
  <si>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</si>
  <si>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</si>
  <si>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</si>
  <si>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</si>
  <si>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</si>
  <si>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</si>
  <si>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</si>
  <si>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</si>
  <si>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</si>
  <si>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</si>
  <si>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</si>
  <si>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</si>
  <si>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</si>
  <si>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</si>
  <si>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</si>
  <si>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</si>
  <si>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</si>
  <si>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</si>
  <si>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</si>
  <si>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</si>
  <si>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</si>
  <si>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</si>
  <si>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</si>
  <si>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</si>
  <si>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</si>
  <si>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</si>
  <si>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</si>
  <si>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</si>
  <si>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</si>
  <si>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</si>
  <si>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</si>
  <si>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</si>
  <si>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塩竈市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</si>
  <si>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</si>
  <si>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</si>
  <si>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</si>
  <si>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</si>
  <si>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</si>
  <si>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</si>
  <si>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</si>
  <si>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</si>
  <si>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</si>
  <si>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</si>
  <si>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</si>
  <si>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</si>
  <si>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</si>
  <si>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</si>
  <si>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</si>
  <si>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</si>
  <si>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①有形固定資産減価償却率は、類似団体と比較して小さくなっています。これは、法適用前の償却累計額を控除した額を、開始時点の資産として計上したためと思われます。
　管渠の老朽化が進行しています。今後は、ストックマネジメント計画に基づく効率的かつ効果的な施設更新を実施していきます。
②管渠老朽化率はありません。
③管渠改善率はありません。</t>
    <phoneticPr fontId="4"/>
  </si>
  <si>
    <t>　本市漁業集落排水事業は、その立地が過疎化の進む離島という特殊条件から、新規の利用者の増加を見込むことが困難であるうえ、現状の処理区域内人口では経営自体が非常に困難であると言わざるを得ない。
　令和2年度に公共下水道事業と統合し公営企業会計へ移行したことから、今後は、統合した長期的な財政計画のもと、ストックマネジメント事業にとりくみ一層の事業運営の効率化に取り組む必要があります。</t>
    <phoneticPr fontId="4"/>
  </si>
  <si>
    <t>①経常収支比率は、100％を上回っており、健全な経営状態と言えます。しかし、当該施設は過疎化の進む離島に存していることから、利用者の増加が見込めないため、今後更なる事業運営の効率化に努める必要があります。
②累積欠損金比率は発生しておらず、健全な経営状態であります。
③流動比率は、100％を上回るため支払い能力は十分にあるとはいえます。
④企業債残高対事業規模比率は、類似団体と比較して高い数値となっています。今後は、ストックマネジメント計画に基づき慎重に検証します。
⑤経費回収率は改善傾向にあります。令和５年度は離島での汚泥引抜作業がなかったため、汚水処理費が前年度に比べて減少したことが要因として考えられます。
⑥汚水処理原価は、類似団体と比較して高くなっております。過疎化島嶼のため、他地域と比べ人口規模に対して施設規模が相対的に大きいため維持コストが高いものと分析します。
⑦施設利用率は、類似団体とほぼ同じ比率であり、令和３年度までは災害復旧工事により工事関係者が流入し、施設利用率が高くなっていましたが、令和３年度に工事が完了したため、令和４年度からは数値が小さくなっています。
⑧水洗化率は、類似団体と比較して高い数値となっています。</t>
    <rPh sb="14" eb="16">
      <t>ウワマワ</t>
    </rPh>
    <rPh sb="21" eb="23">
      <t>ケンゼン</t>
    </rPh>
    <rPh sb="24" eb="28">
      <t>ケイエイジョウタイ</t>
    </rPh>
    <rPh sb="29" eb="30">
      <t>イ</t>
    </rPh>
    <rPh sb="77" eb="79">
      <t>コンゴ</t>
    </rPh>
    <rPh sb="79" eb="80">
      <t>サラ</t>
    </rPh>
    <rPh sb="82" eb="86">
      <t>ジギョウウンエイ</t>
    </rPh>
    <rPh sb="87" eb="90">
      <t>コウリツカ</t>
    </rPh>
    <rPh sb="91" eb="92">
      <t>ツト</t>
    </rPh>
    <rPh sb="243" eb="245">
      <t>カイゼン</t>
    </rPh>
    <rPh sb="245" eb="247">
      <t>ケイコウ</t>
    </rPh>
    <rPh sb="253" eb="255">
      <t>レイワ</t>
    </rPh>
    <rPh sb="256" eb="258">
      <t>ネンド</t>
    </rPh>
    <rPh sb="259" eb="261">
      <t>リトウ</t>
    </rPh>
    <rPh sb="263" eb="265">
      <t>オデイ</t>
    </rPh>
    <rPh sb="265" eb="267">
      <t>ヒキヌキ</t>
    </rPh>
    <rPh sb="267" eb="269">
      <t>サギョウ</t>
    </rPh>
    <rPh sb="277" eb="279">
      <t>オスイ</t>
    </rPh>
    <rPh sb="279" eb="281">
      <t>ショリ</t>
    </rPh>
    <rPh sb="281" eb="282">
      <t>ヒ</t>
    </rPh>
    <rPh sb="283" eb="286">
      <t>ゼンネンド</t>
    </rPh>
    <rPh sb="287" eb="288">
      <t>クラ</t>
    </rPh>
    <rPh sb="290" eb="292">
      <t>ゲンショウ</t>
    </rPh>
    <rPh sb="297" eb="299">
      <t>ヨウイン</t>
    </rPh>
    <rPh sb="302" eb="303">
      <t>カンガ</t>
    </rPh>
    <rPh sb="408" eb="409">
      <t>オナ</t>
    </rPh>
    <rPh sb="410" eb="412">
      <t>ヒリツ</t>
    </rPh>
    <rPh sb="416" eb="418">
      <t>レイワ</t>
    </rPh>
    <rPh sb="419" eb="421">
      <t>ネンド</t>
    </rPh>
    <rPh sb="424" eb="430">
      <t>サイガイフッキュウコウジ</t>
    </rPh>
    <rPh sb="433" eb="438">
      <t>コウジカンケイシャ</t>
    </rPh>
    <rPh sb="439" eb="440">
      <t>リュウ</t>
    </rPh>
    <rPh sb="440" eb="441">
      <t>ニュウ</t>
    </rPh>
    <rPh sb="443" eb="448">
      <t>シセツリヨウリツ</t>
    </rPh>
    <rPh sb="449" eb="450">
      <t>タカ</t>
    </rPh>
    <rPh sb="460" eb="462">
      <t>レイワ</t>
    </rPh>
    <rPh sb="463" eb="465">
      <t>ネンド</t>
    </rPh>
    <rPh sb="466" eb="468">
      <t>コウジ</t>
    </rPh>
    <rPh sb="469" eb="471">
      <t>カンリョウ</t>
    </rPh>
    <rPh sb="476" eb="478">
      <t>レイワ</t>
    </rPh>
    <rPh sb="479" eb="480">
      <t>ネン</t>
    </rPh>
    <rPh sb="480" eb="481">
      <t>ド</t>
    </rPh>
    <rPh sb="484" eb="486">
      <t>スウチ</t>
    </rPh>
    <rPh sb="487" eb="488">
      <t>チイ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</si>
</sst>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8A3-4964-9986-D6167444BA0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F8A3-4964-9986-D6167444BA0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100</c:v>
                </c:pt>
                <c:pt idx="2">
                  <c:v>93.01</c:v>
                </c:pt>
                <c:pt idx="3">
                  <c:v>27.42</c:v>
                </c:pt>
                <c:pt idx="4">
                  <c:v>24.19</c:v>
                </c:pt>
              </c:numCache>
            </c:numRef>
          </c:val>
          <c:extLst>
            <c:ext xmlns:c16="http://schemas.microsoft.com/office/drawing/2014/chart" uri="{C3380CC4-5D6E-409C-BE32-E72D297353CC}">
              <c16:uniqueId val="{00000000-4CE3-41D3-9543-AD9105E8E84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4CE3-41D3-9543-AD9105E8E84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02DF-416B-993E-21B3DB4CF55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02DF-416B-993E-21B3DB4CF55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278.45</c:v>
                </c:pt>
                <c:pt idx="2">
                  <c:v>114.81</c:v>
                </c:pt>
                <c:pt idx="3">
                  <c:v>113.53</c:v>
                </c:pt>
                <c:pt idx="4">
                  <c:v>112.26</c:v>
                </c:pt>
              </c:numCache>
            </c:numRef>
          </c:val>
          <c:extLst>
            <c:ext xmlns:c16="http://schemas.microsoft.com/office/drawing/2014/chart" uri="{C3380CC4-5D6E-409C-BE32-E72D297353CC}">
              <c16:uniqueId val="{00000000-EA5B-4F87-B92D-D16B634A3BA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EA5B-4F87-B92D-D16B634A3BA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3.33</c:v>
                </c:pt>
                <c:pt idx="2">
                  <c:v>6.72</c:v>
                </c:pt>
                <c:pt idx="3">
                  <c:v>8.98</c:v>
                </c:pt>
                <c:pt idx="4">
                  <c:v>11.92</c:v>
                </c:pt>
              </c:numCache>
            </c:numRef>
          </c:val>
          <c:extLst>
            <c:ext xmlns:c16="http://schemas.microsoft.com/office/drawing/2014/chart" uri="{C3380CC4-5D6E-409C-BE32-E72D297353CC}">
              <c16:uniqueId val="{00000000-2AFC-4647-B75C-EC5C7DC1445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2AFC-4647-B75C-EC5C7DC1445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785-41F9-B9F2-D24EC29DF54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7785-41F9-B9F2-D24EC29DF54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9FE-4F33-9119-19A3E549A5D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79FE-4F33-9119-19A3E549A5D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140.21</c:v>
                </c:pt>
                <c:pt idx="2">
                  <c:v>754.02</c:v>
                </c:pt>
                <c:pt idx="3">
                  <c:v>363.34</c:v>
                </c:pt>
                <c:pt idx="4">
                  <c:v>345.97</c:v>
                </c:pt>
              </c:numCache>
            </c:numRef>
          </c:val>
          <c:extLst>
            <c:ext xmlns:c16="http://schemas.microsoft.com/office/drawing/2014/chart" uri="{C3380CC4-5D6E-409C-BE32-E72D297353CC}">
              <c16:uniqueId val="{00000000-F24D-4951-8554-5BEFFFF07D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F24D-4951-8554-5BEFFFF07D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3473.99</c:v>
                </c:pt>
                <c:pt idx="2">
                  <c:v>4525.34</c:v>
                </c:pt>
                <c:pt idx="3">
                  <c:v>4778.1499999999996</c:v>
                </c:pt>
                <c:pt idx="4">
                  <c:v>4635.1899999999996</c:v>
                </c:pt>
              </c:numCache>
            </c:numRef>
          </c:val>
          <c:extLst>
            <c:ext xmlns:c16="http://schemas.microsoft.com/office/drawing/2014/chart" uri="{C3380CC4-5D6E-409C-BE32-E72D297353CC}">
              <c16:uniqueId val="{00000000-7C90-4453-9884-E0696A32E6E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7C90-4453-9884-E0696A32E6E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6.33</c:v>
                </c:pt>
                <c:pt idx="2">
                  <c:v>7.22</c:v>
                </c:pt>
                <c:pt idx="3">
                  <c:v>18.55</c:v>
                </c:pt>
                <c:pt idx="4">
                  <c:v>26.93</c:v>
                </c:pt>
              </c:numCache>
            </c:numRef>
          </c:val>
          <c:extLst>
            <c:ext xmlns:c16="http://schemas.microsoft.com/office/drawing/2014/chart" uri="{C3380CC4-5D6E-409C-BE32-E72D297353CC}">
              <c16:uniqueId val="{00000000-5108-48D0-9AAA-FE6A583F8BB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5108-48D0-9AAA-FE6A583F8BB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2876.08</c:v>
                </c:pt>
                <c:pt idx="2">
                  <c:v>2543.5500000000002</c:v>
                </c:pt>
                <c:pt idx="3">
                  <c:v>1014.39</c:v>
                </c:pt>
                <c:pt idx="4">
                  <c:v>666.37</c:v>
                </c:pt>
              </c:numCache>
            </c:numRef>
          </c:val>
          <c:extLst>
            <c:ext xmlns:c16="http://schemas.microsoft.com/office/drawing/2014/chart" uri="{C3380CC4-5D6E-409C-BE32-E72D297353CC}">
              <c16:uniqueId val="{00000000-E861-466F-A2E8-665B6F324FE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E861-466F-A2E8-665B6F324FE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H53" zoomScale="140" zoomScaleNormal="14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塩竈市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漁業集落排水</v>
      </c>
      <c r="Q8" s="64"/>
      <c r="R8" s="64"/>
      <c r="S8" s="64"/>
      <c r="T8" s="64"/>
      <c r="U8" s="64"/>
      <c r="V8" s="64"/>
      <c r="W8" s="64" t="str">
        <f>データ!L6</f>
        <v>H2</v>
      </c>
      <c r="X8" s="64"/>
      <c r="Y8" s="64"/>
      <c r="Z8" s="64"/>
      <c r="AA8" s="64"/>
      <c r="AB8" s="64"/>
      <c r="AC8" s="64"/>
      <c r="AD8" s="65" t="str">
        <f>データ!$M$6</f>
        <v>非設置</v>
      </c>
      <c r="AE8" s="65"/>
      <c r="AF8" s="65"/>
      <c r="AG8" s="65"/>
      <c r="AH8" s="65"/>
      <c r="AI8" s="65"/>
      <c r="AJ8" s="65"/>
      <c r="AK8" s="3"/>
      <c r="AL8" s="45">
        <f>データ!S6</f>
        <v>52058</v>
      </c>
      <c r="AM8" s="45"/>
      <c r="AN8" s="45"/>
      <c r="AO8" s="45"/>
      <c r="AP8" s="45"/>
      <c r="AQ8" s="45"/>
      <c r="AR8" s="45"/>
      <c r="AS8" s="45"/>
      <c r="AT8" s="44">
        <f>データ!T6</f>
        <v>17.37</v>
      </c>
      <c r="AU8" s="44"/>
      <c r="AV8" s="44"/>
      <c r="AW8" s="44"/>
      <c r="AX8" s="44"/>
      <c r="AY8" s="44"/>
      <c r="AZ8" s="44"/>
      <c r="BA8" s="44"/>
      <c r="BB8" s="44">
        <f>データ!U6</f>
        <v>2997.01</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84.96</v>
      </c>
      <c r="J10" s="44"/>
      <c r="K10" s="44"/>
      <c r="L10" s="44"/>
      <c r="M10" s="44"/>
      <c r="N10" s="44"/>
      <c r="O10" s="44"/>
      <c r="P10" s="44">
        <f>データ!P6</f>
        <v>0.27</v>
      </c>
      <c r="Q10" s="44"/>
      <c r="R10" s="44"/>
      <c r="S10" s="44"/>
      <c r="T10" s="44"/>
      <c r="U10" s="44"/>
      <c r="V10" s="44"/>
      <c r="W10" s="44">
        <f>データ!Q6</f>
        <v>72.17</v>
      </c>
      <c r="X10" s="44"/>
      <c r="Y10" s="44"/>
      <c r="Z10" s="44"/>
      <c r="AA10" s="44"/>
      <c r="AB10" s="44"/>
      <c r="AC10" s="44"/>
      <c r="AD10" s="45">
        <f>データ!R6</f>
        <v>3300</v>
      </c>
      <c r="AE10" s="45"/>
      <c r="AF10" s="45"/>
      <c r="AG10" s="45"/>
      <c r="AH10" s="45"/>
      <c r="AI10" s="45"/>
      <c r="AJ10" s="45"/>
      <c r="AK10" s="2"/>
      <c r="AL10" s="45">
        <f>データ!V6</f>
        <v>140</v>
      </c>
      <c r="AM10" s="45"/>
      <c r="AN10" s="45"/>
      <c r="AO10" s="45"/>
      <c r="AP10" s="45"/>
      <c r="AQ10" s="45"/>
      <c r="AR10" s="45"/>
      <c r="AS10" s="45"/>
      <c r="AT10" s="44">
        <f>データ!W6</f>
        <v>0.12</v>
      </c>
      <c r="AU10" s="44"/>
      <c r="AV10" s="44"/>
      <c r="AW10" s="44"/>
      <c r="AX10" s="44"/>
      <c r="AY10" s="44"/>
      <c r="AZ10" s="44"/>
      <c r="BA10" s="44"/>
      <c r="BB10" s="44">
        <f>データ!X6</f>
        <v>1166.67</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115</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wz4FM3VVcFySDnnWildErEI9A9A9URC7gpYM4otQTrwu9BolSd0YzzRGJIoNc21srlChI85XuMkQGVRj4oisEg==" saltValue="cCnmpVja0ERN3ydA8+E67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42030</v>
      </c>
      <c r="D6" s="19">
        <f t="shared" si="3"/>
        <v>46</v>
      </c>
      <c r="E6" s="19">
        <f t="shared" si="3"/>
        <v>17</v>
      </c>
      <c r="F6" s="19">
        <f t="shared" si="3"/>
        <v>6</v>
      </c>
      <c r="G6" s="19">
        <f t="shared" si="3"/>
        <v>0</v>
      </c>
      <c r="H6" s="19" t="str">
        <f t="shared" si="3"/>
        <v>宮城県　塩竈市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84.96</v>
      </c>
      <c r="P6" s="20">
        <f t="shared" si="3"/>
        <v>0.27</v>
      </c>
      <c r="Q6" s="20">
        <f t="shared" si="3"/>
        <v>72.17</v>
      </c>
      <c r="R6" s="20">
        <f t="shared" si="3"/>
        <v>3300</v>
      </c>
      <c r="S6" s="20">
        <f t="shared" si="3"/>
        <v>52058</v>
      </c>
      <c r="T6" s="20">
        <f t="shared" si="3"/>
        <v>17.37</v>
      </c>
      <c r="U6" s="20">
        <f t="shared" si="3"/>
        <v>2997.01</v>
      </c>
      <c r="V6" s="20">
        <f t="shared" si="3"/>
        <v>140</v>
      </c>
      <c r="W6" s="20">
        <f t="shared" si="3"/>
        <v>0.12</v>
      </c>
      <c r="X6" s="20">
        <f t="shared" si="3"/>
        <v>1166.67</v>
      </c>
      <c r="Y6" s="21" t="str">
        <f>IF(Y7="",NA(),Y7)</f>
        <v>-</v>
      </c>
      <c r="Z6" s="21">
        <f t="shared" ref="Z6:AH6" si="4">IF(Z7="",NA(),Z7)</f>
        <v>278.45</v>
      </c>
      <c r="AA6" s="21">
        <f t="shared" si="4"/>
        <v>114.81</v>
      </c>
      <c r="AB6" s="21">
        <f t="shared" si="4"/>
        <v>113.53</v>
      </c>
      <c r="AC6" s="21">
        <f t="shared" si="4"/>
        <v>112.26</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0">
        <f t="shared" ref="AK6:AS6" si="5">IF(AK7="",NA(),AK7)</f>
        <v>0</v>
      </c>
      <c r="AL6" s="20">
        <f t="shared" si="5"/>
        <v>0</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140.21</v>
      </c>
      <c r="AW6" s="21">
        <f t="shared" si="6"/>
        <v>754.02</v>
      </c>
      <c r="AX6" s="21">
        <f t="shared" si="6"/>
        <v>363.34</v>
      </c>
      <c r="AY6" s="21">
        <f t="shared" si="6"/>
        <v>345.97</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1">
        <f t="shared" ref="BG6:BO6" si="7">IF(BG7="",NA(),BG7)</f>
        <v>3473.99</v>
      </c>
      <c r="BH6" s="21">
        <f t="shared" si="7"/>
        <v>4525.34</v>
      </c>
      <c r="BI6" s="21">
        <f t="shared" si="7"/>
        <v>4778.1499999999996</v>
      </c>
      <c r="BJ6" s="21">
        <f t="shared" si="7"/>
        <v>4635.1899999999996</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6.33</v>
      </c>
      <c r="BS6" s="21">
        <f t="shared" si="8"/>
        <v>7.22</v>
      </c>
      <c r="BT6" s="21">
        <f t="shared" si="8"/>
        <v>18.55</v>
      </c>
      <c r="BU6" s="21">
        <f t="shared" si="8"/>
        <v>26.93</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2876.08</v>
      </c>
      <c r="CD6" s="21">
        <f t="shared" si="9"/>
        <v>2543.5500000000002</v>
      </c>
      <c r="CE6" s="21">
        <f t="shared" si="9"/>
        <v>1014.39</v>
      </c>
      <c r="CF6" s="21">
        <f t="shared" si="9"/>
        <v>666.37</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100</v>
      </c>
      <c r="CO6" s="21">
        <f t="shared" si="10"/>
        <v>93.01</v>
      </c>
      <c r="CP6" s="21">
        <f t="shared" si="10"/>
        <v>27.42</v>
      </c>
      <c r="CQ6" s="21">
        <f t="shared" si="10"/>
        <v>24.19</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100</v>
      </c>
      <c r="CZ6" s="21">
        <f t="shared" si="11"/>
        <v>100</v>
      </c>
      <c r="DA6" s="21">
        <f t="shared" si="11"/>
        <v>100</v>
      </c>
      <c r="DB6" s="21">
        <f t="shared" si="11"/>
        <v>100</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3.33</v>
      </c>
      <c r="DK6" s="21">
        <f t="shared" si="12"/>
        <v>6.72</v>
      </c>
      <c r="DL6" s="21">
        <f t="shared" si="12"/>
        <v>8.98</v>
      </c>
      <c r="DM6" s="21">
        <f t="shared" si="12"/>
        <v>11.92</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42030</v>
      </c>
      <c r="D7" s="23">
        <v>46</v>
      </c>
      <c r="E7" s="23">
        <v>17</v>
      </c>
      <c r="F7" s="23">
        <v>6</v>
      </c>
      <c r="G7" s="23">
        <v>0</v>
      </c>
      <c r="H7" s="23" t="s">
        <v>96</v>
      </c>
      <c r="I7" s="23" t="s">
        <v>97</v>
      </c>
      <c r="J7" s="23" t="s">
        <v>98</v>
      </c>
      <c r="K7" s="23" t="s">
        <v>99</v>
      </c>
      <c r="L7" s="23" t="s">
        <v>100</v>
      </c>
      <c r="M7" s="23" t="s">
        <v>101</v>
      </c>
      <c r="N7" s="24" t="s">
        <v>102</v>
      </c>
      <c r="O7" s="24">
        <v>84.96</v>
      </c>
      <c r="P7" s="24">
        <v>0.27</v>
      </c>
      <c r="Q7" s="24">
        <v>72.17</v>
      </c>
      <c r="R7" s="24">
        <v>3300</v>
      </c>
      <c r="S7" s="24">
        <v>52058</v>
      </c>
      <c r="T7" s="24">
        <v>17.37</v>
      </c>
      <c r="U7" s="24">
        <v>2997.01</v>
      </c>
      <c r="V7" s="24">
        <v>140</v>
      </c>
      <c r="W7" s="24">
        <v>0.12</v>
      </c>
      <c r="X7" s="24">
        <v>1166.67</v>
      </c>
      <c r="Y7" s="24" t="s">
        <v>102</v>
      </c>
      <c r="Z7" s="24">
        <v>278.45</v>
      </c>
      <c r="AA7" s="24">
        <v>114.81</v>
      </c>
      <c r="AB7" s="24">
        <v>113.53</v>
      </c>
      <c r="AC7" s="24">
        <v>112.26</v>
      </c>
      <c r="AD7" s="24" t="s">
        <v>102</v>
      </c>
      <c r="AE7" s="24">
        <v>101.18</v>
      </c>
      <c r="AF7" s="24">
        <v>99.89</v>
      </c>
      <c r="AG7" s="24">
        <v>104.12</v>
      </c>
      <c r="AH7" s="24">
        <v>105.98</v>
      </c>
      <c r="AI7" s="24">
        <v>102.33</v>
      </c>
      <c r="AJ7" s="24" t="s">
        <v>102</v>
      </c>
      <c r="AK7" s="24">
        <v>0</v>
      </c>
      <c r="AL7" s="24">
        <v>0</v>
      </c>
      <c r="AM7" s="24">
        <v>0</v>
      </c>
      <c r="AN7" s="24">
        <v>0</v>
      </c>
      <c r="AO7" s="24" t="s">
        <v>102</v>
      </c>
      <c r="AP7" s="24">
        <v>140.63</v>
      </c>
      <c r="AQ7" s="24">
        <v>163.84</v>
      </c>
      <c r="AR7" s="24">
        <v>176.46</v>
      </c>
      <c r="AS7" s="24">
        <v>181.51</v>
      </c>
      <c r="AT7" s="24">
        <v>114.08</v>
      </c>
      <c r="AU7" s="24" t="s">
        <v>102</v>
      </c>
      <c r="AV7" s="24">
        <v>140.21</v>
      </c>
      <c r="AW7" s="24">
        <v>754.02</v>
      </c>
      <c r="AX7" s="24">
        <v>363.34</v>
      </c>
      <c r="AY7" s="24">
        <v>345.97</v>
      </c>
      <c r="AZ7" s="24" t="s">
        <v>102</v>
      </c>
      <c r="BA7" s="24">
        <v>56.53</v>
      </c>
      <c r="BB7" s="24">
        <v>59.66</v>
      </c>
      <c r="BC7" s="24">
        <v>61.64</v>
      </c>
      <c r="BD7" s="24">
        <v>69.819999999999993</v>
      </c>
      <c r="BE7" s="24">
        <v>68.63</v>
      </c>
      <c r="BF7" s="24" t="s">
        <v>102</v>
      </c>
      <c r="BG7" s="24">
        <v>3473.99</v>
      </c>
      <c r="BH7" s="24">
        <v>4525.34</v>
      </c>
      <c r="BI7" s="24">
        <v>4778.1499999999996</v>
      </c>
      <c r="BJ7" s="24">
        <v>4635.1899999999996</v>
      </c>
      <c r="BK7" s="24" t="s">
        <v>102</v>
      </c>
      <c r="BL7" s="24">
        <v>1095.52</v>
      </c>
      <c r="BM7" s="24">
        <v>1056.55</v>
      </c>
      <c r="BN7" s="24">
        <v>1278.54</v>
      </c>
      <c r="BO7" s="24">
        <v>1149.7</v>
      </c>
      <c r="BP7" s="24">
        <v>1069.8900000000001</v>
      </c>
      <c r="BQ7" s="24" t="s">
        <v>102</v>
      </c>
      <c r="BR7" s="24">
        <v>6.33</v>
      </c>
      <c r="BS7" s="24">
        <v>7.22</v>
      </c>
      <c r="BT7" s="24">
        <v>18.55</v>
      </c>
      <c r="BU7" s="24">
        <v>26.93</v>
      </c>
      <c r="BV7" s="24" t="s">
        <v>102</v>
      </c>
      <c r="BW7" s="24">
        <v>39.64</v>
      </c>
      <c r="BX7" s="24">
        <v>40</v>
      </c>
      <c r="BY7" s="24">
        <v>38.74</v>
      </c>
      <c r="BZ7" s="24">
        <v>35.96</v>
      </c>
      <c r="CA7" s="24">
        <v>39.89</v>
      </c>
      <c r="CB7" s="24" t="s">
        <v>102</v>
      </c>
      <c r="CC7" s="24">
        <v>2876.08</v>
      </c>
      <c r="CD7" s="24">
        <v>2543.5500000000002</v>
      </c>
      <c r="CE7" s="24">
        <v>1014.39</v>
      </c>
      <c r="CF7" s="24">
        <v>666.37</v>
      </c>
      <c r="CG7" s="24" t="s">
        <v>102</v>
      </c>
      <c r="CH7" s="24">
        <v>449.72</v>
      </c>
      <c r="CI7" s="24">
        <v>437.27</v>
      </c>
      <c r="CJ7" s="24">
        <v>456.72</v>
      </c>
      <c r="CK7" s="24">
        <v>481.96</v>
      </c>
      <c r="CL7" s="24">
        <v>426.52</v>
      </c>
      <c r="CM7" s="24" t="s">
        <v>102</v>
      </c>
      <c r="CN7" s="24">
        <v>100</v>
      </c>
      <c r="CO7" s="24">
        <v>93.01</v>
      </c>
      <c r="CP7" s="24">
        <v>27.42</v>
      </c>
      <c r="CQ7" s="24">
        <v>24.19</v>
      </c>
      <c r="CR7" s="24" t="s">
        <v>102</v>
      </c>
      <c r="CS7" s="24">
        <v>30.19</v>
      </c>
      <c r="CT7" s="24">
        <v>28.77</v>
      </c>
      <c r="CU7" s="24">
        <v>26.22</v>
      </c>
      <c r="CV7" s="24">
        <v>26.12</v>
      </c>
      <c r="CW7" s="24">
        <v>28.16</v>
      </c>
      <c r="CX7" s="24" t="s">
        <v>102</v>
      </c>
      <c r="CY7" s="24">
        <v>100</v>
      </c>
      <c r="CZ7" s="24">
        <v>100</v>
      </c>
      <c r="DA7" s="24">
        <v>100</v>
      </c>
      <c r="DB7" s="24">
        <v>100</v>
      </c>
      <c r="DC7" s="24" t="s">
        <v>102</v>
      </c>
      <c r="DD7" s="24">
        <v>79.09</v>
      </c>
      <c r="DE7" s="24">
        <v>78.900000000000006</v>
      </c>
      <c r="DF7" s="24">
        <v>78.03</v>
      </c>
      <c r="DG7" s="24">
        <v>78.55</v>
      </c>
      <c r="DH7" s="24">
        <v>80.73</v>
      </c>
      <c r="DI7" s="24" t="s">
        <v>102</v>
      </c>
      <c r="DJ7" s="24">
        <v>3.33</v>
      </c>
      <c r="DK7" s="24">
        <v>6.72</v>
      </c>
      <c r="DL7" s="24">
        <v>8.98</v>
      </c>
      <c r="DM7" s="24">
        <v>11.92</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2024-12-19T01:32:44Z</dcterms:created>
  <dcterms:modified xsi:type="dcterms:W3CDTF">2025-02-25T07:09:53Z</dcterms:modified>
  <cp:category/>
</cp:coreProperties>
</file>