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2_団体別\09_岩沼市\"/>
    </mc:Choice>
  </mc:AlternateContent>
  <workbookProtection workbookAlgorithmName="SHA-512" workbookHashValue="m/ovvpwZR22z3JhJElbDiH9maxN3GTa0yQpzQEwZI/EV/L1kDYqrCakZix7+oDj40PafkWpyIpCNf7LliB+CRA==" workbookSaltValue="p6YDvzqNPFVXnHhHDrwD+g==" workbookSpinCount="100000" lockStructure="1"/>
  <bookViews>
    <workbookView xWindow="0" yWindow="0" windowWidth="23040" windowHeight="9210"/>
  </bookViews>
  <sheets>
    <sheet name="法適用_下水道事業" sheetId="4" r:id="rId1"/>
    <sheet name="データ" sheetId="5" state="hidden" r:id="rId2"/>
  </sheets>
  <calcPr calcId="162913"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V6" i="5"/>
  <c r="AL10" i="4" s="1"/>
  <c r="U6" i="5"/>
  <c r="BB8" i="4" s="1"/>
  <c r="T6" i="5"/>
  <c r="AT8" i="4" s="1"/>
  <c r="S6" i="5"/>
  <c r="AL8" i="4" s="1"/>
  <c r="R6" i="5"/>
  <c r="AD10" i="4" s="1"/>
  <c r="Q6" i="5"/>
  <c r="W10" i="4" s="1"/>
  <c r="P6" i="5"/>
  <c r="P10" i="4" s="1"/>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K85" i="4"/>
  <c r="J85" i="4"/>
  <c r="I85" i="4"/>
  <c r="G85" i="4"/>
  <c r="AT10" i="4"/>
  <c r="I10" i="4"/>
  <c r="I8" i="4"/>
</calcChain>
</file>

<file path=xl/sharedStrings.xml><?xml version="1.0" encoding="utf-8"?>
<sst xmlns="http://schemas.openxmlformats.org/spreadsheetml/2006/main" count="231" uniqueCount="118">
  <si>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</si>
  <si>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</si>
  <si>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</si>
  <si>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</si>
  <si>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</si>
  <si>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</si>
  <si>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</si>
  <si>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</si>
  <si>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</si>
  <si>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</si>
  <si>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</si>
  <si>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</si>
  <si>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</si>
  <si>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</si>
  <si>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</si>
  <si>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</si>
  <si>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</si>
  <si>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</si>
  <si>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</si>
  <si>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</si>
  <si>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</si>
  <si>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</si>
  <si>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</si>
  <si>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</si>
  <si>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</si>
  <si>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</si>
  <si>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</si>
  <si>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</si>
  <si>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</si>
  <si>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</si>
  <si>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</si>
  <si>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</si>
  <si>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</si>
  <si>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</si>
  <si>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</si>
  <si>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</si>
  <si>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</si>
  <si>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</si>
  <si>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</si>
  <si>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</si>
  <si>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</si>
  <si>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</si>
  <si>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</si>
  <si>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</si>
  <si>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</si>
  <si>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</si>
  <si>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</si>
  <si>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</si>
  <si>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</si>
  <si>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</si>
  <si>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</si>
  <si>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</si>
  <si>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</si>
  <si>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</si>
  <si>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</si>
  <si>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</si>
  <si>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</si>
  <si>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</si>
  <si>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</si>
  <si>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</si>
  <si>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</si>
  <si>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</si>
  <si>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</si>
  <si>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</si>
  <si>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</si>
  <si>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</si>
  <si>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</si>
  <si>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</si>
  <si>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</si>
  <si>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</si>
  <si>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</si>
  <si>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</si>
  <si>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</si>
  <si>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</si>
  <si>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</si>
  <si>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</si>
  <si>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</si>
  <si>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</si>
  <si>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</si>
  <si>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</si>
  <si>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</si>
  <si>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</si>
  <si>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</si>
  <si>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</si>
  <si>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</si>
  <si>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</si>
  <si>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</si>
  <si>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</si>
  <si>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</si>
  <si>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</si>
  <si>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</si>
  <si>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</si>
  <si>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</si>
  <si>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</si>
  <si>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</si>
  <si>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</si>
  <si>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岩沼市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</si>
  <si>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</si>
  <si>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</si>
  <si>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</si>
  <si>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</si>
  <si>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</si>
  <si>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</si>
  <si>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</si>
  <si>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</si>
  <si>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</si>
  <si>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</si>
  <si>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</si>
  <si>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</si>
  <si>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</si>
  <si>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</si>
  <si>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</si>
  <si>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</si>
  <si>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"R"yy</t>
    <phoneticPr fontId="4"/>
  </si>
  <si>
    <t>←書式設定</t>
    <rPh sb="1" eb="3">
      <t>ショシキ</t>
    </rPh>
    <rPh sb="3" eb="5">
      <t>セッテイ</t>
    </rPh>
    <phoneticPr fontId="4"/>
  </si>
  <si>
    <t>①有形固定資産減価償却率
　増加傾向にあるが、類似団体平均値より低い水準となっている。今後は公共下水道事業への統合を予定しているため、公共下水道事業として、点検・調査、修繕・改築を一体的に捉えて持続的かつ効率的なストックマネジメントに順次取り組んでいく。
②管渠老朽化率、③管渠改善率
　耐用年数を超えた管渠はない。</t>
    <rPh sb="117" eb="119">
      <t>ジュンジ</t>
    </rPh>
    <phoneticPr fontId="4"/>
  </si>
  <si>
    <t>【①経常収支比率】
　前年度より23.57ポイント減少し、類似団体平均を大きく下回る水準となった。単発的な機械改修工事の支出が主な原因だが、今後も経営改善に向けて使用料収入の確保と維持管理費の削減に努める必要がある。
【②累積欠損金比率】
　前述の理由による純損失を計上したため、大きく増となった。今後も経営改善に向けて使用料収入の確保と維持管理費の削減に努めていく必要がある。
【③流動比率】
　企業債の償還が進んだことにより、数値が改善する傾向にある。流動比率は100%を上回っており、支払能力に関し特段の問題は生じていない。
【④企業債残高対事業規模比率】
　企業債残高対事業規模比率は類似団体平均と比較して高い数値となっている。現在は企業債の新規発行をしていないため、償還が進むにつれ数値は改善する見込みである。
【⑤経費回収率・⑥汚水処理原価】
　①で記載した工事の負担により、経費回収率は100%を大きく下回り、汚水処理原価が急激に上昇している。今後も、一般会計からの繰入金の規模の適正化を図りつつ使用料収入の確保と維持管理費の削減に努める。
【⑦施設利用率】
　類似団体平均を上回ったが、前年度比で5.42ポイント減となっている。引き続き適切な施設規模の維持に努める。
【⑧水洗化率】
　類似団体平均を上回る数値となっている。今後も更なる接続促進に努める。</t>
    <rPh sb="29" eb="31">
      <t>ルイジ</t>
    </rPh>
    <rPh sb="31" eb="33">
      <t>ダンタイ</t>
    </rPh>
    <rPh sb="33" eb="35">
      <t>ヘイキン</t>
    </rPh>
    <rPh sb="36" eb="37">
      <t>オオ</t>
    </rPh>
    <rPh sb="42" eb="44">
      <t>スイジュン</t>
    </rPh>
    <rPh sb="49" eb="51">
      <t>タンパツ</t>
    </rPh>
    <rPh sb="51" eb="52">
      <t>テキ</t>
    </rPh>
    <rPh sb="53" eb="55">
      <t>キカイ</t>
    </rPh>
    <rPh sb="55" eb="57">
      <t>カイシュウ</t>
    </rPh>
    <rPh sb="57" eb="59">
      <t>コウジ</t>
    </rPh>
    <rPh sb="60" eb="62">
      <t>シシュツ</t>
    </rPh>
    <rPh sb="63" eb="64">
      <t>オモ</t>
    </rPh>
    <rPh sb="65" eb="67">
      <t>ゲンイン</t>
    </rPh>
    <rPh sb="121" eb="123">
      <t>ゼンジュツ</t>
    </rPh>
    <rPh sb="124" eb="126">
      <t>リユウ</t>
    </rPh>
    <rPh sb="199" eb="201">
      <t>キギョウ</t>
    </rPh>
    <rPh sb="201" eb="202">
      <t>サイ</t>
    </rPh>
    <rPh sb="203" eb="205">
      <t>ショウカン</t>
    </rPh>
    <rPh sb="206" eb="207">
      <t>スス</t>
    </rPh>
    <rPh sb="215" eb="217">
      <t>スウチ</t>
    </rPh>
    <rPh sb="218" eb="220">
      <t>カイゼン</t>
    </rPh>
    <rPh sb="222" eb="224">
      <t>ケイコウ</t>
    </rPh>
    <rPh sb="310" eb="312">
      <t>ゲンザイ</t>
    </rPh>
    <rPh sb="381" eb="383">
      <t>キサイ</t>
    </rPh>
    <rPh sb="385" eb="387">
      <t>コウジ</t>
    </rPh>
    <rPh sb="388" eb="390">
      <t>フタン</t>
    </rPh>
    <rPh sb="394" eb="396">
      <t>ケイヒ</t>
    </rPh>
    <rPh sb="396" eb="398">
      <t>カイシュウ</t>
    </rPh>
    <rPh sb="398" eb="399">
      <t>リツ</t>
    </rPh>
    <rPh sb="405" eb="406">
      <t>オオ</t>
    </rPh>
    <rPh sb="408" eb="410">
      <t>シタマワ</t>
    </rPh>
    <rPh sb="412" eb="414">
      <t>オスイ</t>
    </rPh>
    <rPh sb="414" eb="416">
      <t>ショリ</t>
    </rPh>
    <rPh sb="416" eb="418">
      <t>ゲンカ</t>
    </rPh>
    <rPh sb="419" eb="421">
      <t>キュウゲキ</t>
    </rPh>
    <rPh sb="422" eb="424">
      <t>ジョウショウ</t>
    </rPh>
    <rPh sb="429" eb="431">
      <t>コンゴ</t>
    </rPh>
    <rPh sb="504" eb="505">
      <t>ヒ</t>
    </rPh>
    <rPh sb="514" eb="515">
      <t>ゲン</t>
    </rPh>
    <rPh sb="522" eb="523">
      <t>ヒ</t>
    </rPh>
    <rPh sb="524" eb="525">
      <t>ツヅ</t>
    </rPh>
    <phoneticPr fontId="4"/>
  </si>
  <si>
    <t>　公共下水道事業と同一の使用料体系を使用しているため、使用料のみで汚水処理費用を回収することが困難な状況にあることに加え、人口減少等による料金収入の減少により一般会計からの繰入金に大きく依存している状況にある。
　広域化・共同化の取り組みとして、処理場であるクリーンセンター長岡の更新時期に合わせて令和７年度までに公共下水道と統合する予定であるため、更新費用等の面から将来的に費用の削減が見込まれる。
　統合後は、下水道事業全体として策定した経営戦略に基づき、経営状況の的確な把握、分析及び資産の適切な管理を図り、計画的な事業運営を図るとともに、さらなる経営改善に努める必要がある。</t>
    <rPh sb="107" eb="110">
      <t>コウイキカ</t>
    </rPh>
    <rPh sb="111" eb="114">
      <t>キョウドウカ</t>
    </rPh>
    <rPh sb="115" eb="116">
      <t>ト</t>
    </rPh>
    <rPh sb="117" eb="118">
      <t>ク</t>
    </rPh>
    <rPh sb="175" eb="177">
      <t>コウシン</t>
    </rPh>
    <rPh sb="177" eb="179">
      <t>ヒヨウ</t>
    </rPh>
    <rPh sb="179" eb="180">
      <t>トウ</t>
    </rPh>
    <rPh sb="181" eb="182">
      <t>メン</t>
    </rPh>
    <rPh sb="194" eb="196">
      <t>ミコ</t>
    </rPh>
    <rPh sb="202" eb="204">
      <t>トウゴウ</t>
    </rPh>
    <rPh sb="204" eb="205">
      <t>ゴ</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</si>
</sst>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816-438F-B705-C49F9F275A3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D816-438F-B705-C49F9F275A3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71.11</c:v>
                </c:pt>
                <c:pt idx="1">
                  <c:v>71.11</c:v>
                </c:pt>
                <c:pt idx="2">
                  <c:v>60.84</c:v>
                </c:pt>
                <c:pt idx="3">
                  <c:v>60.84</c:v>
                </c:pt>
                <c:pt idx="4">
                  <c:v>55.42</c:v>
                </c:pt>
              </c:numCache>
            </c:numRef>
          </c:val>
          <c:extLst>
            <c:ext xmlns:c16="http://schemas.microsoft.com/office/drawing/2014/chart" uri="{C3380CC4-5D6E-409C-BE32-E72D297353CC}">
              <c16:uniqueId val="{00000000-B45F-4B4E-B16A-958DAD7F389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B45F-4B4E-B16A-958DAD7F389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90.49</c:v>
                </c:pt>
                <c:pt idx="1">
                  <c:v>90.44</c:v>
                </c:pt>
                <c:pt idx="2">
                  <c:v>90.32</c:v>
                </c:pt>
                <c:pt idx="3">
                  <c:v>90.34</c:v>
                </c:pt>
                <c:pt idx="4">
                  <c:v>89.96</c:v>
                </c:pt>
              </c:numCache>
            </c:numRef>
          </c:val>
          <c:extLst>
            <c:ext xmlns:c16="http://schemas.microsoft.com/office/drawing/2014/chart" uri="{C3380CC4-5D6E-409C-BE32-E72D297353CC}">
              <c16:uniqueId val="{00000000-564B-46C5-85E4-25637E2051D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564B-46C5-85E4-25637E2051D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138.38</c:v>
                </c:pt>
                <c:pt idx="1">
                  <c:v>99.94</c:v>
                </c:pt>
                <c:pt idx="2">
                  <c:v>104.38</c:v>
                </c:pt>
                <c:pt idx="3">
                  <c:v>97.99</c:v>
                </c:pt>
                <c:pt idx="4">
                  <c:v>74.42</c:v>
                </c:pt>
              </c:numCache>
            </c:numRef>
          </c:val>
          <c:extLst>
            <c:ext xmlns:c16="http://schemas.microsoft.com/office/drawing/2014/chart" uri="{C3380CC4-5D6E-409C-BE32-E72D297353CC}">
              <c16:uniqueId val="{00000000-4B57-4FB8-828F-3F2BF866E6C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103.6</c:v>
                </c:pt>
                <c:pt idx="1">
                  <c:v>106.37</c:v>
                </c:pt>
                <c:pt idx="2">
                  <c:v>106.07</c:v>
                </c:pt>
                <c:pt idx="3">
                  <c:v>105.5</c:v>
                </c:pt>
                <c:pt idx="4">
                  <c:v>106.35</c:v>
                </c:pt>
              </c:numCache>
            </c:numRef>
          </c:val>
          <c:smooth val="0"/>
          <c:extLst>
            <c:ext xmlns:c16="http://schemas.microsoft.com/office/drawing/2014/chart" uri="{C3380CC4-5D6E-409C-BE32-E72D297353CC}">
              <c16:uniqueId val="{00000001-4B57-4FB8-828F-3F2BF866E6C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3.5</c:v>
                </c:pt>
                <c:pt idx="1">
                  <c:v>6.58</c:v>
                </c:pt>
                <c:pt idx="2">
                  <c:v>9.76</c:v>
                </c:pt>
                <c:pt idx="3">
                  <c:v>12.69</c:v>
                </c:pt>
                <c:pt idx="4">
                  <c:v>15.59</c:v>
                </c:pt>
              </c:numCache>
            </c:numRef>
          </c:val>
          <c:extLst>
            <c:ext xmlns:c16="http://schemas.microsoft.com/office/drawing/2014/chart" uri="{C3380CC4-5D6E-409C-BE32-E72D297353CC}">
              <c16:uniqueId val="{00000000-D10A-4E86-A79A-0B656095D56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23.06</c:v>
                </c:pt>
                <c:pt idx="1">
                  <c:v>20.34</c:v>
                </c:pt>
                <c:pt idx="2">
                  <c:v>21.85</c:v>
                </c:pt>
                <c:pt idx="3">
                  <c:v>25.19</c:v>
                </c:pt>
                <c:pt idx="4">
                  <c:v>25.46</c:v>
                </c:pt>
              </c:numCache>
            </c:numRef>
          </c:val>
          <c:smooth val="0"/>
          <c:extLst>
            <c:ext xmlns:c16="http://schemas.microsoft.com/office/drawing/2014/chart" uri="{C3380CC4-5D6E-409C-BE32-E72D297353CC}">
              <c16:uniqueId val="{00000001-D10A-4E86-A79A-0B656095D56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E2F-4550-9E7B-5DE61ED9E3F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quot;-&quot;">
                  <c:v>0.19</c:v>
                </c:pt>
              </c:numCache>
            </c:numRef>
          </c:val>
          <c:smooth val="0"/>
          <c:extLst>
            <c:ext xmlns:c16="http://schemas.microsoft.com/office/drawing/2014/chart" uri="{C3380CC4-5D6E-409C-BE32-E72D297353CC}">
              <c16:uniqueId val="{00000001-6E2F-4550-9E7B-5DE61ED9E3F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
                  <c:v>0</c:v>
                </c:pt>
                <c:pt idx="1">
                  <c:v>0.45</c:v>
                </c:pt>
                <c:pt idx="2" formatCode="#,##0.00;&quot;△&quot;#,##0.00">
                  <c:v>0</c:v>
                </c:pt>
                <c:pt idx="3">
                  <c:v>14.3</c:v>
                </c:pt>
                <c:pt idx="4">
                  <c:v>202.54</c:v>
                </c:pt>
              </c:numCache>
            </c:numRef>
          </c:val>
          <c:extLst>
            <c:ext xmlns:c16="http://schemas.microsoft.com/office/drawing/2014/chart" uri="{C3380CC4-5D6E-409C-BE32-E72D297353CC}">
              <c16:uniqueId val="{00000000-68FE-48F3-8FFB-6D056A6CF46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193.99</c:v>
                </c:pt>
                <c:pt idx="1">
                  <c:v>139.02000000000001</c:v>
                </c:pt>
                <c:pt idx="2">
                  <c:v>132.04</c:v>
                </c:pt>
                <c:pt idx="3">
                  <c:v>145.43</c:v>
                </c:pt>
                <c:pt idx="4">
                  <c:v>129.88999999999999</c:v>
                </c:pt>
              </c:numCache>
            </c:numRef>
          </c:val>
          <c:smooth val="0"/>
          <c:extLst>
            <c:ext xmlns:c16="http://schemas.microsoft.com/office/drawing/2014/chart" uri="{C3380CC4-5D6E-409C-BE32-E72D297353CC}">
              <c16:uniqueId val="{00000001-68FE-48F3-8FFB-6D056A6CF46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576.71</c:v>
                </c:pt>
                <c:pt idx="1">
                  <c:v>19.579999999999998</c:v>
                </c:pt>
                <c:pt idx="2">
                  <c:v>18.78</c:v>
                </c:pt>
                <c:pt idx="3">
                  <c:v>83.52</c:v>
                </c:pt>
                <c:pt idx="4">
                  <c:v>112.53</c:v>
                </c:pt>
              </c:numCache>
            </c:numRef>
          </c:val>
          <c:extLst>
            <c:ext xmlns:c16="http://schemas.microsoft.com/office/drawing/2014/chart" uri="{C3380CC4-5D6E-409C-BE32-E72D297353CC}">
              <c16:uniqueId val="{00000000-92C0-4AB2-A92D-A3A42784857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26.99</c:v>
                </c:pt>
                <c:pt idx="1">
                  <c:v>29.13</c:v>
                </c:pt>
                <c:pt idx="2">
                  <c:v>35.69</c:v>
                </c:pt>
                <c:pt idx="3">
                  <c:v>38.4</c:v>
                </c:pt>
                <c:pt idx="4">
                  <c:v>44.04</c:v>
                </c:pt>
              </c:numCache>
            </c:numRef>
          </c:val>
          <c:smooth val="0"/>
          <c:extLst>
            <c:ext xmlns:c16="http://schemas.microsoft.com/office/drawing/2014/chart" uri="{C3380CC4-5D6E-409C-BE32-E72D297353CC}">
              <c16:uniqueId val="{00000001-92C0-4AB2-A92D-A3A42784857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2484.75</c:v>
                </c:pt>
                <c:pt idx="1">
                  <c:v>2231.61</c:v>
                </c:pt>
                <c:pt idx="2">
                  <c:v>1881.39</c:v>
                </c:pt>
                <c:pt idx="3">
                  <c:v>1970.23</c:v>
                </c:pt>
                <c:pt idx="4">
                  <c:v>1695.25</c:v>
                </c:pt>
              </c:numCache>
            </c:numRef>
          </c:val>
          <c:extLst>
            <c:ext xmlns:c16="http://schemas.microsoft.com/office/drawing/2014/chart" uri="{C3380CC4-5D6E-409C-BE32-E72D297353CC}">
              <c16:uniqueId val="{00000000-58B3-4CDE-AC42-C4DEE929DBE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58B3-4CDE-AC42-C4DEE929DBE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57.01</c:v>
                </c:pt>
                <c:pt idx="1">
                  <c:v>23.93</c:v>
                </c:pt>
                <c:pt idx="2">
                  <c:v>43.1</c:v>
                </c:pt>
                <c:pt idx="3">
                  <c:v>43.55</c:v>
                </c:pt>
                <c:pt idx="4">
                  <c:v>16.54</c:v>
                </c:pt>
              </c:numCache>
            </c:numRef>
          </c:val>
          <c:extLst>
            <c:ext xmlns:c16="http://schemas.microsoft.com/office/drawing/2014/chart" uri="{C3380CC4-5D6E-409C-BE32-E72D297353CC}">
              <c16:uniqueId val="{00000000-9862-4327-BD5B-BC8D5283623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9862-4327-BD5B-BC8D5283623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257.39</c:v>
                </c:pt>
                <c:pt idx="1">
                  <c:v>610.87</c:v>
                </c:pt>
                <c:pt idx="2">
                  <c:v>339.92</c:v>
                </c:pt>
                <c:pt idx="3">
                  <c:v>334.26</c:v>
                </c:pt>
                <c:pt idx="4">
                  <c:v>881.6</c:v>
                </c:pt>
              </c:numCache>
            </c:numRef>
          </c:val>
          <c:extLst>
            <c:ext xmlns:c16="http://schemas.microsoft.com/office/drawing/2014/chart" uri="{C3380CC4-5D6E-409C-BE32-E72D297353CC}">
              <c16:uniqueId val="{00000000-4C41-40B7-9C39-063FABC4236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4C41-40B7-9C39-063FABC4236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14" zoomScaleNormal="100" workbookViewId="0">
      <selection activeCell="BL16" sqref="BL1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0" t="s">
        <v>0</v>
      </c>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row>
    <row r="3" spans="1:78" ht="9.75" customHeight="1" x14ac:dyDescent="0.15">
      <c r="A3" s="2"/>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c r="BN3" s="60"/>
      <c r="BO3" s="60"/>
      <c r="BP3" s="60"/>
      <c r="BQ3" s="60"/>
      <c r="BR3" s="60"/>
      <c r="BS3" s="60"/>
      <c r="BT3" s="60"/>
      <c r="BU3" s="60"/>
      <c r="BV3" s="60"/>
      <c r="BW3" s="60"/>
      <c r="BX3" s="60"/>
      <c r="BY3" s="60"/>
      <c r="BZ3" s="60"/>
    </row>
    <row r="4" spans="1:78" ht="9.75" customHeight="1" x14ac:dyDescent="0.15">
      <c r="A4" s="2"/>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1" t="str">
        <f>データ!H6</f>
        <v>宮城県　岩沼市</v>
      </c>
      <c r="C6" s="61"/>
      <c r="D6" s="61"/>
      <c r="E6" s="61"/>
      <c r="F6" s="61"/>
      <c r="G6" s="61"/>
      <c r="H6" s="61"/>
      <c r="I6" s="61"/>
      <c r="J6" s="61"/>
      <c r="K6" s="61"/>
      <c r="L6" s="61"/>
      <c r="M6" s="61"/>
      <c r="N6" s="61"/>
      <c r="O6" s="61"/>
      <c r="P6" s="61"/>
      <c r="Q6" s="61"/>
      <c r="R6" s="61"/>
      <c r="S6" s="61"/>
      <c r="T6" s="61"/>
      <c r="U6" s="61"/>
      <c r="V6" s="61"/>
      <c r="W6" s="61"/>
      <c r="X6" s="61"/>
      <c r="Y6" s="61"/>
      <c r="Z6" s="61"/>
      <c r="AA6" s="61"/>
      <c r="AB6" s="61"/>
      <c r="AC6" s="6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62" t="s">
        <v>9</v>
      </c>
      <c r="BM7" s="63"/>
      <c r="BN7" s="63"/>
      <c r="BO7" s="63"/>
      <c r="BP7" s="63"/>
      <c r="BQ7" s="63"/>
      <c r="BR7" s="63"/>
      <c r="BS7" s="63"/>
      <c r="BT7" s="63"/>
      <c r="BU7" s="63"/>
      <c r="BV7" s="63"/>
      <c r="BW7" s="63"/>
      <c r="BX7" s="63"/>
      <c r="BY7" s="64"/>
    </row>
    <row r="8" spans="1:78" ht="18.75" customHeight="1" x14ac:dyDescent="0.15">
      <c r="A8" s="2"/>
      <c r="B8" s="58" t="str">
        <f>データ!I6</f>
        <v>法適用</v>
      </c>
      <c r="C8" s="58"/>
      <c r="D8" s="58"/>
      <c r="E8" s="58"/>
      <c r="F8" s="58"/>
      <c r="G8" s="58"/>
      <c r="H8" s="58"/>
      <c r="I8" s="58" t="str">
        <f>データ!J6</f>
        <v>下水道事業</v>
      </c>
      <c r="J8" s="58"/>
      <c r="K8" s="58"/>
      <c r="L8" s="58"/>
      <c r="M8" s="58"/>
      <c r="N8" s="58"/>
      <c r="O8" s="58"/>
      <c r="P8" s="58" t="str">
        <f>データ!K6</f>
        <v>農業集落排水</v>
      </c>
      <c r="Q8" s="58"/>
      <c r="R8" s="58"/>
      <c r="S8" s="58"/>
      <c r="T8" s="58"/>
      <c r="U8" s="58"/>
      <c r="V8" s="58"/>
      <c r="W8" s="58" t="str">
        <f>データ!L6</f>
        <v>F2</v>
      </c>
      <c r="X8" s="58"/>
      <c r="Y8" s="58"/>
      <c r="Z8" s="58"/>
      <c r="AA8" s="58"/>
      <c r="AB8" s="58"/>
      <c r="AC8" s="58"/>
      <c r="AD8" s="59" t="str">
        <f>データ!$M$6</f>
        <v>非設置</v>
      </c>
      <c r="AE8" s="59"/>
      <c r="AF8" s="59"/>
      <c r="AG8" s="59"/>
      <c r="AH8" s="59"/>
      <c r="AI8" s="59"/>
      <c r="AJ8" s="59"/>
      <c r="AK8" s="3"/>
      <c r="AL8" s="38">
        <f>データ!S6</f>
        <v>43448</v>
      </c>
      <c r="AM8" s="38"/>
      <c r="AN8" s="38"/>
      <c r="AO8" s="38"/>
      <c r="AP8" s="38"/>
      <c r="AQ8" s="38"/>
      <c r="AR8" s="38"/>
      <c r="AS8" s="38"/>
      <c r="AT8" s="39">
        <f>データ!T6</f>
        <v>60.45</v>
      </c>
      <c r="AU8" s="39"/>
      <c r="AV8" s="39"/>
      <c r="AW8" s="39"/>
      <c r="AX8" s="39"/>
      <c r="AY8" s="39"/>
      <c r="AZ8" s="39"/>
      <c r="BA8" s="39"/>
      <c r="BB8" s="39">
        <f>データ!U6</f>
        <v>718.74</v>
      </c>
      <c r="BC8" s="39"/>
      <c r="BD8" s="39"/>
      <c r="BE8" s="39"/>
      <c r="BF8" s="39"/>
      <c r="BG8" s="39"/>
      <c r="BH8" s="39"/>
      <c r="BI8" s="39"/>
      <c r="BJ8" s="3"/>
      <c r="BK8" s="3"/>
      <c r="BL8" s="54" t="s">
        <v>10</v>
      </c>
      <c r="BM8" s="55"/>
      <c r="BN8" s="56" t="s">
        <v>11</v>
      </c>
      <c r="BO8" s="56"/>
      <c r="BP8" s="56"/>
      <c r="BQ8" s="56"/>
      <c r="BR8" s="56"/>
      <c r="BS8" s="56"/>
      <c r="BT8" s="56"/>
      <c r="BU8" s="56"/>
      <c r="BV8" s="56"/>
      <c r="BW8" s="56"/>
      <c r="BX8" s="56"/>
      <c r="BY8" s="57"/>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45" t="s">
        <v>20</v>
      </c>
      <c r="BM9" s="46"/>
      <c r="BN9" s="47" t="s">
        <v>21</v>
      </c>
      <c r="BO9" s="47"/>
      <c r="BP9" s="47"/>
      <c r="BQ9" s="47"/>
      <c r="BR9" s="47"/>
      <c r="BS9" s="47"/>
      <c r="BT9" s="47"/>
      <c r="BU9" s="47"/>
      <c r="BV9" s="47"/>
      <c r="BW9" s="47"/>
      <c r="BX9" s="47"/>
      <c r="BY9" s="48"/>
    </row>
    <row r="10" spans="1:78" ht="18.75" customHeight="1" x14ac:dyDescent="0.15">
      <c r="A10" s="2"/>
      <c r="B10" s="39" t="str">
        <f>データ!N6</f>
        <v>-</v>
      </c>
      <c r="C10" s="39"/>
      <c r="D10" s="39"/>
      <c r="E10" s="39"/>
      <c r="F10" s="39"/>
      <c r="G10" s="39"/>
      <c r="H10" s="39"/>
      <c r="I10" s="39">
        <f>データ!O6</f>
        <v>71.489999999999995</v>
      </c>
      <c r="J10" s="39"/>
      <c r="K10" s="39"/>
      <c r="L10" s="39"/>
      <c r="M10" s="39"/>
      <c r="N10" s="39"/>
      <c r="O10" s="39"/>
      <c r="P10" s="39">
        <f>データ!P6</f>
        <v>2.3199999999999998</v>
      </c>
      <c r="Q10" s="39"/>
      <c r="R10" s="39"/>
      <c r="S10" s="39"/>
      <c r="T10" s="39"/>
      <c r="U10" s="39"/>
      <c r="V10" s="39"/>
      <c r="W10" s="39">
        <f>データ!Q6</f>
        <v>96.34</v>
      </c>
      <c r="X10" s="39"/>
      <c r="Y10" s="39"/>
      <c r="Z10" s="39"/>
      <c r="AA10" s="39"/>
      <c r="AB10" s="39"/>
      <c r="AC10" s="39"/>
      <c r="AD10" s="38">
        <f>データ!R6</f>
        <v>2948</v>
      </c>
      <c r="AE10" s="38"/>
      <c r="AF10" s="38"/>
      <c r="AG10" s="38"/>
      <c r="AH10" s="38"/>
      <c r="AI10" s="38"/>
      <c r="AJ10" s="38"/>
      <c r="AK10" s="2"/>
      <c r="AL10" s="38">
        <f>データ!V6</f>
        <v>1006</v>
      </c>
      <c r="AM10" s="38"/>
      <c r="AN10" s="38"/>
      <c r="AO10" s="38"/>
      <c r="AP10" s="38"/>
      <c r="AQ10" s="38"/>
      <c r="AR10" s="38"/>
      <c r="AS10" s="38"/>
      <c r="AT10" s="39">
        <f>データ!W6</f>
        <v>1.52</v>
      </c>
      <c r="AU10" s="39"/>
      <c r="AV10" s="39"/>
      <c r="AW10" s="39"/>
      <c r="AX10" s="39"/>
      <c r="AY10" s="39"/>
      <c r="AZ10" s="39"/>
      <c r="BA10" s="39"/>
      <c r="BB10" s="39">
        <f>データ!X6</f>
        <v>661.84</v>
      </c>
      <c r="BC10" s="39"/>
      <c r="BD10" s="39"/>
      <c r="BE10" s="39"/>
      <c r="BF10" s="39"/>
      <c r="BG10" s="39"/>
      <c r="BH10" s="39"/>
      <c r="BI10" s="39"/>
      <c r="BJ10" s="2"/>
      <c r="BK10" s="2"/>
      <c r="BL10" s="40" t="s">
        <v>22</v>
      </c>
      <c r="BM10" s="41"/>
      <c r="BN10" s="42" t="s">
        <v>23</v>
      </c>
      <c r="BO10" s="42"/>
      <c r="BP10" s="42"/>
      <c r="BQ10" s="42"/>
      <c r="BR10" s="42"/>
      <c r="BS10" s="42"/>
      <c r="BT10" s="42"/>
      <c r="BU10" s="42"/>
      <c r="BV10" s="42"/>
      <c r="BW10" s="42"/>
      <c r="BX10" s="42"/>
      <c r="BY10" s="4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9" t="s">
        <v>24</v>
      </c>
      <c r="BM11" s="49"/>
      <c r="BN11" s="49"/>
      <c r="BO11" s="49"/>
      <c r="BP11" s="49"/>
      <c r="BQ11" s="49"/>
      <c r="BR11" s="49"/>
      <c r="BS11" s="49"/>
      <c r="BT11" s="49"/>
      <c r="BU11" s="49"/>
      <c r="BV11" s="49"/>
      <c r="BW11" s="49"/>
      <c r="BX11" s="49"/>
      <c r="BY11" s="49"/>
      <c r="BZ11" s="4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9"/>
      <c r="BM12" s="49"/>
      <c r="BN12" s="49"/>
      <c r="BO12" s="49"/>
      <c r="BP12" s="49"/>
      <c r="BQ12" s="49"/>
      <c r="BR12" s="49"/>
      <c r="BS12" s="49"/>
      <c r="BT12" s="49"/>
      <c r="BU12" s="49"/>
      <c r="BV12" s="49"/>
      <c r="BW12" s="49"/>
      <c r="BX12" s="49"/>
      <c r="BY12" s="49"/>
      <c r="BZ12" s="4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0"/>
      <c r="BM13" s="50"/>
      <c r="BN13" s="50"/>
      <c r="BO13" s="50"/>
      <c r="BP13" s="50"/>
      <c r="BQ13" s="50"/>
      <c r="BR13" s="50"/>
      <c r="BS13" s="50"/>
      <c r="BT13" s="50"/>
      <c r="BU13" s="50"/>
      <c r="BV13" s="50"/>
      <c r="BW13" s="50"/>
      <c r="BX13" s="50"/>
      <c r="BY13" s="50"/>
      <c r="BZ13" s="50"/>
    </row>
    <row r="14" spans="1:78" ht="13.5" customHeight="1" x14ac:dyDescent="0.15">
      <c r="A14" s="2"/>
      <c r="B14" s="51" t="s">
        <v>25</v>
      </c>
      <c r="C14" s="52"/>
      <c r="D14" s="52"/>
      <c r="E14" s="52"/>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52"/>
      <c r="AN14" s="52"/>
      <c r="AO14" s="52"/>
      <c r="AP14" s="52"/>
      <c r="AQ14" s="52"/>
      <c r="AR14" s="52"/>
      <c r="AS14" s="52"/>
      <c r="AT14" s="52"/>
      <c r="AU14" s="52"/>
      <c r="AV14" s="52"/>
      <c r="AW14" s="52"/>
      <c r="AX14" s="52"/>
      <c r="AY14" s="52"/>
      <c r="AZ14" s="52"/>
      <c r="BA14" s="52"/>
      <c r="BB14" s="52"/>
      <c r="BC14" s="52"/>
      <c r="BD14" s="52"/>
      <c r="BE14" s="52"/>
      <c r="BF14" s="52"/>
      <c r="BG14" s="52"/>
      <c r="BH14" s="52"/>
      <c r="BI14" s="52"/>
      <c r="BJ14" s="53"/>
      <c r="BK14" s="2"/>
      <c r="BL14" s="31" t="s">
        <v>26</v>
      </c>
      <c r="BM14" s="32"/>
      <c r="BN14" s="32"/>
      <c r="BO14" s="32"/>
      <c r="BP14" s="32"/>
      <c r="BQ14" s="32"/>
      <c r="BR14" s="32"/>
      <c r="BS14" s="32"/>
      <c r="BT14" s="32"/>
      <c r="BU14" s="32"/>
      <c r="BV14" s="32"/>
      <c r="BW14" s="32"/>
      <c r="BX14" s="32"/>
      <c r="BY14" s="32"/>
      <c r="BZ14" s="33"/>
    </row>
    <row r="15" spans="1:78" ht="13.5" customHeight="1" x14ac:dyDescent="0.15">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116</v>
      </c>
      <c r="BM16" s="74"/>
      <c r="BN16" s="74"/>
      <c r="BO16" s="74"/>
      <c r="BP16" s="74"/>
      <c r="BQ16" s="74"/>
      <c r="BR16" s="74"/>
      <c r="BS16" s="74"/>
      <c r="BT16" s="74"/>
      <c r="BU16" s="74"/>
      <c r="BV16" s="74"/>
      <c r="BW16" s="74"/>
      <c r="BX16" s="74"/>
      <c r="BY16" s="74"/>
      <c r="BZ16" s="7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9" t="s">
        <v>27</v>
      </c>
      <c r="BM45" s="80"/>
      <c r="BN45" s="80"/>
      <c r="BO45" s="80"/>
      <c r="BP45" s="80"/>
      <c r="BQ45" s="80"/>
      <c r="BR45" s="80"/>
      <c r="BS45" s="80"/>
      <c r="BT45" s="80"/>
      <c r="BU45" s="80"/>
      <c r="BV45" s="80"/>
      <c r="BW45" s="80"/>
      <c r="BX45" s="80"/>
      <c r="BY45" s="80"/>
      <c r="BZ45" s="8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82"/>
      <c r="BM46" s="83"/>
      <c r="BN46" s="83"/>
      <c r="BO46" s="83"/>
      <c r="BP46" s="83"/>
      <c r="BQ46" s="83"/>
      <c r="BR46" s="83"/>
      <c r="BS46" s="83"/>
      <c r="BT46" s="83"/>
      <c r="BU46" s="83"/>
      <c r="BV46" s="83"/>
      <c r="BW46" s="83"/>
      <c r="BX46" s="83"/>
      <c r="BY46" s="83"/>
      <c r="BZ46" s="8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3" t="s">
        <v>115</v>
      </c>
      <c r="BM47" s="74"/>
      <c r="BN47" s="74"/>
      <c r="BO47" s="74"/>
      <c r="BP47" s="74"/>
      <c r="BQ47" s="74"/>
      <c r="BR47" s="74"/>
      <c r="BS47" s="74"/>
      <c r="BT47" s="74"/>
      <c r="BU47" s="74"/>
      <c r="BV47" s="74"/>
      <c r="BW47" s="74"/>
      <c r="BX47" s="74"/>
      <c r="BY47" s="74"/>
      <c r="BZ47" s="7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3"/>
      <c r="BM48" s="74"/>
      <c r="BN48" s="74"/>
      <c r="BO48" s="74"/>
      <c r="BP48" s="74"/>
      <c r="BQ48" s="74"/>
      <c r="BR48" s="74"/>
      <c r="BS48" s="74"/>
      <c r="BT48" s="74"/>
      <c r="BU48" s="74"/>
      <c r="BV48" s="74"/>
      <c r="BW48" s="74"/>
      <c r="BX48" s="74"/>
      <c r="BY48" s="74"/>
      <c r="BZ48" s="7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3"/>
      <c r="BM49" s="74"/>
      <c r="BN49" s="74"/>
      <c r="BO49" s="74"/>
      <c r="BP49" s="74"/>
      <c r="BQ49" s="74"/>
      <c r="BR49" s="74"/>
      <c r="BS49" s="74"/>
      <c r="BT49" s="74"/>
      <c r="BU49" s="74"/>
      <c r="BV49" s="74"/>
      <c r="BW49" s="74"/>
      <c r="BX49" s="74"/>
      <c r="BY49" s="74"/>
      <c r="BZ49" s="7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3"/>
      <c r="BM50" s="74"/>
      <c r="BN50" s="74"/>
      <c r="BO50" s="74"/>
      <c r="BP50" s="74"/>
      <c r="BQ50" s="74"/>
      <c r="BR50" s="74"/>
      <c r="BS50" s="74"/>
      <c r="BT50" s="74"/>
      <c r="BU50" s="74"/>
      <c r="BV50" s="74"/>
      <c r="BW50" s="74"/>
      <c r="BX50" s="74"/>
      <c r="BY50" s="74"/>
      <c r="BZ50" s="7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3"/>
      <c r="BM51" s="74"/>
      <c r="BN51" s="74"/>
      <c r="BO51" s="74"/>
      <c r="BP51" s="74"/>
      <c r="BQ51" s="74"/>
      <c r="BR51" s="74"/>
      <c r="BS51" s="74"/>
      <c r="BT51" s="74"/>
      <c r="BU51" s="74"/>
      <c r="BV51" s="74"/>
      <c r="BW51" s="74"/>
      <c r="BX51" s="74"/>
      <c r="BY51" s="74"/>
      <c r="BZ51" s="7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3"/>
      <c r="BM52" s="74"/>
      <c r="BN52" s="74"/>
      <c r="BO52" s="74"/>
      <c r="BP52" s="74"/>
      <c r="BQ52" s="74"/>
      <c r="BR52" s="74"/>
      <c r="BS52" s="74"/>
      <c r="BT52" s="74"/>
      <c r="BU52" s="74"/>
      <c r="BV52" s="74"/>
      <c r="BW52" s="74"/>
      <c r="BX52" s="74"/>
      <c r="BY52" s="74"/>
      <c r="BZ52" s="7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3"/>
      <c r="BM53" s="74"/>
      <c r="BN53" s="74"/>
      <c r="BO53" s="74"/>
      <c r="BP53" s="74"/>
      <c r="BQ53" s="74"/>
      <c r="BR53" s="74"/>
      <c r="BS53" s="74"/>
      <c r="BT53" s="74"/>
      <c r="BU53" s="74"/>
      <c r="BV53" s="74"/>
      <c r="BW53" s="74"/>
      <c r="BX53" s="74"/>
      <c r="BY53" s="74"/>
      <c r="BZ53" s="7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3"/>
      <c r="BM54" s="74"/>
      <c r="BN54" s="74"/>
      <c r="BO54" s="74"/>
      <c r="BP54" s="74"/>
      <c r="BQ54" s="74"/>
      <c r="BR54" s="74"/>
      <c r="BS54" s="74"/>
      <c r="BT54" s="74"/>
      <c r="BU54" s="74"/>
      <c r="BV54" s="74"/>
      <c r="BW54" s="74"/>
      <c r="BX54" s="74"/>
      <c r="BY54" s="74"/>
      <c r="BZ54" s="7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3"/>
      <c r="BM55" s="74"/>
      <c r="BN55" s="74"/>
      <c r="BO55" s="74"/>
      <c r="BP55" s="74"/>
      <c r="BQ55" s="74"/>
      <c r="BR55" s="74"/>
      <c r="BS55" s="74"/>
      <c r="BT55" s="74"/>
      <c r="BU55" s="74"/>
      <c r="BV55" s="74"/>
      <c r="BW55" s="74"/>
      <c r="BX55" s="74"/>
      <c r="BY55" s="74"/>
      <c r="BZ55" s="7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3"/>
      <c r="BM56" s="74"/>
      <c r="BN56" s="74"/>
      <c r="BO56" s="74"/>
      <c r="BP56" s="74"/>
      <c r="BQ56" s="74"/>
      <c r="BR56" s="74"/>
      <c r="BS56" s="74"/>
      <c r="BT56" s="74"/>
      <c r="BU56" s="74"/>
      <c r="BV56" s="74"/>
      <c r="BW56" s="74"/>
      <c r="BX56" s="74"/>
      <c r="BY56" s="74"/>
      <c r="BZ56" s="7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3"/>
      <c r="BM57" s="74"/>
      <c r="BN57" s="74"/>
      <c r="BO57" s="74"/>
      <c r="BP57" s="74"/>
      <c r="BQ57" s="74"/>
      <c r="BR57" s="74"/>
      <c r="BS57" s="74"/>
      <c r="BT57" s="74"/>
      <c r="BU57" s="74"/>
      <c r="BV57" s="74"/>
      <c r="BW57" s="74"/>
      <c r="BX57" s="74"/>
      <c r="BY57" s="74"/>
      <c r="BZ57" s="7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3"/>
      <c r="BM58" s="74"/>
      <c r="BN58" s="74"/>
      <c r="BO58" s="74"/>
      <c r="BP58" s="74"/>
      <c r="BQ58" s="74"/>
      <c r="BR58" s="74"/>
      <c r="BS58" s="74"/>
      <c r="BT58" s="74"/>
      <c r="BU58" s="74"/>
      <c r="BV58" s="74"/>
      <c r="BW58" s="74"/>
      <c r="BX58" s="74"/>
      <c r="BY58" s="74"/>
      <c r="BZ58" s="7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3"/>
      <c r="BM59" s="74"/>
      <c r="BN59" s="74"/>
      <c r="BO59" s="74"/>
      <c r="BP59" s="74"/>
      <c r="BQ59" s="74"/>
      <c r="BR59" s="74"/>
      <c r="BS59" s="74"/>
      <c r="BT59" s="74"/>
      <c r="BU59" s="74"/>
      <c r="BV59" s="74"/>
      <c r="BW59" s="74"/>
      <c r="BX59" s="74"/>
      <c r="BY59" s="74"/>
      <c r="BZ59" s="75"/>
    </row>
    <row r="60" spans="1:78" ht="13.5" customHeight="1" x14ac:dyDescent="0.15">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73"/>
      <c r="BM60" s="74"/>
      <c r="BN60" s="74"/>
      <c r="BO60" s="74"/>
      <c r="BP60" s="74"/>
      <c r="BQ60" s="74"/>
      <c r="BR60" s="74"/>
      <c r="BS60" s="74"/>
      <c r="BT60" s="74"/>
      <c r="BU60" s="74"/>
      <c r="BV60" s="74"/>
      <c r="BW60" s="74"/>
      <c r="BX60" s="74"/>
      <c r="BY60" s="74"/>
      <c r="BZ60" s="75"/>
    </row>
    <row r="61" spans="1:78" ht="13.5" customHeight="1" x14ac:dyDescent="0.15">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73"/>
      <c r="BM61" s="74"/>
      <c r="BN61" s="74"/>
      <c r="BO61" s="74"/>
      <c r="BP61" s="74"/>
      <c r="BQ61" s="74"/>
      <c r="BR61" s="74"/>
      <c r="BS61" s="74"/>
      <c r="BT61" s="74"/>
      <c r="BU61" s="74"/>
      <c r="BV61" s="74"/>
      <c r="BW61" s="74"/>
      <c r="BX61" s="74"/>
      <c r="BY61" s="74"/>
      <c r="BZ61" s="7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3"/>
      <c r="BM62" s="74"/>
      <c r="BN62" s="74"/>
      <c r="BO62" s="74"/>
      <c r="BP62" s="74"/>
      <c r="BQ62" s="74"/>
      <c r="BR62" s="74"/>
      <c r="BS62" s="74"/>
      <c r="BT62" s="74"/>
      <c r="BU62" s="74"/>
      <c r="BV62" s="74"/>
      <c r="BW62" s="74"/>
      <c r="BX62" s="74"/>
      <c r="BY62" s="74"/>
      <c r="BZ62" s="7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6"/>
      <c r="BM63" s="77"/>
      <c r="BN63" s="77"/>
      <c r="BO63" s="77"/>
      <c r="BP63" s="77"/>
      <c r="BQ63" s="77"/>
      <c r="BR63" s="77"/>
      <c r="BS63" s="77"/>
      <c r="BT63" s="77"/>
      <c r="BU63" s="77"/>
      <c r="BV63" s="77"/>
      <c r="BW63" s="77"/>
      <c r="BX63" s="77"/>
      <c r="BY63" s="77"/>
      <c r="BZ63" s="7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9" t="s">
        <v>29</v>
      </c>
      <c r="BM64" s="80"/>
      <c r="BN64" s="80"/>
      <c r="BO64" s="80"/>
      <c r="BP64" s="80"/>
      <c r="BQ64" s="80"/>
      <c r="BR64" s="80"/>
      <c r="BS64" s="80"/>
      <c r="BT64" s="80"/>
      <c r="BU64" s="80"/>
      <c r="BV64" s="80"/>
      <c r="BW64" s="80"/>
      <c r="BX64" s="80"/>
      <c r="BY64" s="80"/>
      <c r="BZ64" s="8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82"/>
      <c r="BM65" s="83"/>
      <c r="BN65" s="83"/>
      <c r="BO65" s="83"/>
      <c r="BP65" s="83"/>
      <c r="BQ65" s="83"/>
      <c r="BR65" s="83"/>
      <c r="BS65" s="83"/>
      <c r="BT65" s="83"/>
      <c r="BU65" s="83"/>
      <c r="BV65" s="83"/>
      <c r="BW65" s="83"/>
      <c r="BX65" s="83"/>
      <c r="BY65" s="83"/>
      <c r="BZ65" s="8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3" t="s">
        <v>117</v>
      </c>
      <c r="BM66" s="74"/>
      <c r="BN66" s="74"/>
      <c r="BO66" s="74"/>
      <c r="BP66" s="74"/>
      <c r="BQ66" s="74"/>
      <c r="BR66" s="74"/>
      <c r="BS66" s="74"/>
      <c r="BT66" s="74"/>
      <c r="BU66" s="74"/>
      <c r="BV66" s="74"/>
      <c r="BW66" s="74"/>
      <c r="BX66" s="74"/>
      <c r="BY66" s="74"/>
      <c r="BZ66" s="7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3"/>
      <c r="BM67" s="74"/>
      <c r="BN67" s="74"/>
      <c r="BO67" s="74"/>
      <c r="BP67" s="74"/>
      <c r="BQ67" s="74"/>
      <c r="BR67" s="74"/>
      <c r="BS67" s="74"/>
      <c r="BT67" s="74"/>
      <c r="BU67" s="74"/>
      <c r="BV67" s="74"/>
      <c r="BW67" s="74"/>
      <c r="BX67" s="74"/>
      <c r="BY67" s="74"/>
      <c r="BZ67" s="7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3"/>
      <c r="BM68" s="74"/>
      <c r="BN68" s="74"/>
      <c r="BO68" s="74"/>
      <c r="BP68" s="74"/>
      <c r="BQ68" s="74"/>
      <c r="BR68" s="74"/>
      <c r="BS68" s="74"/>
      <c r="BT68" s="74"/>
      <c r="BU68" s="74"/>
      <c r="BV68" s="74"/>
      <c r="BW68" s="74"/>
      <c r="BX68" s="74"/>
      <c r="BY68" s="74"/>
      <c r="BZ68" s="7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3"/>
      <c r="BM69" s="74"/>
      <c r="BN69" s="74"/>
      <c r="BO69" s="74"/>
      <c r="BP69" s="74"/>
      <c r="BQ69" s="74"/>
      <c r="BR69" s="74"/>
      <c r="BS69" s="74"/>
      <c r="BT69" s="74"/>
      <c r="BU69" s="74"/>
      <c r="BV69" s="74"/>
      <c r="BW69" s="74"/>
      <c r="BX69" s="74"/>
      <c r="BY69" s="74"/>
      <c r="BZ69" s="7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3"/>
      <c r="BM70" s="74"/>
      <c r="BN70" s="74"/>
      <c r="BO70" s="74"/>
      <c r="BP70" s="74"/>
      <c r="BQ70" s="74"/>
      <c r="BR70" s="74"/>
      <c r="BS70" s="74"/>
      <c r="BT70" s="74"/>
      <c r="BU70" s="74"/>
      <c r="BV70" s="74"/>
      <c r="BW70" s="74"/>
      <c r="BX70" s="74"/>
      <c r="BY70" s="74"/>
      <c r="BZ70" s="7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3"/>
      <c r="BM71" s="74"/>
      <c r="BN71" s="74"/>
      <c r="BO71" s="74"/>
      <c r="BP71" s="74"/>
      <c r="BQ71" s="74"/>
      <c r="BR71" s="74"/>
      <c r="BS71" s="74"/>
      <c r="BT71" s="74"/>
      <c r="BU71" s="74"/>
      <c r="BV71" s="74"/>
      <c r="BW71" s="74"/>
      <c r="BX71" s="74"/>
      <c r="BY71" s="74"/>
      <c r="BZ71" s="7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3"/>
      <c r="BM72" s="74"/>
      <c r="BN72" s="74"/>
      <c r="BO72" s="74"/>
      <c r="BP72" s="74"/>
      <c r="BQ72" s="74"/>
      <c r="BR72" s="74"/>
      <c r="BS72" s="74"/>
      <c r="BT72" s="74"/>
      <c r="BU72" s="74"/>
      <c r="BV72" s="74"/>
      <c r="BW72" s="74"/>
      <c r="BX72" s="74"/>
      <c r="BY72" s="74"/>
      <c r="BZ72" s="7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3"/>
      <c r="BM73" s="74"/>
      <c r="BN73" s="74"/>
      <c r="BO73" s="74"/>
      <c r="BP73" s="74"/>
      <c r="BQ73" s="74"/>
      <c r="BR73" s="74"/>
      <c r="BS73" s="74"/>
      <c r="BT73" s="74"/>
      <c r="BU73" s="74"/>
      <c r="BV73" s="74"/>
      <c r="BW73" s="74"/>
      <c r="BX73" s="74"/>
      <c r="BY73" s="74"/>
      <c r="BZ73" s="7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3"/>
      <c r="BM74" s="74"/>
      <c r="BN74" s="74"/>
      <c r="BO74" s="74"/>
      <c r="BP74" s="74"/>
      <c r="BQ74" s="74"/>
      <c r="BR74" s="74"/>
      <c r="BS74" s="74"/>
      <c r="BT74" s="74"/>
      <c r="BU74" s="74"/>
      <c r="BV74" s="74"/>
      <c r="BW74" s="74"/>
      <c r="BX74" s="74"/>
      <c r="BY74" s="74"/>
      <c r="BZ74" s="7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3"/>
      <c r="BM75" s="74"/>
      <c r="BN75" s="74"/>
      <c r="BO75" s="74"/>
      <c r="BP75" s="74"/>
      <c r="BQ75" s="74"/>
      <c r="BR75" s="74"/>
      <c r="BS75" s="74"/>
      <c r="BT75" s="74"/>
      <c r="BU75" s="74"/>
      <c r="BV75" s="74"/>
      <c r="BW75" s="74"/>
      <c r="BX75" s="74"/>
      <c r="BY75" s="74"/>
      <c r="BZ75" s="7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3"/>
      <c r="BM76" s="74"/>
      <c r="BN76" s="74"/>
      <c r="BO76" s="74"/>
      <c r="BP76" s="74"/>
      <c r="BQ76" s="74"/>
      <c r="BR76" s="74"/>
      <c r="BS76" s="74"/>
      <c r="BT76" s="74"/>
      <c r="BU76" s="74"/>
      <c r="BV76" s="74"/>
      <c r="BW76" s="74"/>
      <c r="BX76" s="74"/>
      <c r="BY76" s="74"/>
      <c r="BZ76" s="7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3"/>
      <c r="BM77" s="74"/>
      <c r="BN77" s="74"/>
      <c r="BO77" s="74"/>
      <c r="BP77" s="74"/>
      <c r="BQ77" s="74"/>
      <c r="BR77" s="74"/>
      <c r="BS77" s="74"/>
      <c r="BT77" s="74"/>
      <c r="BU77" s="74"/>
      <c r="BV77" s="74"/>
      <c r="BW77" s="74"/>
      <c r="BX77" s="74"/>
      <c r="BY77" s="74"/>
      <c r="BZ77" s="7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3"/>
      <c r="BM78" s="74"/>
      <c r="BN78" s="74"/>
      <c r="BO78" s="74"/>
      <c r="BP78" s="74"/>
      <c r="BQ78" s="74"/>
      <c r="BR78" s="74"/>
      <c r="BS78" s="74"/>
      <c r="BT78" s="74"/>
      <c r="BU78" s="74"/>
      <c r="BV78" s="74"/>
      <c r="BW78" s="74"/>
      <c r="BX78" s="74"/>
      <c r="BY78" s="74"/>
      <c r="BZ78" s="7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3"/>
      <c r="BM79" s="74"/>
      <c r="BN79" s="74"/>
      <c r="BO79" s="74"/>
      <c r="BP79" s="74"/>
      <c r="BQ79" s="74"/>
      <c r="BR79" s="74"/>
      <c r="BS79" s="74"/>
      <c r="BT79" s="74"/>
      <c r="BU79" s="74"/>
      <c r="BV79" s="74"/>
      <c r="BW79" s="74"/>
      <c r="BX79" s="74"/>
      <c r="BY79" s="74"/>
      <c r="BZ79" s="7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3"/>
      <c r="BM80" s="74"/>
      <c r="BN80" s="74"/>
      <c r="BO80" s="74"/>
      <c r="BP80" s="74"/>
      <c r="BQ80" s="74"/>
      <c r="BR80" s="74"/>
      <c r="BS80" s="74"/>
      <c r="BT80" s="74"/>
      <c r="BU80" s="74"/>
      <c r="BV80" s="74"/>
      <c r="BW80" s="74"/>
      <c r="BX80" s="74"/>
      <c r="BY80" s="74"/>
      <c r="BZ80" s="7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3"/>
      <c r="BM81" s="74"/>
      <c r="BN81" s="74"/>
      <c r="BO81" s="74"/>
      <c r="BP81" s="74"/>
      <c r="BQ81" s="74"/>
      <c r="BR81" s="74"/>
      <c r="BS81" s="74"/>
      <c r="BT81" s="74"/>
      <c r="BU81" s="74"/>
      <c r="BV81" s="74"/>
      <c r="BW81" s="74"/>
      <c r="BX81" s="74"/>
      <c r="BY81" s="74"/>
      <c r="BZ81" s="7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6"/>
      <c r="BM82" s="77"/>
      <c r="BN82" s="77"/>
      <c r="BO82" s="77"/>
      <c r="BP82" s="77"/>
      <c r="BQ82" s="77"/>
      <c r="BR82" s="77"/>
      <c r="BS82" s="77"/>
      <c r="BT82" s="77"/>
      <c r="BU82" s="77"/>
      <c r="BV82" s="77"/>
      <c r="BW82" s="77"/>
      <c r="BX82" s="77"/>
      <c r="BY82" s="77"/>
      <c r="BZ82" s="78"/>
    </row>
    <row r="83" spans="1:78" x14ac:dyDescent="0.15">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zC2pCfMqX+X17VBv6BwdycImjJ/GLItQH0yjhzxlSh2yFSaSLkrhVJln6U3wLLR7PNAvJi6CNavtEaLJTWS5MQ==" saltValue="P+CYoNR6qf75VDJCfbt07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66" t="s">
        <v>52</v>
      </c>
      <c r="I3" s="67"/>
      <c r="J3" s="67"/>
      <c r="K3" s="67"/>
      <c r="L3" s="67"/>
      <c r="M3" s="67"/>
      <c r="N3" s="67"/>
      <c r="O3" s="67"/>
      <c r="P3" s="67"/>
      <c r="Q3" s="67"/>
      <c r="R3" s="67"/>
      <c r="S3" s="67"/>
      <c r="T3" s="67"/>
      <c r="U3" s="67"/>
      <c r="V3" s="67"/>
      <c r="W3" s="67"/>
      <c r="X3" s="68"/>
      <c r="Y3" s="72" t="s">
        <v>53</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54</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8" x14ac:dyDescent="0.15">
      <c r="A4" s="14" t="s">
        <v>55</v>
      </c>
      <c r="B4" s="16"/>
      <c r="C4" s="16"/>
      <c r="D4" s="16"/>
      <c r="E4" s="16"/>
      <c r="F4" s="16"/>
      <c r="G4" s="16"/>
      <c r="H4" s="69"/>
      <c r="I4" s="70"/>
      <c r="J4" s="70"/>
      <c r="K4" s="70"/>
      <c r="L4" s="70"/>
      <c r="M4" s="70"/>
      <c r="N4" s="70"/>
      <c r="O4" s="70"/>
      <c r="P4" s="70"/>
      <c r="Q4" s="70"/>
      <c r="R4" s="70"/>
      <c r="S4" s="70"/>
      <c r="T4" s="70"/>
      <c r="U4" s="70"/>
      <c r="V4" s="70"/>
      <c r="W4" s="70"/>
      <c r="X4" s="71"/>
      <c r="Y4" s="65" t="s">
        <v>56</v>
      </c>
      <c r="Z4" s="65"/>
      <c r="AA4" s="65"/>
      <c r="AB4" s="65"/>
      <c r="AC4" s="65"/>
      <c r="AD4" s="65"/>
      <c r="AE4" s="65"/>
      <c r="AF4" s="65"/>
      <c r="AG4" s="65"/>
      <c r="AH4" s="65"/>
      <c r="AI4" s="65"/>
      <c r="AJ4" s="65" t="s">
        <v>57</v>
      </c>
      <c r="AK4" s="65"/>
      <c r="AL4" s="65"/>
      <c r="AM4" s="65"/>
      <c r="AN4" s="65"/>
      <c r="AO4" s="65"/>
      <c r="AP4" s="65"/>
      <c r="AQ4" s="65"/>
      <c r="AR4" s="65"/>
      <c r="AS4" s="65"/>
      <c r="AT4" s="65"/>
      <c r="AU4" s="65" t="s">
        <v>58</v>
      </c>
      <c r="AV4" s="65"/>
      <c r="AW4" s="65"/>
      <c r="AX4" s="65"/>
      <c r="AY4" s="65"/>
      <c r="AZ4" s="65"/>
      <c r="BA4" s="65"/>
      <c r="BB4" s="65"/>
      <c r="BC4" s="65"/>
      <c r="BD4" s="65"/>
      <c r="BE4" s="65"/>
      <c r="BF4" s="65" t="s">
        <v>59</v>
      </c>
      <c r="BG4" s="65"/>
      <c r="BH4" s="65"/>
      <c r="BI4" s="65"/>
      <c r="BJ4" s="65"/>
      <c r="BK4" s="65"/>
      <c r="BL4" s="65"/>
      <c r="BM4" s="65"/>
      <c r="BN4" s="65"/>
      <c r="BO4" s="65"/>
      <c r="BP4" s="65"/>
      <c r="BQ4" s="65" t="s">
        <v>60</v>
      </c>
      <c r="BR4" s="65"/>
      <c r="BS4" s="65"/>
      <c r="BT4" s="65"/>
      <c r="BU4" s="65"/>
      <c r="BV4" s="65"/>
      <c r="BW4" s="65"/>
      <c r="BX4" s="65"/>
      <c r="BY4" s="65"/>
      <c r="BZ4" s="65"/>
      <c r="CA4" s="65"/>
      <c r="CB4" s="65" t="s">
        <v>61</v>
      </c>
      <c r="CC4" s="65"/>
      <c r="CD4" s="65"/>
      <c r="CE4" s="65"/>
      <c r="CF4" s="65"/>
      <c r="CG4" s="65"/>
      <c r="CH4" s="65"/>
      <c r="CI4" s="65"/>
      <c r="CJ4" s="65"/>
      <c r="CK4" s="65"/>
      <c r="CL4" s="65"/>
      <c r="CM4" s="65" t="s">
        <v>62</v>
      </c>
      <c r="CN4" s="65"/>
      <c r="CO4" s="65"/>
      <c r="CP4" s="65"/>
      <c r="CQ4" s="65"/>
      <c r="CR4" s="65"/>
      <c r="CS4" s="65"/>
      <c r="CT4" s="65"/>
      <c r="CU4" s="65"/>
      <c r="CV4" s="65"/>
      <c r="CW4" s="65"/>
      <c r="CX4" s="65" t="s">
        <v>63</v>
      </c>
      <c r="CY4" s="65"/>
      <c r="CZ4" s="65"/>
      <c r="DA4" s="65"/>
      <c r="DB4" s="65"/>
      <c r="DC4" s="65"/>
      <c r="DD4" s="65"/>
      <c r="DE4" s="65"/>
      <c r="DF4" s="65"/>
      <c r="DG4" s="65"/>
      <c r="DH4" s="65"/>
      <c r="DI4" s="65" t="s">
        <v>64</v>
      </c>
      <c r="DJ4" s="65"/>
      <c r="DK4" s="65"/>
      <c r="DL4" s="65"/>
      <c r="DM4" s="65"/>
      <c r="DN4" s="65"/>
      <c r="DO4" s="65"/>
      <c r="DP4" s="65"/>
      <c r="DQ4" s="65"/>
      <c r="DR4" s="65"/>
      <c r="DS4" s="65"/>
      <c r="DT4" s="65" t="s">
        <v>65</v>
      </c>
      <c r="DU4" s="65"/>
      <c r="DV4" s="65"/>
      <c r="DW4" s="65"/>
      <c r="DX4" s="65"/>
      <c r="DY4" s="65"/>
      <c r="DZ4" s="65"/>
      <c r="EA4" s="65"/>
      <c r="EB4" s="65"/>
      <c r="EC4" s="65"/>
      <c r="ED4" s="65"/>
      <c r="EE4" s="65" t="s">
        <v>66</v>
      </c>
      <c r="EF4" s="65"/>
      <c r="EG4" s="65"/>
      <c r="EH4" s="65"/>
      <c r="EI4" s="65"/>
      <c r="EJ4" s="65"/>
      <c r="EK4" s="65"/>
      <c r="EL4" s="65"/>
      <c r="EM4" s="65"/>
      <c r="EN4" s="65"/>
      <c r="EO4" s="65"/>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42111</v>
      </c>
      <c r="D6" s="19">
        <f t="shared" si="3"/>
        <v>46</v>
      </c>
      <c r="E6" s="19">
        <f t="shared" si="3"/>
        <v>17</v>
      </c>
      <c r="F6" s="19">
        <f t="shared" si="3"/>
        <v>5</v>
      </c>
      <c r="G6" s="19">
        <f t="shared" si="3"/>
        <v>0</v>
      </c>
      <c r="H6" s="19" t="str">
        <f t="shared" si="3"/>
        <v>宮城県　岩沼市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71.489999999999995</v>
      </c>
      <c r="P6" s="20">
        <f t="shared" si="3"/>
        <v>2.3199999999999998</v>
      </c>
      <c r="Q6" s="20">
        <f t="shared" si="3"/>
        <v>96.34</v>
      </c>
      <c r="R6" s="20">
        <f t="shared" si="3"/>
        <v>2948</v>
      </c>
      <c r="S6" s="20">
        <f t="shared" si="3"/>
        <v>43448</v>
      </c>
      <c r="T6" s="20">
        <f t="shared" si="3"/>
        <v>60.45</v>
      </c>
      <c r="U6" s="20">
        <f t="shared" si="3"/>
        <v>718.74</v>
      </c>
      <c r="V6" s="20">
        <f t="shared" si="3"/>
        <v>1006</v>
      </c>
      <c r="W6" s="20">
        <f t="shared" si="3"/>
        <v>1.52</v>
      </c>
      <c r="X6" s="20">
        <f t="shared" si="3"/>
        <v>661.84</v>
      </c>
      <c r="Y6" s="21">
        <f>IF(Y7="",NA(),Y7)</f>
        <v>138.38</v>
      </c>
      <c r="Z6" s="21">
        <f t="shared" ref="Z6:AH6" si="4">IF(Z7="",NA(),Z7)</f>
        <v>99.94</v>
      </c>
      <c r="AA6" s="21">
        <f t="shared" si="4"/>
        <v>104.38</v>
      </c>
      <c r="AB6" s="21">
        <f t="shared" si="4"/>
        <v>97.99</v>
      </c>
      <c r="AC6" s="21">
        <f t="shared" si="4"/>
        <v>74.42</v>
      </c>
      <c r="AD6" s="21">
        <f t="shared" si="4"/>
        <v>103.6</v>
      </c>
      <c r="AE6" s="21">
        <f t="shared" si="4"/>
        <v>106.37</v>
      </c>
      <c r="AF6" s="21">
        <f t="shared" si="4"/>
        <v>106.07</v>
      </c>
      <c r="AG6" s="21">
        <f t="shared" si="4"/>
        <v>105.5</v>
      </c>
      <c r="AH6" s="21">
        <f t="shared" si="4"/>
        <v>106.35</v>
      </c>
      <c r="AI6" s="20" t="str">
        <f>IF(AI7="","",IF(AI7="-","【-】","【"&amp;SUBSTITUTE(TEXT(AI7,"#,##0.00"),"-","△")&amp;"】"))</f>
        <v>【104.44】</v>
      </c>
      <c r="AJ6" s="20">
        <f>IF(AJ7="",NA(),AJ7)</f>
        <v>0</v>
      </c>
      <c r="AK6" s="21">
        <f t="shared" ref="AK6:AS6" si="5">IF(AK7="",NA(),AK7)</f>
        <v>0.45</v>
      </c>
      <c r="AL6" s="20">
        <f t="shared" si="5"/>
        <v>0</v>
      </c>
      <c r="AM6" s="21">
        <f t="shared" si="5"/>
        <v>14.3</v>
      </c>
      <c r="AN6" s="21">
        <f t="shared" si="5"/>
        <v>202.54</v>
      </c>
      <c r="AO6" s="21">
        <f t="shared" si="5"/>
        <v>193.99</v>
      </c>
      <c r="AP6" s="21">
        <f t="shared" si="5"/>
        <v>139.02000000000001</v>
      </c>
      <c r="AQ6" s="21">
        <f t="shared" si="5"/>
        <v>132.04</v>
      </c>
      <c r="AR6" s="21">
        <f t="shared" si="5"/>
        <v>145.43</v>
      </c>
      <c r="AS6" s="21">
        <f t="shared" si="5"/>
        <v>129.88999999999999</v>
      </c>
      <c r="AT6" s="20" t="str">
        <f>IF(AT7="","",IF(AT7="-","【-】","【"&amp;SUBSTITUTE(TEXT(AT7,"#,##0.00"),"-","△")&amp;"】"))</f>
        <v>【124.06】</v>
      </c>
      <c r="AU6" s="21">
        <f>IF(AU7="",NA(),AU7)</f>
        <v>576.71</v>
      </c>
      <c r="AV6" s="21">
        <f t="shared" ref="AV6:BD6" si="6">IF(AV7="",NA(),AV7)</f>
        <v>19.579999999999998</v>
      </c>
      <c r="AW6" s="21">
        <f t="shared" si="6"/>
        <v>18.78</v>
      </c>
      <c r="AX6" s="21">
        <f t="shared" si="6"/>
        <v>83.52</v>
      </c>
      <c r="AY6" s="21">
        <f t="shared" si="6"/>
        <v>112.53</v>
      </c>
      <c r="AZ6" s="21">
        <f t="shared" si="6"/>
        <v>26.99</v>
      </c>
      <c r="BA6" s="21">
        <f t="shared" si="6"/>
        <v>29.13</v>
      </c>
      <c r="BB6" s="21">
        <f t="shared" si="6"/>
        <v>35.69</v>
      </c>
      <c r="BC6" s="21">
        <f t="shared" si="6"/>
        <v>38.4</v>
      </c>
      <c r="BD6" s="21">
        <f t="shared" si="6"/>
        <v>44.04</v>
      </c>
      <c r="BE6" s="20" t="str">
        <f>IF(BE7="","",IF(BE7="-","【-】","【"&amp;SUBSTITUTE(TEXT(BE7,"#,##0.00"),"-","△")&amp;"】"))</f>
        <v>【42.02】</v>
      </c>
      <c r="BF6" s="21">
        <f>IF(BF7="",NA(),BF7)</f>
        <v>2484.75</v>
      </c>
      <c r="BG6" s="21">
        <f t="shared" ref="BG6:BO6" si="7">IF(BG7="",NA(),BG7)</f>
        <v>2231.61</v>
      </c>
      <c r="BH6" s="21">
        <f t="shared" si="7"/>
        <v>1881.39</v>
      </c>
      <c r="BI6" s="21">
        <f t="shared" si="7"/>
        <v>1970.23</v>
      </c>
      <c r="BJ6" s="21">
        <f t="shared" si="7"/>
        <v>1695.25</v>
      </c>
      <c r="BK6" s="21">
        <f t="shared" si="7"/>
        <v>826.83</v>
      </c>
      <c r="BL6" s="21">
        <f t="shared" si="7"/>
        <v>867.83</v>
      </c>
      <c r="BM6" s="21">
        <f t="shared" si="7"/>
        <v>791.76</v>
      </c>
      <c r="BN6" s="21">
        <f t="shared" si="7"/>
        <v>900.82</v>
      </c>
      <c r="BO6" s="21">
        <f t="shared" si="7"/>
        <v>839.21</v>
      </c>
      <c r="BP6" s="20" t="str">
        <f>IF(BP7="","",IF(BP7="-","【-】","【"&amp;SUBSTITUTE(TEXT(BP7,"#,##0.00"),"-","△")&amp;"】"))</f>
        <v>【785.10】</v>
      </c>
      <c r="BQ6" s="21">
        <f>IF(BQ7="",NA(),BQ7)</f>
        <v>57.01</v>
      </c>
      <c r="BR6" s="21">
        <f t="shared" ref="BR6:BZ6" si="8">IF(BR7="",NA(),BR7)</f>
        <v>23.93</v>
      </c>
      <c r="BS6" s="21">
        <f t="shared" si="8"/>
        <v>43.1</v>
      </c>
      <c r="BT6" s="21">
        <f t="shared" si="8"/>
        <v>43.55</v>
      </c>
      <c r="BU6" s="21">
        <f t="shared" si="8"/>
        <v>16.54</v>
      </c>
      <c r="BV6" s="21">
        <f t="shared" si="8"/>
        <v>57.31</v>
      </c>
      <c r="BW6" s="21">
        <f t="shared" si="8"/>
        <v>57.08</v>
      </c>
      <c r="BX6" s="21">
        <f t="shared" si="8"/>
        <v>56.26</v>
      </c>
      <c r="BY6" s="21">
        <f t="shared" si="8"/>
        <v>52.94</v>
      </c>
      <c r="BZ6" s="21">
        <f t="shared" si="8"/>
        <v>52.05</v>
      </c>
      <c r="CA6" s="20" t="str">
        <f>IF(CA7="","",IF(CA7="-","【-】","【"&amp;SUBSTITUTE(TEXT(CA7,"#,##0.00"),"-","△")&amp;"】"))</f>
        <v>【56.93】</v>
      </c>
      <c r="CB6" s="21">
        <f>IF(CB7="",NA(),CB7)</f>
        <v>257.39</v>
      </c>
      <c r="CC6" s="21">
        <f t="shared" ref="CC6:CK6" si="9">IF(CC7="",NA(),CC7)</f>
        <v>610.87</v>
      </c>
      <c r="CD6" s="21">
        <f t="shared" si="9"/>
        <v>339.92</v>
      </c>
      <c r="CE6" s="21">
        <f t="shared" si="9"/>
        <v>334.26</v>
      </c>
      <c r="CF6" s="21">
        <f t="shared" si="9"/>
        <v>881.6</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71.11</v>
      </c>
      <c r="CN6" s="21">
        <f t="shared" ref="CN6:CV6" si="10">IF(CN7="",NA(),CN7)</f>
        <v>71.11</v>
      </c>
      <c r="CO6" s="21">
        <f t="shared" si="10"/>
        <v>60.84</v>
      </c>
      <c r="CP6" s="21">
        <f t="shared" si="10"/>
        <v>60.84</v>
      </c>
      <c r="CQ6" s="21">
        <f t="shared" si="10"/>
        <v>55.42</v>
      </c>
      <c r="CR6" s="21">
        <f t="shared" si="10"/>
        <v>50.14</v>
      </c>
      <c r="CS6" s="21">
        <f t="shared" si="10"/>
        <v>54.83</v>
      </c>
      <c r="CT6" s="21">
        <f t="shared" si="10"/>
        <v>66.53</v>
      </c>
      <c r="CU6" s="21">
        <f t="shared" si="10"/>
        <v>52.35</v>
      </c>
      <c r="CV6" s="21">
        <f t="shared" si="10"/>
        <v>46.25</v>
      </c>
      <c r="CW6" s="20" t="str">
        <f>IF(CW7="","",IF(CW7="-","【-】","【"&amp;SUBSTITUTE(TEXT(CW7,"#,##0.00"),"-","△")&amp;"】"))</f>
        <v>【49.87】</v>
      </c>
      <c r="CX6" s="21">
        <f>IF(CX7="",NA(),CX7)</f>
        <v>90.49</v>
      </c>
      <c r="CY6" s="21">
        <f t="shared" ref="CY6:DG6" si="11">IF(CY7="",NA(),CY7)</f>
        <v>90.44</v>
      </c>
      <c r="CZ6" s="21">
        <f t="shared" si="11"/>
        <v>90.32</v>
      </c>
      <c r="DA6" s="21">
        <f t="shared" si="11"/>
        <v>90.34</v>
      </c>
      <c r="DB6" s="21">
        <f t="shared" si="11"/>
        <v>89.96</v>
      </c>
      <c r="DC6" s="21">
        <f t="shared" si="11"/>
        <v>84.98</v>
      </c>
      <c r="DD6" s="21">
        <f t="shared" si="11"/>
        <v>84.7</v>
      </c>
      <c r="DE6" s="21">
        <f t="shared" si="11"/>
        <v>84.67</v>
      </c>
      <c r="DF6" s="21">
        <f t="shared" si="11"/>
        <v>84.39</v>
      </c>
      <c r="DG6" s="21">
        <f t="shared" si="11"/>
        <v>83.96</v>
      </c>
      <c r="DH6" s="20" t="str">
        <f>IF(DH7="","",IF(DH7="-","【-】","【"&amp;SUBSTITUTE(TEXT(DH7,"#,##0.00"),"-","△")&amp;"】"))</f>
        <v>【87.54】</v>
      </c>
      <c r="DI6" s="21">
        <f>IF(DI7="",NA(),DI7)</f>
        <v>3.5</v>
      </c>
      <c r="DJ6" s="21">
        <f t="shared" ref="DJ6:DR6" si="12">IF(DJ7="",NA(),DJ7)</f>
        <v>6.58</v>
      </c>
      <c r="DK6" s="21">
        <f t="shared" si="12"/>
        <v>9.76</v>
      </c>
      <c r="DL6" s="21">
        <f t="shared" si="12"/>
        <v>12.69</v>
      </c>
      <c r="DM6" s="21">
        <f t="shared" si="12"/>
        <v>15.59</v>
      </c>
      <c r="DN6" s="21">
        <f t="shared" si="12"/>
        <v>23.06</v>
      </c>
      <c r="DO6" s="21">
        <f t="shared" si="12"/>
        <v>20.34</v>
      </c>
      <c r="DP6" s="21">
        <f t="shared" si="12"/>
        <v>21.85</v>
      </c>
      <c r="DQ6" s="21">
        <f t="shared" si="12"/>
        <v>25.19</v>
      </c>
      <c r="DR6" s="21">
        <f t="shared" si="12"/>
        <v>25.46</v>
      </c>
      <c r="DS6" s="20" t="str">
        <f>IF(DS7="","",IF(DS7="-","【-】","【"&amp;SUBSTITUTE(TEXT(DS7,"#,##0.00"),"-","△")&amp;"】"))</f>
        <v>【28.42】</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1">
        <f t="shared" si="13"/>
        <v>0.19</v>
      </c>
      <c r="ED6" s="20" t="str">
        <f>IF(ED7="","",IF(ED7="-","【-】","【"&amp;SUBSTITUTE(TEXT(ED7,"#,##0.00"),"-","△")&amp;"】"))</f>
        <v>【0.08】</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8" s="22" customFormat="1" x14ac:dyDescent="0.15">
      <c r="A7" s="14"/>
      <c r="B7" s="23">
        <v>2023</v>
      </c>
      <c r="C7" s="23">
        <v>42111</v>
      </c>
      <c r="D7" s="23">
        <v>46</v>
      </c>
      <c r="E7" s="23">
        <v>17</v>
      </c>
      <c r="F7" s="23">
        <v>5</v>
      </c>
      <c r="G7" s="23">
        <v>0</v>
      </c>
      <c r="H7" s="23" t="s">
        <v>96</v>
      </c>
      <c r="I7" s="23" t="s">
        <v>97</v>
      </c>
      <c r="J7" s="23" t="s">
        <v>98</v>
      </c>
      <c r="K7" s="23" t="s">
        <v>99</v>
      </c>
      <c r="L7" s="23" t="s">
        <v>100</v>
      </c>
      <c r="M7" s="23" t="s">
        <v>101</v>
      </c>
      <c r="N7" s="24" t="s">
        <v>102</v>
      </c>
      <c r="O7" s="24">
        <v>71.489999999999995</v>
      </c>
      <c r="P7" s="24">
        <v>2.3199999999999998</v>
      </c>
      <c r="Q7" s="24">
        <v>96.34</v>
      </c>
      <c r="R7" s="24">
        <v>2948</v>
      </c>
      <c r="S7" s="24">
        <v>43448</v>
      </c>
      <c r="T7" s="24">
        <v>60.45</v>
      </c>
      <c r="U7" s="24">
        <v>718.74</v>
      </c>
      <c r="V7" s="24">
        <v>1006</v>
      </c>
      <c r="W7" s="24">
        <v>1.52</v>
      </c>
      <c r="X7" s="24">
        <v>661.84</v>
      </c>
      <c r="Y7" s="24">
        <v>138.38</v>
      </c>
      <c r="Z7" s="24">
        <v>99.94</v>
      </c>
      <c r="AA7" s="24">
        <v>104.38</v>
      </c>
      <c r="AB7" s="24">
        <v>97.99</v>
      </c>
      <c r="AC7" s="24">
        <v>74.42</v>
      </c>
      <c r="AD7" s="24">
        <v>103.6</v>
      </c>
      <c r="AE7" s="24">
        <v>106.37</v>
      </c>
      <c r="AF7" s="24">
        <v>106.07</v>
      </c>
      <c r="AG7" s="24">
        <v>105.5</v>
      </c>
      <c r="AH7" s="24">
        <v>106.35</v>
      </c>
      <c r="AI7" s="24">
        <v>104.44</v>
      </c>
      <c r="AJ7" s="24">
        <v>0</v>
      </c>
      <c r="AK7" s="24">
        <v>0.45</v>
      </c>
      <c r="AL7" s="24">
        <v>0</v>
      </c>
      <c r="AM7" s="24">
        <v>14.3</v>
      </c>
      <c r="AN7" s="24">
        <v>202.54</v>
      </c>
      <c r="AO7" s="24">
        <v>193.99</v>
      </c>
      <c r="AP7" s="24">
        <v>139.02000000000001</v>
      </c>
      <c r="AQ7" s="24">
        <v>132.04</v>
      </c>
      <c r="AR7" s="24">
        <v>145.43</v>
      </c>
      <c r="AS7" s="24">
        <v>129.88999999999999</v>
      </c>
      <c r="AT7" s="24">
        <v>124.06</v>
      </c>
      <c r="AU7" s="24">
        <v>576.71</v>
      </c>
      <c r="AV7" s="24">
        <v>19.579999999999998</v>
      </c>
      <c r="AW7" s="24">
        <v>18.78</v>
      </c>
      <c r="AX7" s="24">
        <v>83.52</v>
      </c>
      <c r="AY7" s="24">
        <v>112.53</v>
      </c>
      <c r="AZ7" s="24">
        <v>26.99</v>
      </c>
      <c r="BA7" s="24">
        <v>29.13</v>
      </c>
      <c r="BB7" s="24">
        <v>35.69</v>
      </c>
      <c r="BC7" s="24">
        <v>38.4</v>
      </c>
      <c r="BD7" s="24">
        <v>44.04</v>
      </c>
      <c r="BE7" s="24">
        <v>42.02</v>
      </c>
      <c r="BF7" s="24">
        <v>2484.75</v>
      </c>
      <c r="BG7" s="24">
        <v>2231.61</v>
      </c>
      <c r="BH7" s="24">
        <v>1881.39</v>
      </c>
      <c r="BI7" s="24">
        <v>1970.23</v>
      </c>
      <c r="BJ7" s="24">
        <v>1695.25</v>
      </c>
      <c r="BK7" s="24">
        <v>826.83</v>
      </c>
      <c r="BL7" s="24">
        <v>867.83</v>
      </c>
      <c r="BM7" s="24">
        <v>791.76</v>
      </c>
      <c r="BN7" s="24">
        <v>900.82</v>
      </c>
      <c r="BO7" s="24">
        <v>839.21</v>
      </c>
      <c r="BP7" s="24">
        <v>785.1</v>
      </c>
      <c r="BQ7" s="24">
        <v>57.01</v>
      </c>
      <c r="BR7" s="24">
        <v>23.93</v>
      </c>
      <c r="BS7" s="24">
        <v>43.1</v>
      </c>
      <c r="BT7" s="24">
        <v>43.55</v>
      </c>
      <c r="BU7" s="24">
        <v>16.54</v>
      </c>
      <c r="BV7" s="24">
        <v>57.31</v>
      </c>
      <c r="BW7" s="24">
        <v>57.08</v>
      </c>
      <c r="BX7" s="24">
        <v>56.26</v>
      </c>
      <c r="BY7" s="24">
        <v>52.94</v>
      </c>
      <c r="BZ7" s="24">
        <v>52.05</v>
      </c>
      <c r="CA7" s="24">
        <v>56.93</v>
      </c>
      <c r="CB7" s="24">
        <v>257.39</v>
      </c>
      <c r="CC7" s="24">
        <v>610.87</v>
      </c>
      <c r="CD7" s="24">
        <v>339.92</v>
      </c>
      <c r="CE7" s="24">
        <v>334.26</v>
      </c>
      <c r="CF7" s="24">
        <v>881.6</v>
      </c>
      <c r="CG7" s="24">
        <v>273.52</v>
      </c>
      <c r="CH7" s="24">
        <v>274.99</v>
      </c>
      <c r="CI7" s="24">
        <v>282.08999999999997</v>
      </c>
      <c r="CJ7" s="24">
        <v>303.27999999999997</v>
      </c>
      <c r="CK7" s="24">
        <v>301.86</v>
      </c>
      <c r="CL7" s="24">
        <v>271.14999999999998</v>
      </c>
      <c r="CM7" s="24">
        <v>71.11</v>
      </c>
      <c r="CN7" s="24">
        <v>71.11</v>
      </c>
      <c r="CO7" s="24">
        <v>60.84</v>
      </c>
      <c r="CP7" s="24">
        <v>60.84</v>
      </c>
      <c r="CQ7" s="24">
        <v>55.42</v>
      </c>
      <c r="CR7" s="24">
        <v>50.14</v>
      </c>
      <c r="CS7" s="24">
        <v>54.83</v>
      </c>
      <c r="CT7" s="24">
        <v>66.53</v>
      </c>
      <c r="CU7" s="24">
        <v>52.35</v>
      </c>
      <c r="CV7" s="24">
        <v>46.25</v>
      </c>
      <c r="CW7" s="24">
        <v>49.87</v>
      </c>
      <c r="CX7" s="24">
        <v>90.49</v>
      </c>
      <c r="CY7" s="24">
        <v>90.44</v>
      </c>
      <c r="CZ7" s="24">
        <v>90.32</v>
      </c>
      <c r="DA7" s="24">
        <v>90.34</v>
      </c>
      <c r="DB7" s="24">
        <v>89.96</v>
      </c>
      <c r="DC7" s="24">
        <v>84.98</v>
      </c>
      <c r="DD7" s="24">
        <v>84.7</v>
      </c>
      <c r="DE7" s="24">
        <v>84.67</v>
      </c>
      <c r="DF7" s="24">
        <v>84.39</v>
      </c>
      <c r="DG7" s="24">
        <v>83.96</v>
      </c>
      <c r="DH7" s="24">
        <v>87.54</v>
      </c>
      <c r="DI7" s="24">
        <v>3.5</v>
      </c>
      <c r="DJ7" s="24">
        <v>6.58</v>
      </c>
      <c r="DK7" s="24">
        <v>9.76</v>
      </c>
      <c r="DL7" s="24">
        <v>12.69</v>
      </c>
      <c r="DM7" s="24">
        <v>15.59</v>
      </c>
      <c r="DN7" s="24">
        <v>23.06</v>
      </c>
      <c r="DO7" s="24">
        <v>20.34</v>
      </c>
      <c r="DP7" s="24">
        <v>21.85</v>
      </c>
      <c r="DQ7" s="24">
        <v>25.19</v>
      </c>
      <c r="DR7" s="24">
        <v>25.46</v>
      </c>
      <c r="DS7" s="24">
        <v>28.42</v>
      </c>
      <c r="DT7" s="24">
        <v>0</v>
      </c>
      <c r="DU7" s="24">
        <v>0</v>
      </c>
      <c r="DV7" s="24">
        <v>0</v>
      </c>
      <c r="DW7" s="24">
        <v>0</v>
      </c>
      <c r="DX7" s="24">
        <v>0</v>
      </c>
      <c r="DY7" s="24">
        <v>0</v>
      </c>
      <c r="DZ7" s="24">
        <v>0</v>
      </c>
      <c r="EA7" s="24">
        <v>0</v>
      </c>
      <c r="EB7" s="24">
        <v>0</v>
      </c>
      <c r="EC7" s="24">
        <v>0.19</v>
      </c>
      <c r="ED7" s="24">
        <v>0.08</v>
      </c>
      <c r="EE7" s="24">
        <v>0</v>
      </c>
      <c r="EF7" s="24">
        <v>0</v>
      </c>
      <c r="EG7" s="24">
        <v>0</v>
      </c>
      <c r="EH7" s="24">
        <v>0</v>
      </c>
      <c r="EI7" s="24">
        <v>0</v>
      </c>
      <c r="EJ7" s="24">
        <v>0.02</v>
      </c>
      <c r="EK7" s="24">
        <v>0.25</v>
      </c>
      <c r="EL7" s="24">
        <v>0.05</v>
      </c>
      <c r="EM7" s="24">
        <v>0.03</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112</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2025-01-24T07:15:26Z</dcterms:created>
  <dcterms:modified xsi:type="dcterms:W3CDTF">2025-02-25T07:13:31Z</dcterms:modified>
  <cp:category/>
</cp:coreProperties>
</file>