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21_丸森町★☆\"/>
    </mc:Choice>
  </mc:AlternateContent>
  <workbookProtection workbookAlgorithmName="SHA-512" workbookHashValue="AvkBYQsC/8/fXPwZ7LhAhrhWFLPG2yGZWzGLVu308+1IBPT6saXCNQAc1MisI+NPcaWHTCswkkH4Up0mZwvtAQ==" workbookSaltValue="mE+OGRQ+nLOk6PYNSCpOVw=="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<sst xmlns="http://schemas.openxmlformats.org/spreadsheetml/2006/main" count="228" uniqueCount="113">
  <si>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</si>
  <si>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</si>
  <si>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</si>
  <si>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</si>
  <si>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</si>
  <si>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</si>
  <si>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</si>
  <si>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</si>
  <si>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</si>
  <si>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</si>
  <si>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</si>
  <si>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</si>
  <si>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</si>
  <si>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</si>
  <si>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</si>
  <si>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</si>
  <si>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</si>
  <si>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</si>
  <si>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</si>
  <si>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</si>
  <si>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</si>
  <si>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</si>
  <si>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</si>
  <si>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</si>
  <si>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</si>
  <si>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</si>
  <si>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</si>
  <si>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</si>
  <si>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</si>
  <si>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</si>
  <si>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</si>
  <si>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</si>
  <si>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</si>
  <si>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</si>
  <si>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</si>
  <si>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</si>
  <si>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</si>
  <si>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</si>
  <si>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</si>
  <si>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</si>
  <si>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</si>
  <si>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</si>
  <si>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</si>
  <si>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</si>
  <si>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</si>
  <si>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</si>
  <si>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</si>
  <si>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</si>
  <si>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</si>
  <si>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</si>
  <si>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</si>
  <si>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</si>
  <si>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</si>
  <si>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</si>
  <si>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</si>
  <si>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</si>
  <si>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</si>
  <si>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</si>
  <si>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</si>
  <si>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</si>
  <si>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</si>
  <si>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</si>
  <si>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</si>
  <si>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</si>
  <si>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</si>
  <si>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</si>
  <si>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</si>
  <si>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</si>
  <si>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</si>
  <si>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</si>
  <si>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</si>
  <si>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</si>
  <si>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</si>
  <si>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</si>
  <si>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</si>
  <si>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</si>
  <si>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</si>
  <si>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</si>
  <si>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</si>
  <si>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</si>
  <si>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</si>
  <si>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</si>
  <si>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</si>
  <si>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</si>
  <si>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</si>
  <si>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</si>
  <si>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</si>
  <si>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</si>
  <si>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</si>
  <si>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</si>
  <si>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</si>
  <si>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</si>
  <si>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</si>
  <si>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丸森町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</si>
  <si>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</si>
  <si>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</si>
  <si>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</si>
  <si>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</si>
  <si>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</si>
  <si>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</si>
  <si>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</si>
  <si>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</si>
  <si>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</si>
  <si>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</si>
  <si>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</si>
  <si>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</si>
  <si>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</si>
  <si>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</si>
  <si>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</si>
  <si>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</si>
  <si>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平成11年度から平成14年度に実施した石綿セメント管更新事業により、ほとんどの石綿管は布設替えを終えている。
　その他管種についても、計画的に更新しているため管路経年化率は低い。今後も緊急性や重要度の高いものから計画的に更新を行いたい。</t>
    <phoneticPr fontId="4"/>
  </si>
  <si>
    <t xml:space="preserve">　令和元年度は令和元年東日本台風の影響により厳しい状況だったが、令和２年度以降は以前の経営状況に戻り全体的な水道事業経営は概ね安定していると考えられる。しかし今後は、施設の老朽化に伴う更新事業が増加することを踏まえると、更新に係る費用と経営状況を把握しながら、経営戦略に基づき計画的な施設の更新や料金改定について検討を行う必要がある。
</t>
    <rPh sb="32" eb="34">
      <t>レ</t>
    </rPh>
    <rPh sb="35" eb="37">
      <t>ネンド</t>
    </rPh>
    <rPh sb="37" eb="39">
      <t>イコウ</t>
    </rPh>
    <rPh sb="40" eb="42">
      <t>イゼン</t>
    </rPh>
    <rPh sb="43" eb="45">
      <t>ケイエイ</t>
    </rPh>
    <rPh sb="45" eb="47">
      <t>ジョウキョウ</t>
    </rPh>
    <rPh sb="48" eb="49">
      <t>モド</t>
    </rPh>
    <rPh sb="148" eb="150">
      <t>リョウキン</t>
    </rPh>
    <rPh sb="150" eb="152">
      <t>カイテイ</t>
    </rPh>
    <rPh sb="156" eb="158">
      <t>ケントウ</t>
    </rPh>
    <phoneticPr fontId="4"/>
  </si>
  <si>
    <t xml:space="preserve">①　経常収支比率は100%を上回っている。今後は、給水人口の減少や節水型社会への移行により水道料金収入の減少が見込まれるため、経費節減や財源確保に努める。
②　累積欠損金はこれまで発生していない。
③　毎年度100%を上回っており、支払い能力は備えている。
④　償還が進み比率は減少しており、平成30年度から同規模事業体を下回っている。施設更新及び老朽管更新による起債である。
⑤　は100％を上回っており、給水に係る費用は給水収益でまかなえている。
⑥　有収水量1㎥あたりの給水原価は、浄水場を３カ所有しており施設の維持管理費等が多く、同規模事業体に比べ高い水準であるため、今後は経費の削減などの検討が必要である。
⑦　施設利用率は同規模事業体平均に比べ下回っており、今後施設の見直し、ダウンサイジング等の検討が必要となる。
⑧　有収率は年々減少傾向であるが、同規模事業体平均を上回っている。減少理由は漏水だと考えられるため、令和６年度は漏水調査を実施予定である。
</t>
    <rPh sb="244" eb="246">
      <t>ジョウスイ</t>
    </rPh>
    <rPh sb="246" eb="247">
      <t>ジョウ</t>
    </rPh>
    <rPh sb="250" eb="251">
      <t>ショ</t>
    </rPh>
    <rPh sb="251" eb="252">
      <t>ユウ</t>
    </rPh>
    <rPh sb="256" eb="258">
      <t>シセツ</t>
    </rPh>
    <rPh sb="259" eb="261">
      <t>イジ</t>
    </rPh>
    <rPh sb="261" eb="263">
      <t>カンリ</t>
    </rPh>
    <rPh sb="263" eb="264">
      <t>ヒ</t>
    </rPh>
    <rPh sb="264" eb="265">
      <t>トウ</t>
    </rPh>
    <rPh sb="266" eb="267">
      <t>オオ</t>
    </rPh>
    <rPh sb="291" eb="293">
      <t>ケイヒ</t>
    </rPh>
    <rPh sb="397" eb="399">
      <t>ゲンショウ</t>
    </rPh>
    <rPh sb="399" eb="401">
      <t>リユウ</t>
    </rPh>
    <rPh sb="402" eb="404">
      <t>ロウスイ</t>
    </rPh>
    <rPh sb="406" eb="407">
      <t>カンガ</t>
    </rPh>
    <rPh sb="420" eb="422">
      <t>ロウスイ</t>
    </rPh>
    <rPh sb="422" eb="424">
      <t>チョウサ</t>
    </rPh>
    <rPh sb="425" eb="427">
      <t>ジッシ</t>
    </rPh>
    <rPh sb="427" eb="429">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</si>
</sst>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0" xfId="0" applyFont="1" applyAlignment="1">
      <alignment horizontal="left" vertical="center"/>
    </xf>
    <xf numFmtId="0" fontId="16" fillId="0" borderId="10" xfId="0" applyFont="1" applyBorder="1" applyAlignment="1">
      <alignment horizontal="left" vertical="center"/>
    </xf>
    <xf numFmtId="0" fontId="15" fillId="0" borderId="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91A-48DF-80F7-306FABCB20C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C91A-48DF-80F7-306FABCB20C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38.479999999999997</c:v>
                </c:pt>
                <c:pt idx="1">
                  <c:v>43.18</c:v>
                </c:pt>
                <c:pt idx="2">
                  <c:v>43.75</c:v>
                </c:pt>
                <c:pt idx="3">
                  <c:v>43.49</c:v>
                </c:pt>
                <c:pt idx="4">
                  <c:v>43.09</c:v>
                </c:pt>
              </c:numCache>
            </c:numRef>
          </c:val>
          <c:extLst>
            <c:ext xmlns:c16="http://schemas.microsoft.com/office/drawing/2014/chart" uri="{C3380CC4-5D6E-409C-BE32-E72D297353CC}">
              <c16:uniqueId val="{00000000-690F-43E8-AFC1-BF5F98BFA2D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690F-43E8-AFC1-BF5F98BFA2D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90.58</c:v>
                </c:pt>
                <c:pt idx="1">
                  <c:v>90.38</c:v>
                </c:pt>
                <c:pt idx="2">
                  <c:v>88.95</c:v>
                </c:pt>
                <c:pt idx="3">
                  <c:v>89.05</c:v>
                </c:pt>
                <c:pt idx="4">
                  <c:v>87.32</c:v>
                </c:pt>
              </c:numCache>
            </c:numRef>
          </c:val>
          <c:extLst>
            <c:ext xmlns:c16="http://schemas.microsoft.com/office/drawing/2014/chart" uri="{C3380CC4-5D6E-409C-BE32-E72D297353CC}">
              <c16:uniqueId val="{00000000-907C-4181-9463-5012706CE6B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907C-4181-9463-5012706CE6B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100.57</c:v>
                </c:pt>
                <c:pt idx="1">
                  <c:v>123.36</c:v>
                </c:pt>
                <c:pt idx="2">
                  <c:v>109.67</c:v>
                </c:pt>
                <c:pt idx="3">
                  <c:v>112.05</c:v>
                </c:pt>
                <c:pt idx="4">
                  <c:v>120.57</c:v>
                </c:pt>
              </c:numCache>
            </c:numRef>
          </c:val>
          <c:extLst>
            <c:ext xmlns:c16="http://schemas.microsoft.com/office/drawing/2014/chart" uri="{C3380CC4-5D6E-409C-BE32-E72D297353CC}">
              <c16:uniqueId val="{00000000-4076-44B3-B1EC-88CC42EBDDF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4076-44B3-B1EC-88CC42EBDDF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50.74</c:v>
                </c:pt>
                <c:pt idx="1">
                  <c:v>45.2</c:v>
                </c:pt>
                <c:pt idx="2">
                  <c:v>46.37</c:v>
                </c:pt>
                <c:pt idx="3">
                  <c:v>50.14</c:v>
                </c:pt>
                <c:pt idx="4">
                  <c:v>51.19</c:v>
                </c:pt>
              </c:numCache>
            </c:numRef>
          </c:val>
          <c:extLst>
            <c:ext xmlns:c16="http://schemas.microsoft.com/office/drawing/2014/chart" uri="{C3380CC4-5D6E-409C-BE32-E72D297353CC}">
              <c16:uniqueId val="{00000000-BF78-4F63-83D1-1F8E5807E0D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BF78-4F63-83D1-1F8E5807E0D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9B3-4EC2-A619-871A07BC86F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99B3-4EC2-A619-871A07BC86F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C1-4C5A-A434-464396D12CF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8DC1-4C5A-A434-464396D12CF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116.27</c:v>
                </c:pt>
                <c:pt idx="1">
                  <c:v>120.93</c:v>
                </c:pt>
                <c:pt idx="2">
                  <c:v>115.33</c:v>
                </c:pt>
                <c:pt idx="3">
                  <c:v>127.48</c:v>
                </c:pt>
                <c:pt idx="4">
                  <c:v>144.65</c:v>
                </c:pt>
              </c:numCache>
            </c:numRef>
          </c:val>
          <c:extLst>
            <c:ext xmlns:c16="http://schemas.microsoft.com/office/drawing/2014/chart" uri="{C3380CC4-5D6E-409C-BE32-E72D297353CC}">
              <c16:uniqueId val="{00000000-694A-4237-89C7-9BEAB12E28F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694A-4237-89C7-9BEAB12E28F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544.38</c:v>
                </c:pt>
                <c:pt idx="1">
                  <c:v>466.21</c:v>
                </c:pt>
                <c:pt idx="2">
                  <c:v>432.46</c:v>
                </c:pt>
                <c:pt idx="3">
                  <c:v>395.83</c:v>
                </c:pt>
                <c:pt idx="4">
                  <c:v>371</c:v>
                </c:pt>
              </c:numCache>
            </c:numRef>
          </c:val>
          <c:extLst>
            <c:ext xmlns:c16="http://schemas.microsoft.com/office/drawing/2014/chart" uri="{C3380CC4-5D6E-409C-BE32-E72D297353CC}">
              <c16:uniqueId val="{00000000-28E0-47D6-B820-8F002CC6193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28E0-47D6-B820-8F002CC6193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87.98</c:v>
                </c:pt>
                <c:pt idx="1">
                  <c:v>103.35</c:v>
                </c:pt>
                <c:pt idx="2">
                  <c:v>96.15</c:v>
                </c:pt>
                <c:pt idx="3">
                  <c:v>99.6</c:v>
                </c:pt>
                <c:pt idx="4">
                  <c:v>109.2</c:v>
                </c:pt>
              </c:numCache>
            </c:numRef>
          </c:val>
          <c:extLst>
            <c:ext xmlns:c16="http://schemas.microsoft.com/office/drawing/2014/chart" uri="{C3380CC4-5D6E-409C-BE32-E72D297353CC}">
              <c16:uniqueId val="{00000000-904B-4868-ACBA-BE53B34E86C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904B-4868-ACBA-BE53B34E86C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341.96</c:v>
                </c:pt>
                <c:pt idx="1">
                  <c:v>289.70999999999998</c:v>
                </c:pt>
                <c:pt idx="2">
                  <c:v>312.66000000000003</c:v>
                </c:pt>
                <c:pt idx="3">
                  <c:v>302.32</c:v>
                </c:pt>
                <c:pt idx="4">
                  <c:v>276.06</c:v>
                </c:pt>
              </c:numCache>
            </c:numRef>
          </c:val>
          <c:extLst>
            <c:ext xmlns:c16="http://schemas.microsoft.com/office/drawing/2014/chart" uri="{C3380CC4-5D6E-409C-BE32-E72D297353CC}">
              <c16:uniqueId val="{00000000-04F2-4832-97A3-0DA07BA12A4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04F2-4832-97A3-0DA07BA12A4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C1" zoomScale="80" zoomScaleNormal="8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宮城県　丸森町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1"/>
      <c r="AE6" s="71"/>
      <c r="AF6" s="71"/>
      <c r="AG6" s="7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1" t="s">
        <v>1</v>
      </c>
      <c r="C7" s="42"/>
      <c r="D7" s="42"/>
      <c r="E7" s="42"/>
      <c r="F7" s="42"/>
      <c r="G7" s="42"/>
      <c r="H7" s="42"/>
      <c r="I7" s="41" t="s">
        <v>2</v>
      </c>
      <c r="J7" s="42"/>
      <c r="K7" s="42"/>
      <c r="L7" s="42"/>
      <c r="M7" s="42"/>
      <c r="N7" s="42"/>
      <c r="O7" s="60"/>
      <c r="P7" s="43" t="s">
        <v>3</v>
      </c>
      <c r="Q7" s="43"/>
      <c r="R7" s="43"/>
      <c r="S7" s="43"/>
      <c r="T7" s="43"/>
      <c r="U7" s="43"/>
      <c r="V7" s="43"/>
      <c r="W7" s="43" t="s">
        <v>4</v>
      </c>
      <c r="X7" s="43"/>
      <c r="Y7" s="43"/>
      <c r="Z7" s="43"/>
      <c r="AA7" s="43"/>
      <c r="AB7" s="43"/>
      <c r="AC7" s="43"/>
      <c r="AD7" s="43" t="s">
        <v>5</v>
      </c>
      <c r="AE7" s="43"/>
      <c r="AF7" s="43"/>
      <c r="AG7" s="43"/>
      <c r="AH7" s="43"/>
      <c r="AI7" s="43"/>
      <c r="AJ7" s="43"/>
      <c r="AK7" s="2"/>
      <c r="AL7" s="43" t="s">
        <v>6</v>
      </c>
      <c r="AM7" s="43"/>
      <c r="AN7" s="43"/>
      <c r="AO7" s="43"/>
      <c r="AP7" s="43"/>
      <c r="AQ7" s="43"/>
      <c r="AR7" s="43"/>
      <c r="AS7" s="43"/>
      <c r="AT7" s="41" t="s">
        <v>7</v>
      </c>
      <c r="AU7" s="42"/>
      <c r="AV7" s="42"/>
      <c r="AW7" s="42"/>
      <c r="AX7" s="42"/>
      <c r="AY7" s="42"/>
      <c r="AZ7" s="42"/>
      <c r="BA7" s="42"/>
      <c r="BB7" s="43" t="s">
        <v>8</v>
      </c>
      <c r="BC7" s="43"/>
      <c r="BD7" s="43"/>
      <c r="BE7" s="43"/>
      <c r="BF7" s="43"/>
      <c r="BG7" s="43"/>
      <c r="BH7" s="43"/>
      <c r="BI7" s="43"/>
      <c r="BJ7" s="3"/>
      <c r="BK7" s="3"/>
      <c r="BL7" s="72" t="s">
        <v>9</v>
      </c>
      <c r="BM7" s="73"/>
      <c r="BN7" s="73"/>
      <c r="BO7" s="73"/>
      <c r="BP7" s="73"/>
      <c r="BQ7" s="73"/>
      <c r="BR7" s="73"/>
      <c r="BS7" s="73"/>
      <c r="BT7" s="73"/>
      <c r="BU7" s="73"/>
      <c r="BV7" s="73"/>
      <c r="BW7" s="73"/>
      <c r="BX7" s="73"/>
      <c r="BY7" s="74"/>
    </row>
    <row r="8" spans="1:78" ht="18.75" customHeight="1" x14ac:dyDescent="0.15">
      <c r="A8" s="2"/>
      <c r="B8" s="65" t="str">
        <f>データ!$I$6</f>
        <v>法適用</v>
      </c>
      <c r="C8" s="66"/>
      <c r="D8" s="66"/>
      <c r="E8" s="66"/>
      <c r="F8" s="66"/>
      <c r="G8" s="66"/>
      <c r="H8" s="66"/>
      <c r="I8" s="65" t="str">
        <f>データ!$J$6</f>
        <v>水道事業</v>
      </c>
      <c r="J8" s="66"/>
      <c r="K8" s="66"/>
      <c r="L8" s="66"/>
      <c r="M8" s="66"/>
      <c r="N8" s="66"/>
      <c r="O8" s="67"/>
      <c r="P8" s="68" t="str">
        <f>データ!$K$6</f>
        <v>末端給水事業</v>
      </c>
      <c r="Q8" s="68"/>
      <c r="R8" s="68"/>
      <c r="S8" s="68"/>
      <c r="T8" s="68"/>
      <c r="U8" s="68"/>
      <c r="V8" s="68"/>
      <c r="W8" s="68" t="str">
        <f>データ!$L$6</f>
        <v>A8</v>
      </c>
      <c r="X8" s="68"/>
      <c r="Y8" s="68"/>
      <c r="Z8" s="68"/>
      <c r="AA8" s="68"/>
      <c r="AB8" s="68"/>
      <c r="AC8" s="68"/>
      <c r="AD8" s="68" t="str">
        <f>データ!$M$6</f>
        <v>非設置</v>
      </c>
      <c r="AE8" s="68"/>
      <c r="AF8" s="68"/>
      <c r="AG8" s="68"/>
      <c r="AH8" s="68"/>
      <c r="AI8" s="68"/>
      <c r="AJ8" s="68"/>
      <c r="AK8" s="2"/>
      <c r="AL8" s="59">
        <f>データ!$R$6</f>
        <v>11911</v>
      </c>
      <c r="AM8" s="59"/>
      <c r="AN8" s="59"/>
      <c r="AO8" s="59"/>
      <c r="AP8" s="59"/>
      <c r="AQ8" s="59"/>
      <c r="AR8" s="59"/>
      <c r="AS8" s="59"/>
      <c r="AT8" s="36">
        <f>データ!$S$6</f>
        <v>273.3</v>
      </c>
      <c r="AU8" s="37"/>
      <c r="AV8" s="37"/>
      <c r="AW8" s="37"/>
      <c r="AX8" s="37"/>
      <c r="AY8" s="37"/>
      <c r="AZ8" s="37"/>
      <c r="BA8" s="37"/>
      <c r="BB8" s="48">
        <f>データ!$T$6</f>
        <v>43.58</v>
      </c>
      <c r="BC8" s="48"/>
      <c r="BD8" s="48"/>
      <c r="BE8" s="48"/>
      <c r="BF8" s="48"/>
      <c r="BG8" s="48"/>
      <c r="BH8" s="48"/>
      <c r="BI8" s="48"/>
      <c r="BJ8" s="3"/>
      <c r="BK8" s="3"/>
      <c r="BL8" s="61" t="s">
        <v>10</v>
      </c>
      <c r="BM8" s="62"/>
      <c r="BN8" s="63" t="s">
        <v>11</v>
      </c>
      <c r="BO8" s="63"/>
      <c r="BP8" s="63"/>
      <c r="BQ8" s="63"/>
      <c r="BR8" s="63"/>
      <c r="BS8" s="63"/>
      <c r="BT8" s="63"/>
      <c r="BU8" s="63"/>
      <c r="BV8" s="63"/>
      <c r="BW8" s="63"/>
      <c r="BX8" s="63"/>
      <c r="BY8" s="64"/>
    </row>
    <row r="9" spans="1:78" ht="18.75" customHeight="1" x14ac:dyDescent="0.15">
      <c r="A9" s="2"/>
      <c r="B9" s="41" t="s">
        <v>12</v>
      </c>
      <c r="C9" s="42"/>
      <c r="D9" s="42"/>
      <c r="E9" s="42"/>
      <c r="F9" s="42"/>
      <c r="G9" s="42"/>
      <c r="H9" s="42"/>
      <c r="I9" s="41" t="s">
        <v>13</v>
      </c>
      <c r="J9" s="42"/>
      <c r="K9" s="42"/>
      <c r="L9" s="42"/>
      <c r="M9" s="42"/>
      <c r="N9" s="42"/>
      <c r="O9" s="60"/>
      <c r="P9" s="43" t="s">
        <v>14</v>
      </c>
      <c r="Q9" s="43"/>
      <c r="R9" s="43"/>
      <c r="S9" s="43"/>
      <c r="T9" s="43"/>
      <c r="U9" s="43"/>
      <c r="V9" s="43"/>
      <c r="W9" s="43" t="s">
        <v>15</v>
      </c>
      <c r="X9" s="43"/>
      <c r="Y9" s="43"/>
      <c r="Z9" s="43"/>
      <c r="AA9" s="43"/>
      <c r="AB9" s="43"/>
      <c r="AC9" s="43"/>
      <c r="AD9" s="2"/>
      <c r="AE9" s="2"/>
      <c r="AF9" s="2"/>
      <c r="AG9" s="2"/>
      <c r="AH9" s="2"/>
      <c r="AI9" s="2"/>
      <c r="AJ9" s="2"/>
      <c r="AK9" s="2"/>
      <c r="AL9" s="43" t="s">
        <v>16</v>
      </c>
      <c r="AM9" s="43"/>
      <c r="AN9" s="43"/>
      <c r="AO9" s="43"/>
      <c r="AP9" s="43"/>
      <c r="AQ9" s="43"/>
      <c r="AR9" s="43"/>
      <c r="AS9" s="43"/>
      <c r="AT9" s="41" t="s">
        <v>17</v>
      </c>
      <c r="AU9" s="42"/>
      <c r="AV9" s="42"/>
      <c r="AW9" s="42"/>
      <c r="AX9" s="42"/>
      <c r="AY9" s="42"/>
      <c r="AZ9" s="42"/>
      <c r="BA9" s="42"/>
      <c r="BB9" s="43" t="s">
        <v>18</v>
      </c>
      <c r="BC9" s="43"/>
      <c r="BD9" s="43"/>
      <c r="BE9" s="43"/>
      <c r="BF9" s="43"/>
      <c r="BG9" s="43"/>
      <c r="BH9" s="43"/>
      <c r="BI9" s="43"/>
      <c r="BJ9" s="3"/>
      <c r="BK9" s="3"/>
      <c r="BL9" s="44" t="s">
        <v>19</v>
      </c>
      <c r="BM9" s="45"/>
      <c r="BN9" s="46" t="s">
        <v>20</v>
      </c>
      <c r="BO9" s="46"/>
      <c r="BP9" s="46"/>
      <c r="BQ9" s="46"/>
      <c r="BR9" s="46"/>
      <c r="BS9" s="46"/>
      <c r="BT9" s="46"/>
      <c r="BU9" s="46"/>
      <c r="BV9" s="46"/>
      <c r="BW9" s="46"/>
      <c r="BX9" s="46"/>
      <c r="BY9" s="47"/>
    </row>
    <row r="10" spans="1:78" ht="18.75" customHeight="1" x14ac:dyDescent="0.15">
      <c r="A10" s="2"/>
      <c r="B10" s="36" t="str">
        <f>データ!$N$6</f>
        <v>-</v>
      </c>
      <c r="C10" s="37"/>
      <c r="D10" s="37"/>
      <c r="E10" s="37"/>
      <c r="F10" s="37"/>
      <c r="G10" s="37"/>
      <c r="H10" s="37"/>
      <c r="I10" s="36">
        <f>データ!$O$6</f>
        <v>71.69</v>
      </c>
      <c r="J10" s="37"/>
      <c r="K10" s="37"/>
      <c r="L10" s="37"/>
      <c r="M10" s="37"/>
      <c r="N10" s="37"/>
      <c r="O10" s="58"/>
      <c r="P10" s="48">
        <f>データ!$P$6</f>
        <v>78.56</v>
      </c>
      <c r="Q10" s="48"/>
      <c r="R10" s="48"/>
      <c r="S10" s="48"/>
      <c r="T10" s="48"/>
      <c r="U10" s="48"/>
      <c r="V10" s="48"/>
      <c r="W10" s="59">
        <f>データ!$Q$6</f>
        <v>5010</v>
      </c>
      <c r="X10" s="59"/>
      <c r="Y10" s="59"/>
      <c r="Z10" s="59"/>
      <c r="AA10" s="59"/>
      <c r="AB10" s="59"/>
      <c r="AC10" s="59"/>
      <c r="AD10" s="2"/>
      <c r="AE10" s="2"/>
      <c r="AF10" s="2"/>
      <c r="AG10" s="2"/>
      <c r="AH10" s="2"/>
      <c r="AI10" s="2"/>
      <c r="AJ10" s="2"/>
      <c r="AK10" s="2"/>
      <c r="AL10" s="59">
        <f>データ!$U$6</f>
        <v>9254</v>
      </c>
      <c r="AM10" s="59"/>
      <c r="AN10" s="59"/>
      <c r="AO10" s="59"/>
      <c r="AP10" s="59"/>
      <c r="AQ10" s="59"/>
      <c r="AR10" s="59"/>
      <c r="AS10" s="59"/>
      <c r="AT10" s="36">
        <f>データ!$V$6</f>
        <v>49.65</v>
      </c>
      <c r="AU10" s="37"/>
      <c r="AV10" s="37"/>
      <c r="AW10" s="37"/>
      <c r="AX10" s="37"/>
      <c r="AY10" s="37"/>
      <c r="AZ10" s="37"/>
      <c r="BA10" s="37"/>
      <c r="BB10" s="48">
        <f>データ!$W$6</f>
        <v>186.38</v>
      </c>
      <c r="BC10" s="48"/>
      <c r="BD10" s="48"/>
      <c r="BE10" s="48"/>
      <c r="BF10" s="48"/>
      <c r="BG10" s="48"/>
      <c r="BH10" s="48"/>
      <c r="BI10" s="48"/>
      <c r="BJ10" s="2"/>
      <c r="BK10" s="2"/>
      <c r="BL10" s="49" t="s">
        <v>21</v>
      </c>
      <c r="BM10" s="50"/>
      <c r="BN10" s="51" t="s">
        <v>22</v>
      </c>
      <c r="BO10" s="51"/>
      <c r="BP10" s="51"/>
      <c r="BQ10" s="51"/>
      <c r="BR10" s="51"/>
      <c r="BS10" s="51"/>
      <c r="BT10" s="51"/>
      <c r="BU10" s="51"/>
      <c r="BV10" s="51"/>
      <c r="BW10" s="51"/>
      <c r="BX10" s="51"/>
      <c r="BY10" s="5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23</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24</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8"/>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40"/>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112</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6" t="s">
        <v>26</v>
      </c>
      <c r="BM45" s="87"/>
      <c r="BN45" s="87"/>
      <c r="BO45" s="87"/>
      <c r="BP45" s="87"/>
      <c r="BQ45" s="87"/>
      <c r="BR45" s="87"/>
      <c r="BS45" s="87"/>
      <c r="BT45" s="87"/>
      <c r="BU45" s="87"/>
      <c r="BV45" s="87"/>
      <c r="BW45" s="87"/>
      <c r="BX45" s="87"/>
      <c r="BY45" s="87"/>
      <c r="BZ45" s="88"/>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9"/>
      <c r="BM46" s="90"/>
      <c r="BN46" s="90"/>
      <c r="BO46" s="90"/>
      <c r="BP46" s="90"/>
      <c r="BQ46" s="90"/>
      <c r="BR46" s="90"/>
      <c r="BS46" s="90"/>
      <c r="BT46" s="90"/>
      <c r="BU46" s="90"/>
      <c r="BV46" s="90"/>
      <c r="BW46" s="90"/>
      <c r="BX46" s="90"/>
      <c r="BY46" s="90"/>
      <c r="BZ46" s="91"/>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110</v>
      </c>
      <c r="BM47" s="92"/>
      <c r="BN47" s="92"/>
      <c r="BO47" s="92"/>
      <c r="BP47" s="92"/>
      <c r="BQ47" s="92"/>
      <c r="BR47" s="92"/>
      <c r="BS47" s="92"/>
      <c r="BT47" s="92"/>
      <c r="BU47" s="92"/>
      <c r="BV47" s="92"/>
      <c r="BW47" s="92"/>
      <c r="BX47" s="92"/>
      <c r="BY47" s="92"/>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92"/>
      <c r="BN48" s="92"/>
      <c r="BO48" s="92"/>
      <c r="BP48" s="92"/>
      <c r="BQ48" s="92"/>
      <c r="BR48" s="92"/>
      <c r="BS48" s="92"/>
      <c r="BT48" s="92"/>
      <c r="BU48" s="92"/>
      <c r="BV48" s="92"/>
      <c r="BW48" s="92"/>
      <c r="BX48" s="92"/>
      <c r="BY48" s="92"/>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92"/>
      <c r="BN49" s="92"/>
      <c r="BO49" s="92"/>
      <c r="BP49" s="92"/>
      <c r="BQ49" s="92"/>
      <c r="BR49" s="92"/>
      <c r="BS49" s="92"/>
      <c r="BT49" s="92"/>
      <c r="BU49" s="92"/>
      <c r="BV49" s="92"/>
      <c r="BW49" s="92"/>
      <c r="BX49" s="92"/>
      <c r="BY49" s="92"/>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92"/>
      <c r="BN50" s="92"/>
      <c r="BO50" s="92"/>
      <c r="BP50" s="92"/>
      <c r="BQ50" s="92"/>
      <c r="BR50" s="92"/>
      <c r="BS50" s="92"/>
      <c r="BT50" s="92"/>
      <c r="BU50" s="92"/>
      <c r="BV50" s="92"/>
      <c r="BW50" s="92"/>
      <c r="BX50" s="92"/>
      <c r="BY50" s="92"/>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92"/>
      <c r="BN51" s="92"/>
      <c r="BO51" s="92"/>
      <c r="BP51" s="92"/>
      <c r="BQ51" s="92"/>
      <c r="BR51" s="92"/>
      <c r="BS51" s="92"/>
      <c r="BT51" s="92"/>
      <c r="BU51" s="92"/>
      <c r="BV51" s="92"/>
      <c r="BW51" s="92"/>
      <c r="BX51" s="92"/>
      <c r="BY51" s="92"/>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92"/>
      <c r="BN52" s="92"/>
      <c r="BO52" s="92"/>
      <c r="BP52" s="92"/>
      <c r="BQ52" s="92"/>
      <c r="BR52" s="92"/>
      <c r="BS52" s="92"/>
      <c r="BT52" s="92"/>
      <c r="BU52" s="92"/>
      <c r="BV52" s="92"/>
      <c r="BW52" s="92"/>
      <c r="BX52" s="92"/>
      <c r="BY52" s="92"/>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92"/>
      <c r="BN53" s="92"/>
      <c r="BO53" s="92"/>
      <c r="BP53" s="92"/>
      <c r="BQ53" s="92"/>
      <c r="BR53" s="92"/>
      <c r="BS53" s="92"/>
      <c r="BT53" s="92"/>
      <c r="BU53" s="92"/>
      <c r="BV53" s="92"/>
      <c r="BW53" s="92"/>
      <c r="BX53" s="92"/>
      <c r="BY53" s="92"/>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92"/>
      <c r="BN54" s="92"/>
      <c r="BO54" s="92"/>
      <c r="BP54" s="92"/>
      <c r="BQ54" s="92"/>
      <c r="BR54" s="92"/>
      <c r="BS54" s="92"/>
      <c r="BT54" s="92"/>
      <c r="BU54" s="92"/>
      <c r="BV54" s="92"/>
      <c r="BW54" s="92"/>
      <c r="BX54" s="92"/>
      <c r="BY54" s="92"/>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92"/>
      <c r="BN55" s="92"/>
      <c r="BO55" s="92"/>
      <c r="BP55" s="92"/>
      <c r="BQ55" s="92"/>
      <c r="BR55" s="92"/>
      <c r="BS55" s="92"/>
      <c r="BT55" s="92"/>
      <c r="BU55" s="92"/>
      <c r="BV55" s="92"/>
      <c r="BW55" s="92"/>
      <c r="BX55" s="92"/>
      <c r="BY55" s="92"/>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92"/>
      <c r="BN56" s="92"/>
      <c r="BO56" s="92"/>
      <c r="BP56" s="92"/>
      <c r="BQ56" s="92"/>
      <c r="BR56" s="92"/>
      <c r="BS56" s="92"/>
      <c r="BT56" s="92"/>
      <c r="BU56" s="92"/>
      <c r="BV56" s="92"/>
      <c r="BW56" s="92"/>
      <c r="BX56" s="92"/>
      <c r="BY56" s="92"/>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92"/>
      <c r="BN57" s="92"/>
      <c r="BO57" s="92"/>
      <c r="BP57" s="92"/>
      <c r="BQ57" s="92"/>
      <c r="BR57" s="92"/>
      <c r="BS57" s="92"/>
      <c r="BT57" s="92"/>
      <c r="BU57" s="92"/>
      <c r="BV57" s="92"/>
      <c r="BW57" s="92"/>
      <c r="BX57" s="92"/>
      <c r="BY57" s="92"/>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92"/>
      <c r="BN58" s="92"/>
      <c r="BO58" s="92"/>
      <c r="BP58" s="92"/>
      <c r="BQ58" s="92"/>
      <c r="BR58" s="92"/>
      <c r="BS58" s="92"/>
      <c r="BT58" s="92"/>
      <c r="BU58" s="92"/>
      <c r="BV58" s="92"/>
      <c r="BW58" s="92"/>
      <c r="BX58" s="92"/>
      <c r="BY58" s="92"/>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92"/>
      <c r="BN59" s="92"/>
      <c r="BO59" s="92"/>
      <c r="BP59" s="92"/>
      <c r="BQ59" s="92"/>
      <c r="BR59" s="92"/>
      <c r="BS59" s="92"/>
      <c r="BT59" s="92"/>
      <c r="BU59" s="92"/>
      <c r="BV59" s="92"/>
      <c r="BW59" s="92"/>
      <c r="BX59" s="92"/>
      <c r="BY59" s="92"/>
      <c r="BZ59" s="85"/>
    </row>
    <row r="60" spans="1:78" ht="13.5" customHeight="1" x14ac:dyDescent="0.15">
      <c r="A60" s="2"/>
      <c r="B60" s="38" t="s">
        <v>27</v>
      </c>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40"/>
      <c r="BK60" s="2"/>
      <c r="BL60" s="83"/>
      <c r="BM60" s="92"/>
      <c r="BN60" s="92"/>
      <c r="BO60" s="92"/>
      <c r="BP60" s="92"/>
      <c r="BQ60" s="92"/>
      <c r="BR60" s="92"/>
      <c r="BS60" s="92"/>
      <c r="BT60" s="92"/>
      <c r="BU60" s="92"/>
      <c r="BV60" s="92"/>
      <c r="BW60" s="92"/>
      <c r="BX60" s="92"/>
      <c r="BY60" s="92"/>
      <c r="BZ60" s="85"/>
    </row>
    <row r="61" spans="1:78" ht="13.5" customHeight="1" x14ac:dyDescent="0.15">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40"/>
      <c r="BK61" s="2"/>
      <c r="BL61" s="83"/>
      <c r="BM61" s="92"/>
      <c r="BN61" s="92"/>
      <c r="BO61" s="92"/>
      <c r="BP61" s="92"/>
      <c r="BQ61" s="92"/>
      <c r="BR61" s="92"/>
      <c r="BS61" s="92"/>
      <c r="BT61" s="92"/>
      <c r="BU61" s="92"/>
      <c r="BV61" s="92"/>
      <c r="BW61" s="92"/>
      <c r="BX61" s="92"/>
      <c r="BY61" s="92"/>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92"/>
      <c r="BN62" s="92"/>
      <c r="BO62" s="92"/>
      <c r="BP62" s="92"/>
      <c r="BQ62" s="92"/>
      <c r="BR62" s="92"/>
      <c r="BS62" s="92"/>
      <c r="BT62" s="92"/>
      <c r="BU62" s="92"/>
      <c r="BV62" s="92"/>
      <c r="BW62" s="92"/>
      <c r="BX62" s="92"/>
      <c r="BY62" s="92"/>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92"/>
      <c r="BN63" s="92"/>
      <c r="BO63" s="92"/>
      <c r="BP63" s="92"/>
      <c r="BQ63" s="92"/>
      <c r="BR63" s="92"/>
      <c r="BS63" s="92"/>
      <c r="BT63" s="92"/>
      <c r="BU63" s="92"/>
      <c r="BV63" s="92"/>
      <c r="BW63" s="92"/>
      <c r="BX63" s="92"/>
      <c r="BY63" s="92"/>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6" t="s">
        <v>28</v>
      </c>
      <c r="BM64" s="87"/>
      <c r="BN64" s="87"/>
      <c r="BO64" s="87"/>
      <c r="BP64" s="87"/>
      <c r="BQ64" s="87"/>
      <c r="BR64" s="87"/>
      <c r="BS64" s="87"/>
      <c r="BT64" s="87"/>
      <c r="BU64" s="87"/>
      <c r="BV64" s="87"/>
      <c r="BW64" s="87"/>
      <c r="BX64" s="87"/>
      <c r="BY64" s="87"/>
      <c r="BZ64" s="88"/>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9"/>
      <c r="BM65" s="90"/>
      <c r="BN65" s="90"/>
      <c r="BO65" s="90"/>
      <c r="BP65" s="90"/>
      <c r="BQ65" s="90"/>
      <c r="BR65" s="90"/>
      <c r="BS65" s="90"/>
      <c r="BT65" s="90"/>
      <c r="BU65" s="90"/>
      <c r="BV65" s="90"/>
      <c r="BW65" s="90"/>
      <c r="BX65" s="90"/>
      <c r="BY65" s="90"/>
      <c r="BZ65" s="91"/>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111</v>
      </c>
      <c r="BM66" s="92"/>
      <c r="BN66" s="92"/>
      <c r="BO66" s="92"/>
      <c r="BP66" s="92"/>
      <c r="BQ66" s="92"/>
      <c r="BR66" s="92"/>
      <c r="BS66" s="92"/>
      <c r="BT66" s="92"/>
      <c r="BU66" s="92"/>
      <c r="BV66" s="92"/>
      <c r="BW66" s="92"/>
      <c r="BX66" s="92"/>
      <c r="BY66" s="92"/>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92"/>
      <c r="BN67" s="92"/>
      <c r="BO67" s="92"/>
      <c r="BP67" s="92"/>
      <c r="BQ67" s="92"/>
      <c r="BR67" s="92"/>
      <c r="BS67" s="92"/>
      <c r="BT67" s="92"/>
      <c r="BU67" s="92"/>
      <c r="BV67" s="92"/>
      <c r="BW67" s="92"/>
      <c r="BX67" s="92"/>
      <c r="BY67" s="92"/>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92"/>
      <c r="BN68" s="92"/>
      <c r="BO68" s="92"/>
      <c r="BP68" s="92"/>
      <c r="BQ68" s="92"/>
      <c r="BR68" s="92"/>
      <c r="BS68" s="92"/>
      <c r="BT68" s="92"/>
      <c r="BU68" s="92"/>
      <c r="BV68" s="92"/>
      <c r="BW68" s="92"/>
      <c r="BX68" s="92"/>
      <c r="BY68" s="92"/>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92"/>
      <c r="BN69" s="92"/>
      <c r="BO69" s="92"/>
      <c r="BP69" s="92"/>
      <c r="BQ69" s="92"/>
      <c r="BR69" s="92"/>
      <c r="BS69" s="92"/>
      <c r="BT69" s="92"/>
      <c r="BU69" s="92"/>
      <c r="BV69" s="92"/>
      <c r="BW69" s="92"/>
      <c r="BX69" s="92"/>
      <c r="BY69" s="92"/>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92"/>
      <c r="BN70" s="92"/>
      <c r="BO70" s="92"/>
      <c r="BP70" s="92"/>
      <c r="BQ70" s="92"/>
      <c r="BR70" s="92"/>
      <c r="BS70" s="92"/>
      <c r="BT70" s="92"/>
      <c r="BU70" s="92"/>
      <c r="BV70" s="92"/>
      <c r="BW70" s="92"/>
      <c r="BX70" s="92"/>
      <c r="BY70" s="92"/>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92"/>
      <c r="BN71" s="92"/>
      <c r="BO71" s="92"/>
      <c r="BP71" s="92"/>
      <c r="BQ71" s="92"/>
      <c r="BR71" s="92"/>
      <c r="BS71" s="92"/>
      <c r="BT71" s="92"/>
      <c r="BU71" s="92"/>
      <c r="BV71" s="92"/>
      <c r="BW71" s="92"/>
      <c r="BX71" s="92"/>
      <c r="BY71" s="92"/>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92"/>
      <c r="BN72" s="92"/>
      <c r="BO72" s="92"/>
      <c r="BP72" s="92"/>
      <c r="BQ72" s="92"/>
      <c r="BR72" s="92"/>
      <c r="BS72" s="92"/>
      <c r="BT72" s="92"/>
      <c r="BU72" s="92"/>
      <c r="BV72" s="92"/>
      <c r="BW72" s="92"/>
      <c r="BX72" s="92"/>
      <c r="BY72" s="92"/>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92"/>
      <c r="BN73" s="92"/>
      <c r="BO73" s="92"/>
      <c r="BP73" s="92"/>
      <c r="BQ73" s="92"/>
      <c r="BR73" s="92"/>
      <c r="BS73" s="92"/>
      <c r="BT73" s="92"/>
      <c r="BU73" s="92"/>
      <c r="BV73" s="92"/>
      <c r="BW73" s="92"/>
      <c r="BX73" s="92"/>
      <c r="BY73" s="92"/>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92"/>
      <c r="BN74" s="92"/>
      <c r="BO74" s="92"/>
      <c r="BP74" s="92"/>
      <c r="BQ74" s="92"/>
      <c r="BR74" s="92"/>
      <c r="BS74" s="92"/>
      <c r="BT74" s="92"/>
      <c r="BU74" s="92"/>
      <c r="BV74" s="92"/>
      <c r="BW74" s="92"/>
      <c r="BX74" s="92"/>
      <c r="BY74" s="92"/>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92"/>
      <c r="BN75" s="92"/>
      <c r="BO75" s="92"/>
      <c r="BP75" s="92"/>
      <c r="BQ75" s="92"/>
      <c r="BR75" s="92"/>
      <c r="BS75" s="92"/>
      <c r="BT75" s="92"/>
      <c r="BU75" s="92"/>
      <c r="BV75" s="92"/>
      <c r="BW75" s="92"/>
      <c r="BX75" s="92"/>
      <c r="BY75" s="92"/>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92"/>
      <c r="BN76" s="92"/>
      <c r="BO76" s="92"/>
      <c r="BP76" s="92"/>
      <c r="BQ76" s="92"/>
      <c r="BR76" s="92"/>
      <c r="BS76" s="92"/>
      <c r="BT76" s="92"/>
      <c r="BU76" s="92"/>
      <c r="BV76" s="92"/>
      <c r="BW76" s="92"/>
      <c r="BX76" s="92"/>
      <c r="BY76" s="92"/>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92"/>
      <c r="BN77" s="92"/>
      <c r="BO77" s="92"/>
      <c r="BP77" s="92"/>
      <c r="BQ77" s="92"/>
      <c r="BR77" s="92"/>
      <c r="BS77" s="92"/>
      <c r="BT77" s="92"/>
      <c r="BU77" s="92"/>
      <c r="BV77" s="92"/>
      <c r="BW77" s="92"/>
      <c r="BX77" s="92"/>
      <c r="BY77" s="92"/>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92"/>
      <c r="BN78" s="92"/>
      <c r="BO78" s="92"/>
      <c r="BP78" s="92"/>
      <c r="BQ78" s="92"/>
      <c r="BR78" s="92"/>
      <c r="BS78" s="92"/>
      <c r="BT78" s="92"/>
      <c r="BU78" s="92"/>
      <c r="BV78" s="92"/>
      <c r="BW78" s="92"/>
      <c r="BX78" s="92"/>
      <c r="BY78" s="92"/>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92"/>
      <c r="BN79" s="92"/>
      <c r="BO79" s="92"/>
      <c r="BP79" s="92"/>
      <c r="BQ79" s="92"/>
      <c r="BR79" s="92"/>
      <c r="BS79" s="92"/>
      <c r="BT79" s="92"/>
      <c r="BU79" s="92"/>
      <c r="BV79" s="92"/>
      <c r="BW79" s="92"/>
      <c r="BX79" s="92"/>
      <c r="BY79" s="92"/>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92"/>
      <c r="BN80" s="92"/>
      <c r="BO80" s="92"/>
      <c r="BP80" s="92"/>
      <c r="BQ80" s="92"/>
      <c r="BR80" s="92"/>
      <c r="BS80" s="92"/>
      <c r="BT80" s="92"/>
      <c r="BU80" s="92"/>
      <c r="BV80" s="92"/>
      <c r="BW80" s="92"/>
      <c r="BX80" s="92"/>
      <c r="BY80" s="92"/>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92"/>
      <c r="BN81" s="92"/>
      <c r="BO81" s="92"/>
      <c r="BP81" s="92"/>
      <c r="BQ81" s="92"/>
      <c r="BR81" s="92"/>
      <c r="BS81" s="92"/>
      <c r="BT81" s="92"/>
      <c r="BU81" s="92"/>
      <c r="BV81" s="92"/>
      <c r="BW81" s="92"/>
      <c r="BX81" s="92"/>
      <c r="BY81" s="92"/>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3"/>
      <c r="BM82" s="94"/>
      <c r="BN82" s="94"/>
      <c r="BO82" s="94"/>
      <c r="BP82" s="94"/>
      <c r="BQ82" s="94"/>
      <c r="BR82" s="94"/>
      <c r="BS82" s="94"/>
      <c r="BT82" s="94"/>
      <c r="BU82" s="94"/>
      <c r="BV82" s="94"/>
      <c r="BW82" s="94"/>
      <c r="BX82" s="94"/>
      <c r="BY82" s="94"/>
      <c r="BZ82" s="9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GiiSFPBLvylPkRxDqkR8+2nkYMYqC7RTzaPUnLa/pU5a/ECqZ4JUNolpFlzrJIsko8jOOz41P7cy/ER/yf7Waw==" saltValue="74CDUsEn4n3wdM59H9xh6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43419</v>
      </c>
      <c r="D6" s="20">
        <f t="shared" si="3"/>
        <v>46</v>
      </c>
      <c r="E6" s="20">
        <f t="shared" si="3"/>
        <v>1</v>
      </c>
      <c r="F6" s="20">
        <f t="shared" si="3"/>
        <v>0</v>
      </c>
      <c r="G6" s="20">
        <f t="shared" si="3"/>
        <v>1</v>
      </c>
      <c r="H6" s="20" t="str">
        <f t="shared" si="3"/>
        <v>宮城県　丸森町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71.69</v>
      </c>
      <c r="P6" s="21">
        <f t="shared" si="3"/>
        <v>78.56</v>
      </c>
      <c r="Q6" s="21">
        <f t="shared" si="3"/>
        <v>5010</v>
      </c>
      <c r="R6" s="21">
        <f t="shared" si="3"/>
        <v>11911</v>
      </c>
      <c r="S6" s="21">
        <f t="shared" si="3"/>
        <v>273.3</v>
      </c>
      <c r="T6" s="21">
        <f t="shared" si="3"/>
        <v>43.58</v>
      </c>
      <c r="U6" s="21">
        <f t="shared" si="3"/>
        <v>9254</v>
      </c>
      <c r="V6" s="21">
        <f t="shared" si="3"/>
        <v>49.65</v>
      </c>
      <c r="W6" s="21">
        <f t="shared" si="3"/>
        <v>186.38</v>
      </c>
      <c r="X6" s="22">
        <f>IF(X7="",NA(),X7)</f>
        <v>100.57</v>
      </c>
      <c r="Y6" s="22">
        <f t="shared" ref="Y6:AG6" si="4">IF(Y7="",NA(),Y7)</f>
        <v>123.36</v>
      </c>
      <c r="Z6" s="22">
        <f t="shared" si="4"/>
        <v>109.67</v>
      </c>
      <c r="AA6" s="22">
        <f t="shared" si="4"/>
        <v>112.05</v>
      </c>
      <c r="AB6" s="22">
        <f t="shared" si="4"/>
        <v>120.57</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116.27</v>
      </c>
      <c r="AU6" s="22">
        <f t="shared" ref="AU6:BC6" si="6">IF(AU7="",NA(),AU7)</f>
        <v>120.93</v>
      </c>
      <c r="AV6" s="22">
        <f t="shared" si="6"/>
        <v>115.33</v>
      </c>
      <c r="AW6" s="22">
        <f t="shared" si="6"/>
        <v>127.48</v>
      </c>
      <c r="AX6" s="22">
        <f t="shared" si="6"/>
        <v>144.65</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544.38</v>
      </c>
      <c r="BF6" s="22">
        <f t="shared" ref="BF6:BN6" si="7">IF(BF7="",NA(),BF7)</f>
        <v>466.21</v>
      </c>
      <c r="BG6" s="22">
        <f t="shared" si="7"/>
        <v>432.46</v>
      </c>
      <c r="BH6" s="22">
        <f t="shared" si="7"/>
        <v>395.83</v>
      </c>
      <c r="BI6" s="22">
        <f t="shared" si="7"/>
        <v>371</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87.98</v>
      </c>
      <c r="BQ6" s="22">
        <f t="shared" ref="BQ6:BY6" si="8">IF(BQ7="",NA(),BQ7)</f>
        <v>103.35</v>
      </c>
      <c r="BR6" s="22">
        <f t="shared" si="8"/>
        <v>96.15</v>
      </c>
      <c r="BS6" s="22">
        <f t="shared" si="8"/>
        <v>99.6</v>
      </c>
      <c r="BT6" s="22">
        <f t="shared" si="8"/>
        <v>109.2</v>
      </c>
      <c r="BU6" s="22">
        <f t="shared" si="8"/>
        <v>87.11</v>
      </c>
      <c r="BV6" s="22">
        <f t="shared" si="8"/>
        <v>82.78</v>
      </c>
      <c r="BW6" s="22">
        <f t="shared" si="8"/>
        <v>84.82</v>
      </c>
      <c r="BX6" s="22">
        <f t="shared" si="8"/>
        <v>82.29</v>
      </c>
      <c r="BY6" s="22">
        <f t="shared" si="8"/>
        <v>84.16</v>
      </c>
      <c r="BZ6" s="21" t="str">
        <f>IF(BZ7="","",IF(BZ7="-","【-】","【"&amp;SUBSTITUTE(TEXT(BZ7,"#,##0.00"),"-","△")&amp;"】"))</f>
        <v>【97.82】</v>
      </c>
      <c r="CA6" s="22">
        <f>IF(CA7="",NA(),CA7)</f>
        <v>341.96</v>
      </c>
      <c r="CB6" s="22">
        <f t="shared" ref="CB6:CJ6" si="9">IF(CB7="",NA(),CB7)</f>
        <v>289.70999999999998</v>
      </c>
      <c r="CC6" s="22">
        <f t="shared" si="9"/>
        <v>312.66000000000003</v>
      </c>
      <c r="CD6" s="22">
        <f t="shared" si="9"/>
        <v>302.32</v>
      </c>
      <c r="CE6" s="22">
        <f t="shared" si="9"/>
        <v>276.06</v>
      </c>
      <c r="CF6" s="22">
        <f t="shared" si="9"/>
        <v>223.98</v>
      </c>
      <c r="CG6" s="22">
        <f t="shared" si="9"/>
        <v>225.09</v>
      </c>
      <c r="CH6" s="22">
        <f t="shared" si="9"/>
        <v>224.82</v>
      </c>
      <c r="CI6" s="22">
        <f t="shared" si="9"/>
        <v>230.85</v>
      </c>
      <c r="CJ6" s="22">
        <f t="shared" si="9"/>
        <v>230.21</v>
      </c>
      <c r="CK6" s="21" t="str">
        <f>IF(CK7="","",IF(CK7="-","【-】","【"&amp;SUBSTITUTE(TEXT(CK7,"#,##0.00"),"-","△")&amp;"】"))</f>
        <v>【177.56】</v>
      </c>
      <c r="CL6" s="22">
        <f>IF(CL7="",NA(),CL7)</f>
        <v>38.479999999999997</v>
      </c>
      <c r="CM6" s="22">
        <f t="shared" ref="CM6:CU6" si="10">IF(CM7="",NA(),CM7)</f>
        <v>43.18</v>
      </c>
      <c r="CN6" s="22">
        <f t="shared" si="10"/>
        <v>43.75</v>
      </c>
      <c r="CO6" s="22">
        <f t="shared" si="10"/>
        <v>43.49</v>
      </c>
      <c r="CP6" s="22">
        <f t="shared" si="10"/>
        <v>43.09</v>
      </c>
      <c r="CQ6" s="22">
        <f t="shared" si="10"/>
        <v>49.64</v>
      </c>
      <c r="CR6" s="22">
        <f t="shared" si="10"/>
        <v>49.38</v>
      </c>
      <c r="CS6" s="22">
        <f t="shared" si="10"/>
        <v>50.09</v>
      </c>
      <c r="CT6" s="22">
        <f t="shared" si="10"/>
        <v>50.1</v>
      </c>
      <c r="CU6" s="22">
        <f t="shared" si="10"/>
        <v>49.76</v>
      </c>
      <c r="CV6" s="21" t="str">
        <f>IF(CV7="","",IF(CV7="-","【-】","【"&amp;SUBSTITUTE(TEXT(CV7,"#,##0.00"),"-","△")&amp;"】"))</f>
        <v>【59.81】</v>
      </c>
      <c r="CW6" s="22">
        <f>IF(CW7="",NA(),CW7)</f>
        <v>90.58</v>
      </c>
      <c r="CX6" s="22">
        <f t="shared" ref="CX6:DF6" si="11">IF(CX7="",NA(),CX7)</f>
        <v>90.38</v>
      </c>
      <c r="CY6" s="22">
        <f t="shared" si="11"/>
        <v>88.95</v>
      </c>
      <c r="CZ6" s="22">
        <f t="shared" si="11"/>
        <v>89.05</v>
      </c>
      <c r="DA6" s="22">
        <f t="shared" si="11"/>
        <v>87.32</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50.74</v>
      </c>
      <c r="DI6" s="22">
        <f t="shared" ref="DI6:DQ6" si="12">IF(DI7="",NA(),DI7)</f>
        <v>45.2</v>
      </c>
      <c r="DJ6" s="22">
        <f t="shared" si="12"/>
        <v>46.37</v>
      </c>
      <c r="DK6" s="22">
        <f t="shared" si="12"/>
        <v>50.14</v>
      </c>
      <c r="DL6" s="22">
        <f t="shared" si="12"/>
        <v>51.19</v>
      </c>
      <c r="DM6" s="22">
        <f t="shared" si="12"/>
        <v>47.31</v>
      </c>
      <c r="DN6" s="22">
        <f t="shared" si="12"/>
        <v>47.5</v>
      </c>
      <c r="DO6" s="22">
        <f t="shared" si="12"/>
        <v>48.41</v>
      </c>
      <c r="DP6" s="22">
        <f t="shared" si="12"/>
        <v>50.02</v>
      </c>
      <c r="DQ6" s="22">
        <f t="shared" si="12"/>
        <v>51.38</v>
      </c>
      <c r="DR6" s="21" t="str">
        <f>IF(DR7="","",IF(DR7="-","【-】","【"&amp;SUBSTITUTE(TEXT(DR7,"#,##0.00"),"-","△")&amp;"】"))</f>
        <v>【52.02】</v>
      </c>
      <c r="DS6" s="21">
        <f>IF(DS7="",NA(),DS7)</f>
        <v>0</v>
      </c>
      <c r="DT6" s="21">
        <f t="shared" ref="DT6:EB6" si="13">IF(DT7="",NA(),DT7)</f>
        <v>0</v>
      </c>
      <c r="DU6" s="21">
        <f t="shared" si="13"/>
        <v>0</v>
      </c>
      <c r="DV6" s="21">
        <f t="shared" si="13"/>
        <v>0</v>
      </c>
      <c r="DW6" s="21">
        <f t="shared" si="13"/>
        <v>0</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1">
        <f t="shared" ref="EE6:EM6" si="14">IF(EE7="",NA(),EE7)</f>
        <v>0</v>
      </c>
      <c r="EF6" s="21">
        <f t="shared" si="14"/>
        <v>0</v>
      </c>
      <c r="EG6" s="21">
        <f t="shared" si="14"/>
        <v>0</v>
      </c>
      <c r="EH6" s="21">
        <f t="shared" si="14"/>
        <v>0</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43419</v>
      </c>
      <c r="D7" s="24">
        <v>46</v>
      </c>
      <c r="E7" s="24">
        <v>1</v>
      </c>
      <c r="F7" s="24">
        <v>0</v>
      </c>
      <c r="G7" s="24">
        <v>1</v>
      </c>
      <c r="H7" s="24" t="s">
        <v>93</v>
      </c>
      <c r="I7" s="24" t="s">
        <v>94</v>
      </c>
      <c r="J7" s="24" t="s">
        <v>95</v>
      </c>
      <c r="K7" s="24" t="s">
        <v>96</v>
      </c>
      <c r="L7" s="24" t="s">
        <v>97</v>
      </c>
      <c r="M7" s="24" t="s">
        <v>98</v>
      </c>
      <c r="N7" s="25" t="s">
        <v>99</v>
      </c>
      <c r="O7" s="25">
        <v>71.69</v>
      </c>
      <c r="P7" s="25">
        <v>78.56</v>
      </c>
      <c r="Q7" s="25">
        <v>5010</v>
      </c>
      <c r="R7" s="25">
        <v>11911</v>
      </c>
      <c r="S7" s="25">
        <v>273.3</v>
      </c>
      <c r="T7" s="25">
        <v>43.58</v>
      </c>
      <c r="U7" s="25">
        <v>9254</v>
      </c>
      <c r="V7" s="25">
        <v>49.65</v>
      </c>
      <c r="W7" s="25">
        <v>186.38</v>
      </c>
      <c r="X7" s="25">
        <v>100.57</v>
      </c>
      <c r="Y7" s="25">
        <v>123.36</v>
      </c>
      <c r="Z7" s="25">
        <v>109.67</v>
      </c>
      <c r="AA7" s="25">
        <v>112.05</v>
      </c>
      <c r="AB7" s="25">
        <v>120.57</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116.27</v>
      </c>
      <c r="AU7" s="25">
        <v>120.93</v>
      </c>
      <c r="AV7" s="25">
        <v>115.33</v>
      </c>
      <c r="AW7" s="25">
        <v>127.48</v>
      </c>
      <c r="AX7" s="25">
        <v>144.65</v>
      </c>
      <c r="AY7" s="25">
        <v>301.04000000000002</v>
      </c>
      <c r="AZ7" s="25">
        <v>305.08</v>
      </c>
      <c r="BA7" s="25">
        <v>305.33999999999997</v>
      </c>
      <c r="BB7" s="25">
        <v>310.01</v>
      </c>
      <c r="BC7" s="25">
        <v>311.12</v>
      </c>
      <c r="BD7" s="25">
        <v>243.36</v>
      </c>
      <c r="BE7" s="25">
        <v>544.38</v>
      </c>
      <c r="BF7" s="25">
        <v>466.21</v>
      </c>
      <c r="BG7" s="25">
        <v>432.46</v>
      </c>
      <c r="BH7" s="25">
        <v>395.83</v>
      </c>
      <c r="BI7" s="25">
        <v>371</v>
      </c>
      <c r="BJ7" s="25">
        <v>551.62</v>
      </c>
      <c r="BK7" s="25">
        <v>585.59</v>
      </c>
      <c r="BL7" s="25">
        <v>561.34</v>
      </c>
      <c r="BM7" s="25">
        <v>538.33000000000004</v>
      </c>
      <c r="BN7" s="25">
        <v>515.14</v>
      </c>
      <c r="BO7" s="25">
        <v>265.93</v>
      </c>
      <c r="BP7" s="25">
        <v>87.98</v>
      </c>
      <c r="BQ7" s="25">
        <v>103.35</v>
      </c>
      <c r="BR7" s="25">
        <v>96.15</v>
      </c>
      <c r="BS7" s="25">
        <v>99.6</v>
      </c>
      <c r="BT7" s="25">
        <v>109.2</v>
      </c>
      <c r="BU7" s="25">
        <v>87.11</v>
      </c>
      <c r="BV7" s="25">
        <v>82.78</v>
      </c>
      <c r="BW7" s="25">
        <v>84.82</v>
      </c>
      <c r="BX7" s="25">
        <v>82.29</v>
      </c>
      <c r="BY7" s="25">
        <v>84.16</v>
      </c>
      <c r="BZ7" s="25">
        <v>97.82</v>
      </c>
      <c r="CA7" s="25">
        <v>341.96</v>
      </c>
      <c r="CB7" s="25">
        <v>289.70999999999998</v>
      </c>
      <c r="CC7" s="25">
        <v>312.66000000000003</v>
      </c>
      <c r="CD7" s="25">
        <v>302.32</v>
      </c>
      <c r="CE7" s="25">
        <v>276.06</v>
      </c>
      <c r="CF7" s="25">
        <v>223.98</v>
      </c>
      <c r="CG7" s="25">
        <v>225.09</v>
      </c>
      <c r="CH7" s="25">
        <v>224.82</v>
      </c>
      <c r="CI7" s="25">
        <v>230.85</v>
      </c>
      <c r="CJ7" s="25">
        <v>230.21</v>
      </c>
      <c r="CK7" s="25">
        <v>177.56</v>
      </c>
      <c r="CL7" s="25">
        <v>38.479999999999997</v>
      </c>
      <c r="CM7" s="25">
        <v>43.18</v>
      </c>
      <c r="CN7" s="25">
        <v>43.75</v>
      </c>
      <c r="CO7" s="25">
        <v>43.49</v>
      </c>
      <c r="CP7" s="25">
        <v>43.09</v>
      </c>
      <c r="CQ7" s="25">
        <v>49.64</v>
      </c>
      <c r="CR7" s="25">
        <v>49.38</v>
      </c>
      <c r="CS7" s="25">
        <v>50.09</v>
      </c>
      <c r="CT7" s="25">
        <v>50.1</v>
      </c>
      <c r="CU7" s="25">
        <v>49.76</v>
      </c>
      <c r="CV7" s="25">
        <v>59.81</v>
      </c>
      <c r="CW7" s="25">
        <v>90.58</v>
      </c>
      <c r="CX7" s="25">
        <v>90.38</v>
      </c>
      <c r="CY7" s="25">
        <v>88.95</v>
      </c>
      <c r="CZ7" s="25">
        <v>89.05</v>
      </c>
      <c r="DA7" s="25">
        <v>87.32</v>
      </c>
      <c r="DB7" s="25">
        <v>78.09</v>
      </c>
      <c r="DC7" s="25">
        <v>78.010000000000005</v>
      </c>
      <c r="DD7" s="25">
        <v>77.599999999999994</v>
      </c>
      <c r="DE7" s="25">
        <v>77.3</v>
      </c>
      <c r="DF7" s="25">
        <v>76.64</v>
      </c>
      <c r="DG7" s="25">
        <v>89.42</v>
      </c>
      <c r="DH7" s="25">
        <v>50.74</v>
      </c>
      <c r="DI7" s="25">
        <v>45.2</v>
      </c>
      <c r="DJ7" s="25">
        <v>46.37</v>
      </c>
      <c r="DK7" s="25">
        <v>50.14</v>
      </c>
      <c r="DL7" s="25">
        <v>51.19</v>
      </c>
      <c r="DM7" s="25">
        <v>47.31</v>
      </c>
      <c r="DN7" s="25">
        <v>47.5</v>
      </c>
      <c r="DO7" s="25">
        <v>48.41</v>
      </c>
      <c r="DP7" s="25">
        <v>50.02</v>
      </c>
      <c r="DQ7" s="25">
        <v>51.38</v>
      </c>
      <c r="DR7" s="25">
        <v>52.02</v>
      </c>
      <c r="DS7" s="25">
        <v>0</v>
      </c>
      <c r="DT7" s="25">
        <v>0</v>
      </c>
      <c r="DU7" s="25">
        <v>0</v>
      </c>
      <c r="DV7" s="25">
        <v>0</v>
      </c>
      <c r="DW7" s="25">
        <v>0</v>
      </c>
      <c r="DX7" s="25">
        <v>16.77</v>
      </c>
      <c r="DY7" s="25">
        <v>17.399999999999999</v>
      </c>
      <c r="DZ7" s="25">
        <v>18.64</v>
      </c>
      <c r="EA7" s="25">
        <v>19.510000000000002</v>
      </c>
      <c r="EB7" s="25">
        <v>21.6</v>
      </c>
      <c r="EC7" s="25">
        <v>25.37</v>
      </c>
      <c r="ED7" s="25">
        <v>0</v>
      </c>
      <c r="EE7" s="25">
        <v>0</v>
      </c>
      <c r="EF7" s="25">
        <v>0</v>
      </c>
      <c r="EG7" s="25">
        <v>0</v>
      </c>
      <c r="EH7" s="25">
        <v>0</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108</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2025-01-24T06:44:33Z</dcterms:created>
  <dcterms:modified xsi:type="dcterms:W3CDTF">2025-02-25T07:55:54Z</dcterms:modified>
  <cp:category/>
</cp:coreProperties>
</file>