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filesv1\share\総務課\財政係\13_公営企業\R6\070123公営企業に係る経営比較分析表（令和５年度決算）の分析等について\確認事項\確認事項への回答\"/>
    </mc:Choice>
  </mc:AlternateContent>
  <xr:revisionPtr revIDLastSave="0" documentId="8_{A29A7E5E-57F4-496B-B2E4-0536408BFCEC}" xr6:coauthVersionLast="47" xr6:coauthVersionMax="47" xr10:uidLastSave="{00000000-0000-0000-0000-000000000000}"/>
  <workbookProtection workbookAlgorithmName="SHA-512" workbookHashValue="rjymQhKaK6doH0Oeoc183K7pPD0o3QfQcAbRbnGtdP6q5LP9S+dNSIUzc0vAm8k6tCIY3a0lshvcfOKwIW0+PQ==" workbookSaltValue="b8aBtPGJATMOANoIZ+OU/A==" workbookSpinCount="100000" lockStructure="1"/>
  <bookViews>
    <workbookView xWindow="28680" yWindow="-120" windowWidth="20730" windowHeight="110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W6" i="5"/>
  <c r="AT10" i="4" s="1"/>
  <c r="V6" i="5"/>
  <c r="U6" i="5"/>
  <c r="BB8" i="4" s="1"/>
  <c r="T6" i="5"/>
  <c r="AT8" i="4" s="1"/>
  <c r="S6" i="5"/>
  <c r="AL8" i="4" s="1"/>
  <c r="R6" i="5"/>
  <c r="Q6" i="5"/>
  <c r="W10" i="4" s="1"/>
  <c r="P6" i="5"/>
  <c r="P10" i="4" s="1"/>
  <c r="O6" i="5"/>
  <c r="I10" i="4" s="1"/>
  <c r="N6" i="5"/>
  <c r="B10" i="4" s="1"/>
  <c r="M6" i="5"/>
  <c r="L6" i="5"/>
  <c r="K6" i="5"/>
  <c r="P8" i="4" s="1"/>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J85" i="4"/>
  <c r="G85" i="4"/>
  <c r="F85" i="4"/>
  <c r="BB10" i="4"/>
  <c r="AL10" i="4"/>
  <c r="AD10" i="4"/>
  <c r="AD8" i="4"/>
  <c r="W8" i="4"/>
  <c r="I8" i="4"/>
  <c r="B8" i="4"/>
  <c r="B6" i="4"/>
</calcChain>
</file>

<file path=xl/sharedStrings.xml><?xml version="1.0" encoding="utf-8"?>
<sst xmlns="http://schemas.openxmlformats.org/spreadsheetml/2006/main" count="319" uniqueCount="116">
  <si>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</si>
  <si>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</si>
  <si>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</si>
  <si>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</si>
  <si>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</si>
  <si>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</si>
  <si>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</si>
  <si>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</si>
  <si>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</si>
  <si>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</si>
  <si>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</si>
  <si>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</si>
  <si>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</si>
  <si>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</si>
  <si>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</si>
  <si>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</si>
  <si>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</si>
  <si>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</si>
  <si>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</si>
  <si>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</si>
  <si>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</si>
  <si>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</si>
  <si>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</si>
  <si>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</si>
  <si>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</si>
  <si>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</si>
  <si>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</si>
  <si>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</si>
  <si>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</si>
  <si>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</si>
  <si>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</si>
  <si>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</si>
  <si>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</si>
  <si>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</si>
  <si>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</si>
  <si>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</si>
  <si>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</si>
  <si>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</si>
  <si>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</si>
  <si>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</si>
  <si>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</si>
  <si>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</si>
  <si>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</si>
  <si>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</si>
  <si>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</si>
  <si>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</si>
  <si>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</si>
  <si>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</si>
  <si>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</si>
  <si>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</si>
  <si>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</si>
  <si>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</si>
  <si>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</si>
  <si>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</si>
  <si>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</si>
  <si>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</si>
  <si>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</si>
  <si>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</si>
  <si>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</si>
  <si>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</si>
  <si>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</si>
  <si>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</si>
  <si>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</si>
  <si>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</si>
  <si>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</si>
  <si>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</si>
  <si>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</si>
  <si>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</si>
  <si>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</si>
  <si>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</si>
  <si>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</si>
  <si>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</si>
  <si>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</si>
  <si>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</si>
  <si>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</si>
  <si>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</si>
  <si>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</si>
  <si>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</si>
  <si>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</si>
  <si>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</si>
  <si>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</si>
  <si>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</si>
  <si>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</si>
  <si>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</si>
  <si>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</si>
  <si>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</si>
  <si>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</si>
  <si>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</si>
  <si>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</si>
  <si>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</si>
  <si>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</si>
  <si>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</si>
  <si>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</si>
  <si>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</si>
  <si>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</si>
  <si>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</si>
  <si>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南三陸町</t>
  </si>
  <si>
    <t>法適用</t>
  </si>
  <si>
    <t>下水道事業</t>
  </si>
  <si>
    <t>漁業集落排水</t>
  </si>
  <si>
    <t>H1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</si>
  <si>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</si>
  <si>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</si>
  <si>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</si>
  <si>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</si>
  <si>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</si>
  <si>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</si>
  <si>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</si>
  <si>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</si>
  <si>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</si>
  <si>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</si>
  <si>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</si>
  <si>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</si>
  <si>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２箇所あった汚水処理場が被災したため、１箇所は廃止し、１箇所は災害復旧事業により平成２４年度に修繕整備している。
　管渠については、防潮堤工事のため移設工事が完了し更新した箇所もあるが、その他の管渠は、法定耐用年数の２分の１に達している。今のところ不具合等が生じている箇所はないが引き続き適切な維持管理に努める。</t>
    <phoneticPr fontId="4"/>
  </si>
  <si>
    <t>　当該地区の復興は、完了していることから人口・有収水量等の増加は見込めない状況にある。今後は、不明水対策など引き続き経費削減等の経営努力を進め、健全で効率の良い経営を図る必要がある。</t>
    <phoneticPr fontId="4"/>
  </si>
  <si>
    <t>①　未接続世帯の接続促進を図っていくとともに経費節減に努め、経常収支比率の改善を図っていく。
②　今後、当該企業債残高が減少することから数字が改善される見込みである。
④、⑤、⑥　受益戸数が少ないこと及び震災により廃止した処理区の償還が大きいことから一般会計からの補助金に頼らざるを得ない状況となっているため、経営戦略の改定に伴い、使用料等の見直しが必要と考える。今年度は通常の維持管理に終始し、　　　　　　　　大きな修繕等がなかったがあまり良い数字ではなかったので、今後はより一層の経費削減に努めたい。
⑦、⑧については、震災後の住宅再建等の数値も落ち着きを見せているが、震災前と比較し施設に対しての接続世帯が３５世帯と少ないため、類似団体と比較すると施設利用率が低くなっている。今後は使用料金の見直し等、経営戦略を改定する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</si>
</sst>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FCA4-42D3-A957-6DFFDA7703D3}"/>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FCA4-42D3-A957-6DFFDA7703D3}"/>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17.55</c:v>
                </c:pt>
              </c:numCache>
            </c:numRef>
          </c:val>
          <c:extLst>
            <c:ext xmlns:c16="http://schemas.microsoft.com/office/drawing/2014/chart" uri="{C3380CC4-5D6E-409C-BE32-E72D297353CC}">
              <c16:uniqueId val="{00000000-E054-48A4-8A1E-2CF8A7451869}"/>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30.99</c:v>
                </c:pt>
              </c:numCache>
            </c:numRef>
          </c:val>
          <c:smooth val="0"/>
          <c:extLst>
            <c:ext xmlns:c16="http://schemas.microsoft.com/office/drawing/2014/chart" uri="{C3380CC4-5D6E-409C-BE32-E72D297353CC}">
              <c16:uniqueId val="{00000001-E054-48A4-8A1E-2CF8A7451869}"/>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0</c:v>
                </c:pt>
                <c:pt idx="2">
                  <c:v>0</c:v>
                </c:pt>
                <c:pt idx="3">
                  <c:v>0</c:v>
                </c:pt>
                <c:pt idx="4">
                  <c:v>95.37</c:v>
                </c:pt>
              </c:numCache>
            </c:numRef>
          </c:val>
          <c:extLst>
            <c:ext xmlns:c16="http://schemas.microsoft.com/office/drawing/2014/chart" uri="{C3380CC4-5D6E-409C-BE32-E72D297353CC}">
              <c16:uniqueId val="{00000000-C8E7-40FF-B9E2-EFA28090CA62}"/>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85.45</c:v>
                </c:pt>
              </c:numCache>
            </c:numRef>
          </c:val>
          <c:smooth val="0"/>
          <c:extLst>
            <c:ext xmlns:c16="http://schemas.microsoft.com/office/drawing/2014/chart" uri="{C3380CC4-5D6E-409C-BE32-E72D297353CC}">
              <c16:uniqueId val="{00000001-C8E7-40FF-B9E2-EFA28090CA62}"/>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0</c:v>
                </c:pt>
                <c:pt idx="2">
                  <c:v>0</c:v>
                </c:pt>
                <c:pt idx="3">
                  <c:v>0</c:v>
                </c:pt>
                <c:pt idx="4">
                  <c:v>89.24</c:v>
                </c:pt>
              </c:numCache>
            </c:numRef>
          </c:val>
          <c:extLst>
            <c:ext xmlns:c16="http://schemas.microsoft.com/office/drawing/2014/chart" uri="{C3380CC4-5D6E-409C-BE32-E72D297353CC}">
              <c16:uniqueId val="{00000000-540B-4E46-B527-B212B69BB75C}"/>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97.07</c:v>
                </c:pt>
              </c:numCache>
            </c:numRef>
          </c:val>
          <c:smooth val="0"/>
          <c:extLst>
            <c:ext xmlns:c16="http://schemas.microsoft.com/office/drawing/2014/chart" uri="{C3380CC4-5D6E-409C-BE32-E72D297353CC}">
              <c16:uniqueId val="{00000001-540B-4E46-B527-B212B69BB75C}"/>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0</c:v>
                </c:pt>
                <c:pt idx="2">
                  <c:v>0</c:v>
                </c:pt>
                <c:pt idx="3">
                  <c:v>0</c:v>
                </c:pt>
                <c:pt idx="4">
                  <c:v>5.92</c:v>
                </c:pt>
              </c:numCache>
            </c:numRef>
          </c:val>
          <c:extLst>
            <c:ext xmlns:c16="http://schemas.microsoft.com/office/drawing/2014/chart" uri="{C3380CC4-5D6E-409C-BE32-E72D297353CC}">
              <c16:uniqueId val="{00000000-888F-4C76-B6BB-EE5BEF5AFBCB}"/>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35.07</c:v>
                </c:pt>
              </c:numCache>
            </c:numRef>
          </c:val>
          <c:smooth val="0"/>
          <c:extLst>
            <c:ext xmlns:c16="http://schemas.microsoft.com/office/drawing/2014/chart" uri="{C3380CC4-5D6E-409C-BE32-E72D297353CC}">
              <c16:uniqueId val="{00000001-888F-4C76-B6BB-EE5BEF5AFBCB}"/>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3105-4F46-B3FA-1EA6A7F709A0}"/>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3105-4F46-B3FA-1EA6A7F709A0}"/>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c:v>91.27</c:v>
                </c:pt>
              </c:numCache>
            </c:numRef>
          </c:val>
          <c:extLst>
            <c:ext xmlns:c16="http://schemas.microsoft.com/office/drawing/2014/chart" uri="{C3380CC4-5D6E-409C-BE32-E72D297353CC}">
              <c16:uniqueId val="{00000000-2DA4-4C86-B04F-1AA4094334D5}"/>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40.729999999999997</c:v>
                </c:pt>
              </c:numCache>
            </c:numRef>
          </c:val>
          <c:smooth val="0"/>
          <c:extLst>
            <c:ext xmlns:c16="http://schemas.microsoft.com/office/drawing/2014/chart" uri="{C3380CC4-5D6E-409C-BE32-E72D297353CC}">
              <c16:uniqueId val="{00000001-2DA4-4C86-B04F-1AA4094334D5}"/>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0</c:v>
                </c:pt>
                <c:pt idx="2">
                  <c:v>0</c:v>
                </c:pt>
                <c:pt idx="3">
                  <c:v>0</c:v>
                </c:pt>
                <c:pt idx="4">
                  <c:v>202.91</c:v>
                </c:pt>
              </c:numCache>
            </c:numRef>
          </c:val>
          <c:extLst>
            <c:ext xmlns:c16="http://schemas.microsoft.com/office/drawing/2014/chart" uri="{C3380CC4-5D6E-409C-BE32-E72D297353CC}">
              <c16:uniqueId val="{00000000-2AA5-4425-B2AB-28D8915B221D}"/>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61.08</c:v>
                </c:pt>
              </c:numCache>
            </c:numRef>
          </c:val>
          <c:smooth val="0"/>
          <c:extLst>
            <c:ext xmlns:c16="http://schemas.microsoft.com/office/drawing/2014/chart" uri="{C3380CC4-5D6E-409C-BE32-E72D297353CC}">
              <c16:uniqueId val="{00000001-2AA5-4425-B2AB-28D8915B221D}"/>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0CE9-47A9-B394-4E4F6A1730A4}"/>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892.29</c:v>
                </c:pt>
              </c:numCache>
            </c:numRef>
          </c:val>
          <c:smooth val="0"/>
          <c:extLst>
            <c:ext xmlns:c16="http://schemas.microsoft.com/office/drawing/2014/chart" uri="{C3380CC4-5D6E-409C-BE32-E72D297353CC}">
              <c16:uniqueId val="{00000001-0CE9-47A9-B394-4E4F6A1730A4}"/>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0</c:v>
                </c:pt>
                <c:pt idx="2">
                  <c:v>0</c:v>
                </c:pt>
                <c:pt idx="3">
                  <c:v>0</c:v>
                </c:pt>
                <c:pt idx="4">
                  <c:v>22.93</c:v>
                </c:pt>
              </c:numCache>
            </c:numRef>
          </c:val>
          <c:extLst>
            <c:ext xmlns:c16="http://schemas.microsoft.com/office/drawing/2014/chart" uri="{C3380CC4-5D6E-409C-BE32-E72D297353CC}">
              <c16:uniqueId val="{00000000-A7B6-4B7D-8E9A-0C19614113E7}"/>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46.45</c:v>
                </c:pt>
              </c:numCache>
            </c:numRef>
          </c:val>
          <c:smooth val="0"/>
          <c:extLst>
            <c:ext xmlns:c16="http://schemas.microsoft.com/office/drawing/2014/chart" uri="{C3380CC4-5D6E-409C-BE32-E72D297353CC}">
              <c16:uniqueId val="{00000001-A7B6-4B7D-8E9A-0C19614113E7}"/>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0</c:v>
                </c:pt>
                <c:pt idx="2">
                  <c:v>0</c:v>
                </c:pt>
                <c:pt idx="3">
                  <c:v>0</c:v>
                </c:pt>
                <c:pt idx="4">
                  <c:v>732.19</c:v>
                </c:pt>
              </c:numCache>
            </c:numRef>
          </c:val>
          <c:extLst>
            <c:ext xmlns:c16="http://schemas.microsoft.com/office/drawing/2014/chart" uri="{C3380CC4-5D6E-409C-BE32-E72D297353CC}">
              <c16:uniqueId val="{00000000-BE18-447C-8801-B4AA34CD3DFE}"/>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361.83</c:v>
                </c:pt>
              </c:numCache>
            </c:numRef>
          </c:val>
          <c:smooth val="0"/>
          <c:extLst>
            <c:ext xmlns:c16="http://schemas.microsoft.com/office/drawing/2014/chart" uri="{C3380CC4-5D6E-409C-BE32-E72D297353CC}">
              <c16:uniqueId val="{00000001-BE18-447C-8801-B4AA34CD3DFE}"/>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【102.33】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【114.08】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【68.63】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【1,069.89】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【28.16】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【39.89】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G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宮城県　南三陸町</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3"/>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法適用</v>
      </c>
      <c r="C8" s="64"/>
      <c r="D8" s="64"/>
      <c r="E8" s="64"/>
      <c r="F8" s="64"/>
      <c r="G8" s="64"/>
      <c r="H8" s="64"/>
      <c r="I8" s="64" t="str">
        <f>データ!J6</f>
        <v>下水道事業</v>
      </c>
      <c r="J8" s="64"/>
      <c r="K8" s="64"/>
      <c r="L8" s="64"/>
      <c r="M8" s="64"/>
      <c r="N8" s="64"/>
      <c r="O8" s="64"/>
      <c r="P8" s="64" t="str">
        <f>データ!K6</f>
        <v>漁業集落排水</v>
      </c>
      <c r="Q8" s="64"/>
      <c r="R8" s="64"/>
      <c r="S8" s="64"/>
      <c r="T8" s="64"/>
      <c r="U8" s="64"/>
      <c r="V8" s="64"/>
      <c r="W8" s="64" t="str">
        <f>データ!L6</f>
        <v>H1</v>
      </c>
      <c r="X8" s="64"/>
      <c r="Y8" s="64"/>
      <c r="Z8" s="64"/>
      <c r="AA8" s="64"/>
      <c r="AB8" s="64"/>
      <c r="AC8" s="64"/>
      <c r="AD8" s="65" t="str">
        <f>データ!$M$6</f>
        <v>非設置</v>
      </c>
      <c r="AE8" s="65"/>
      <c r="AF8" s="65"/>
      <c r="AG8" s="65"/>
      <c r="AH8" s="65"/>
      <c r="AI8" s="65"/>
      <c r="AJ8" s="65"/>
      <c r="AK8" s="3"/>
      <c r="AL8" s="45">
        <f>データ!S6</f>
        <v>11771</v>
      </c>
      <c r="AM8" s="45"/>
      <c r="AN8" s="45"/>
      <c r="AO8" s="45"/>
      <c r="AP8" s="45"/>
      <c r="AQ8" s="45"/>
      <c r="AR8" s="45"/>
      <c r="AS8" s="45"/>
      <c r="AT8" s="44">
        <f>データ!T6</f>
        <v>163.4</v>
      </c>
      <c r="AU8" s="44"/>
      <c r="AV8" s="44"/>
      <c r="AW8" s="44"/>
      <c r="AX8" s="44"/>
      <c r="AY8" s="44"/>
      <c r="AZ8" s="44"/>
      <c r="BA8" s="44"/>
      <c r="BB8" s="44">
        <f>データ!U6</f>
        <v>72.040000000000006</v>
      </c>
      <c r="BC8" s="44"/>
      <c r="BD8" s="44"/>
      <c r="BE8" s="44"/>
      <c r="BF8" s="44"/>
      <c r="BG8" s="44"/>
      <c r="BH8" s="44"/>
      <c r="BI8" s="44"/>
      <c r="BJ8" s="3"/>
      <c r="BK8" s="3"/>
      <c r="BL8" s="60" t="s">
        <v>10</v>
      </c>
      <c r="BM8" s="61"/>
      <c r="BN8" s="62" t="s">
        <v>11</v>
      </c>
      <c r="BO8" s="62"/>
      <c r="BP8" s="62"/>
      <c r="BQ8" s="62"/>
      <c r="BR8" s="62"/>
      <c r="BS8" s="62"/>
      <c r="BT8" s="62"/>
      <c r="BU8" s="62"/>
      <c r="BV8" s="62"/>
      <c r="BW8" s="62"/>
      <c r="BX8" s="62"/>
      <c r="BY8" s="63"/>
    </row>
    <row r="9" spans="1:78" ht="18.75" customHeight="1" x14ac:dyDescent="0.15">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46" t="s">
        <v>16</v>
      </c>
      <c r="AE9" s="46"/>
      <c r="AF9" s="46"/>
      <c r="AG9" s="46"/>
      <c r="AH9" s="46"/>
      <c r="AI9" s="46"/>
      <c r="AJ9" s="46"/>
      <c r="AK9" s="3"/>
      <c r="AL9" s="46" t="s">
        <v>17</v>
      </c>
      <c r="AM9" s="46"/>
      <c r="AN9" s="46"/>
      <c r="AO9" s="46"/>
      <c r="AP9" s="46"/>
      <c r="AQ9" s="46"/>
      <c r="AR9" s="46"/>
      <c r="AS9" s="46"/>
      <c r="AT9" s="46" t="s">
        <v>18</v>
      </c>
      <c r="AU9" s="46"/>
      <c r="AV9" s="46"/>
      <c r="AW9" s="46"/>
      <c r="AX9" s="46"/>
      <c r="AY9" s="46"/>
      <c r="AZ9" s="46"/>
      <c r="BA9" s="46"/>
      <c r="BB9" s="46" t="s">
        <v>19</v>
      </c>
      <c r="BC9" s="46"/>
      <c r="BD9" s="46"/>
      <c r="BE9" s="46"/>
      <c r="BF9" s="46"/>
      <c r="BG9" s="46"/>
      <c r="BH9" s="46"/>
      <c r="BI9" s="46"/>
      <c r="BJ9" s="3"/>
      <c r="BK9" s="3"/>
      <c r="BL9" s="47" t="s">
        <v>20</v>
      </c>
      <c r="BM9" s="48"/>
      <c r="BN9" s="49" t="s">
        <v>21</v>
      </c>
      <c r="BO9" s="49"/>
      <c r="BP9" s="49"/>
      <c r="BQ9" s="49"/>
      <c r="BR9" s="49"/>
      <c r="BS9" s="49"/>
      <c r="BT9" s="49"/>
      <c r="BU9" s="49"/>
      <c r="BV9" s="49"/>
      <c r="BW9" s="49"/>
      <c r="BX9" s="49"/>
      <c r="BY9" s="50"/>
    </row>
    <row r="10" spans="1:78" ht="18.75" customHeight="1" x14ac:dyDescent="0.15">
      <c r="A10" s="2"/>
      <c r="B10" s="44" t="str">
        <f>データ!N6</f>
        <v>-</v>
      </c>
      <c r="C10" s="44"/>
      <c r="D10" s="44"/>
      <c r="E10" s="44"/>
      <c r="F10" s="44"/>
      <c r="G10" s="44"/>
      <c r="H10" s="44"/>
      <c r="I10" s="44">
        <f>データ!O6</f>
        <v>66.97</v>
      </c>
      <c r="J10" s="44"/>
      <c r="K10" s="44"/>
      <c r="L10" s="44"/>
      <c r="M10" s="44"/>
      <c r="N10" s="44"/>
      <c r="O10" s="44"/>
      <c r="P10" s="44">
        <f>データ!P6</f>
        <v>0.93</v>
      </c>
      <c r="Q10" s="44"/>
      <c r="R10" s="44"/>
      <c r="S10" s="44"/>
      <c r="T10" s="44"/>
      <c r="U10" s="44"/>
      <c r="V10" s="44"/>
      <c r="W10" s="44">
        <f>データ!Q6</f>
        <v>70.67</v>
      </c>
      <c r="X10" s="44"/>
      <c r="Y10" s="44"/>
      <c r="Z10" s="44"/>
      <c r="AA10" s="44"/>
      <c r="AB10" s="44"/>
      <c r="AC10" s="44"/>
      <c r="AD10" s="45">
        <f>データ!R6</f>
        <v>3240</v>
      </c>
      <c r="AE10" s="45"/>
      <c r="AF10" s="45"/>
      <c r="AG10" s="45"/>
      <c r="AH10" s="45"/>
      <c r="AI10" s="45"/>
      <c r="AJ10" s="45"/>
      <c r="AK10" s="2"/>
      <c r="AL10" s="45">
        <f>データ!V6</f>
        <v>108</v>
      </c>
      <c r="AM10" s="45"/>
      <c r="AN10" s="45"/>
      <c r="AO10" s="45"/>
      <c r="AP10" s="45"/>
      <c r="AQ10" s="45"/>
      <c r="AR10" s="45"/>
      <c r="AS10" s="45"/>
      <c r="AT10" s="44">
        <f>データ!W6</f>
        <v>0.17</v>
      </c>
      <c r="AU10" s="44"/>
      <c r="AV10" s="44"/>
      <c r="AW10" s="44"/>
      <c r="AX10" s="44"/>
      <c r="AY10" s="44"/>
      <c r="AZ10" s="44"/>
      <c r="BA10" s="44"/>
      <c r="BB10" s="44">
        <f>データ!X6</f>
        <v>635.29</v>
      </c>
      <c r="BC10" s="44"/>
      <c r="BD10" s="44"/>
      <c r="BE10" s="44"/>
      <c r="BF10" s="44"/>
      <c r="BG10" s="44"/>
      <c r="BH10" s="44"/>
      <c r="BI10" s="44"/>
      <c r="BJ10" s="2"/>
      <c r="BK10" s="2"/>
      <c r="BL10" s="51" t="s">
        <v>22</v>
      </c>
      <c r="BM10" s="52"/>
      <c r="BN10" s="53" t="s">
        <v>23</v>
      </c>
      <c r="BO10" s="53"/>
      <c r="BP10" s="53"/>
      <c r="BQ10" s="53"/>
      <c r="BR10" s="53"/>
      <c r="BS10" s="53"/>
      <c r="BT10" s="53"/>
      <c r="BU10" s="53"/>
      <c r="BV10" s="53"/>
      <c r="BW10" s="53"/>
      <c r="BX10" s="53"/>
      <c r="BY10" s="54"/>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115</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113</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114</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【102.33】</v>
      </c>
      <c r="F85" s="12" t="str">
        <f>データ!AT6</f>
        <v>【114.08】</v>
      </c>
      <c r="G85" s="12" t="str">
        <f>データ!BE6</f>
        <v>【68.63】</v>
      </c>
      <c r="H85" s="12" t="str">
        <f>データ!BP6</f>
        <v>【1,069.89】</v>
      </c>
      <c r="I85" s="12" t="str">
        <f>データ!CA6</f>
        <v>【39.89】</v>
      </c>
      <c r="J85" s="12" t="str">
        <f>データ!CL6</f>
        <v>【426.52】</v>
      </c>
      <c r="K85" s="12" t="str">
        <f>データ!CW6</f>
        <v>【28.16】</v>
      </c>
      <c r="L85" s="12" t="str">
        <f>データ!DH6</f>
        <v>【80.73】</v>
      </c>
      <c r="M85" s="12" t="str">
        <f>データ!DS6</f>
        <v>【30.98】</v>
      </c>
      <c r="N85" s="12" t="str">
        <f>データ!ED6</f>
        <v>【0.00】</v>
      </c>
      <c r="O85" s="12" t="str">
        <f>データ!EO6</f>
        <v>【0.00】</v>
      </c>
    </row>
  </sheetData>
  <sheetProtection algorithmName="SHA-512" hashValue="HSx+M/DhFCqDNNW4bQgfKAqyO5RieYNZIwjIOl2Ii0wm73RkVDA28lP8gubm34ZZKKsvm8aLICWGMEPwp4jDYw==" saltValue="eh5B/8th4ZnXngl8gdjFQ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46060</v>
      </c>
      <c r="D6" s="19">
        <f t="shared" si="3"/>
        <v>46</v>
      </c>
      <c r="E6" s="19">
        <f t="shared" si="3"/>
        <v>17</v>
      </c>
      <c r="F6" s="19">
        <f t="shared" si="3"/>
        <v>6</v>
      </c>
      <c r="G6" s="19">
        <f t="shared" si="3"/>
        <v>0</v>
      </c>
      <c r="H6" s="19" t="str">
        <f t="shared" si="3"/>
        <v>宮城県　南三陸町</v>
      </c>
      <c r="I6" s="19" t="str">
        <f t="shared" si="3"/>
        <v>法適用</v>
      </c>
      <c r="J6" s="19" t="str">
        <f t="shared" si="3"/>
        <v>下水道事業</v>
      </c>
      <c r="K6" s="19" t="str">
        <f t="shared" si="3"/>
        <v>漁業集落排水</v>
      </c>
      <c r="L6" s="19" t="str">
        <f t="shared" si="3"/>
        <v>H1</v>
      </c>
      <c r="M6" s="19" t="str">
        <f t="shared" si="3"/>
        <v>非設置</v>
      </c>
      <c r="N6" s="20" t="str">
        <f t="shared" si="3"/>
        <v>-</v>
      </c>
      <c r="O6" s="20">
        <f t="shared" si="3"/>
        <v>66.97</v>
      </c>
      <c r="P6" s="20">
        <f t="shared" si="3"/>
        <v>0.93</v>
      </c>
      <c r="Q6" s="20">
        <f t="shared" si="3"/>
        <v>70.67</v>
      </c>
      <c r="R6" s="20">
        <f t="shared" si="3"/>
        <v>3240</v>
      </c>
      <c r="S6" s="20">
        <f t="shared" si="3"/>
        <v>11771</v>
      </c>
      <c r="T6" s="20">
        <f t="shared" si="3"/>
        <v>163.4</v>
      </c>
      <c r="U6" s="20">
        <f t="shared" si="3"/>
        <v>72.040000000000006</v>
      </c>
      <c r="V6" s="20">
        <f t="shared" si="3"/>
        <v>108</v>
      </c>
      <c r="W6" s="20">
        <f t="shared" si="3"/>
        <v>0.17</v>
      </c>
      <c r="X6" s="20">
        <f t="shared" si="3"/>
        <v>635.29</v>
      </c>
      <c r="Y6" s="21" t="str">
        <f>IF(Y7="",NA(),Y7)</f>
        <v>-</v>
      </c>
      <c r="Z6" s="21" t="str">
        <f t="shared" ref="Z6:AH6" si="4">IF(Z7="",NA(),Z7)</f>
        <v>-</v>
      </c>
      <c r="AA6" s="21" t="str">
        <f t="shared" si="4"/>
        <v>-</v>
      </c>
      <c r="AB6" s="21" t="str">
        <f t="shared" si="4"/>
        <v>-</v>
      </c>
      <c r="AC6" s="21">
        <f t="shared" si="4"/>
        <v>89.24</v>
      </c>
      <c r="AD6" s="21" t="str">
        <f t="shared" si="4"/>
        <v>-</v>
      </c>
      <c r="AE6" s="21" t="str">
        <f t="shared" si="4"/>
        <v>-</v>
      </c>
      <c r="AF6" s="21" t="str">
        <f t="shared" si="4"/>
        <v>-</v>
      </c>
      <c r="AG6" s="21" t="str">
        <f t="shared" si="4"/>
        <v>-</v>
      </c>
      <c r="AH6" s="21">
        <f t="shared" si="4"/>
        <v>97.07</v>
      </c>
      <c r="AI6" s="20" t="str">
        <f>IF(AI7="","",IF(AI7="-","【-】","【"&amp;SUBSTITUTE(TEXT(AI7,"#,##0.00"),"-","△")&amp;"】"))</f>
        <v>【102.33】</v>
      </c>
      <c r="AJ6" s="21" t="str">
        <f>IF(AJ7="",NA(),AJ7)</f>
        <v>-</v>
      </c>
      <c r="AK6" s="21" t="str">
        <f t="shared" ref="AK6:AS6" si="5">IF(AK7="",NA(),AK7)</f>
        <v>-</v>
      </c>
      <c r="AL6" s="21" t="str">
        <f t="shared" si="5"/>
        <v>-</v>
      </c>
      <c r="AM6" s="21" t="str">
        <f t="shared" si="5"/>
        <v>-</v>
      </c>
      <c r="AN6" s="21">
        <f t="shared" si="5"/>
        <v>91.27</v>
      </c>
      <c r="AO6" s="21" t="str">
        <f t="shared" si="5"/>
        <v>-</v>
      </c>
      <c r="AP6" s="21" t="str">
        <f t="shared" si="5"/>
        <v>-</v>
      </c>
      <c r="AQ6" s="21" t="str">
        <f t="shared" si="5"/>
        <v>-</v>
      </c>
      <c r="AR6" s="21" t="str">
        <f t="shared" si="5"/>
        <v>-</v>
      </c>
      <c r="AS6" s="21">
        <f t="shared" si="5"/>
        <v>40.729999999999997</v>
      </c>
      <c r="AT6" s="20" t="str">
        <f>IF(AT7="","",IF(AT7="-","【-】","【"&amp;SUBSTITUTE(TEXT(AT7,"#,##0.00"),"-","△")&amp;"】"))</f>
        <v>【114.08】</v>
      </c>
      <c r="AU6" s="21" t="str">
        <f>IF(AU7="",NA(),AU7)</f>
        <v>-</v>
      </c>
      <c r="AV6" s="21" t="str">
        <f t="shared" ref="AV6:BD6" si="6">IF(AV7="",NA(),AV7)</f>
        <v>-</v>
      </c>
      <c r="AW6" s="21" t="str">
        <f t="shared" si="6"/>
        <v>-</v>
      </c>
      <c r="AX6" s="21" t="str">
        <f t="shared" si="6"/>
        <v>-</v>
      </c>
      <c r="AY6" s="21">
        <f t="shared" si="6"/>
        <v>202.91</v>
      </c>
      <c r="AZ6" s="21" t="str">
        <f t="shared" si="6"/>
        <v>-</v>
      </c>
      <c r="BA6" s="21" t="str">
        <f t="shared" si="6"/>
        <v>-</v>
      </c>
      <c r="BB6" s="21" t="str">
        <f t="shared" si="6"/>
        <v>-</v>
      </c>
      <c r="BC6" s="21" t="str">
        <f t="shared" si="6"/>
        <v>-</v>
      </c>
      <c r="BD6" s="21">
        <f t="shared" si="6"/>
        <v>61.08</v>
      </c>
      <c r="BE6" s="20" t="str">
        <f>IF(BE7="","",IF(BE7="-","【-】","【"&amp;SUBSTITUTE(TEXT(BE7,"#,##0.00"),"-","△")&amp;"】"))</f>
        <v>【68.63】</v>
      </c>
      <c r="BF6" s="21" t="str">
        <f>IF(BF7="",NA(),BF7)</f>
        <v>-</v>
      </c>
      <c r="BG6" s="21" t="str">
        <f t="shared" ref="BG6:BO6" si="7">IF(BG7="",NA(),BG7)</f>
        <v>-</v>
      </c>
      <c r="BH6" s="21" t="str">
        <f t="shared" si="7"/>
        <v>-</v>
      </c>
      <c r="BI6" s="21" t="str">
        <f t="shared" si="7"/>
        <v>-</v>
      </c>
      <c r="BJ6" s="20">
        <f t="shared" si="7"/>
        <v>0</v>
      </c>
      <c r="BK6" s="21" t="str">
        <f t="shared" si="7"/>
        <v>-</v>
      </c>
      <c r="BL6" s="21" t="str">
        <f t="shared" si="7"/>
        <v>-</v>
      </c>
      <c r="BM6" s="21" t="str">
        <f t="shared" si="7"/>
        <v>-</v>
      </c>
      <c r="BN6" s="21" t="str">
        <f t="shared" si="7"/>
        <v>-</v>
      </c>
      <c r="BO6" s="21">
        <f t="shared" si="7"/>
        <v>892.29</v>
      </c>
      <c r="BP6" s="20" t="str">
        <f>IF(BP7="","",IF(BP7="-","【-】","【"&amp;SUBSTITUTE(TEXT(BP7,"#,##0.00"),"-","△")&amp;"】"))</f>
        <v>【1,069.89】</v>
      </c>
      <c r="BQ6" s="21" t="str">
        <f>IF(BQ7="",NA(),BQ7)</f>
        <v>-</v>
      </c>
      <c r="BR6" s="21" t="str">
        <f t="shared" ref="BR6:BZ6" si="8">IF(BR7="",NA(),BR7)</f>
        <v>-</v>
      </c>
      <c r="BS6" s="21" t="str">
        <f t="shared" si="8"/>
        <v>-</v>
      </c>
      <c r="BT6" s="21" t="str">
        <f t="shared" si="8"/>
        <v>-</v>
      </c>
      <c r="BU6" s="21">
        <f t="shared" si="8"/>
        <v>22.93</v>
      </c>
      <c r="BV6" s="21" t="str">
        <f t="shared" si="8"/>
        <v>-</v>
      </c>
      <c r="BW6" s="21" t="str">
        <f t="shared" si="8"/>
        <v>-</v>
      </c>
      <c r="BX6" s="21" t="str">
        <f t="shared" si="8"/>
        <v>-</v>
      </c>
      <c r="BY6" s="21" t="str">
        <f t="shared" si="8"/>
        <v>-</v>
      </c>
      <c r="BZ6" s="21">
        <f t="shared" si="8"/>
        <v>46.45</v>
      </c>
      <c r="CA6" s="20" t="str">
        <f>IF(CA7="","",IF(CA7="-","【-】","【"&amp;SUBSTITUTE(TEXT(CA7,"#,##0.00"),"-","△")&amp;"】"))</f>
        <v>【39.89】</v>
      </c>
      <c r="CB6" s="21" t="str">
        <f>IF(CB7="",NA(),CB7)</f>
        <v>-</v>
      </c>
      <c r="CC6" s="21" t="str">
        <f t="shared" ref="CC6:CK6" si="9">IF(CC7="",NA(),CC7)</f>
        <v>-</v>
      </c>
      <c r="CD6" s="21" t="str">
        <f t="shared" si="9"/>
        <v>-</v>
      </c>
      <c r="CE6" s="21" t="str">
        <f t="shared" si="9"/>
        <v>-</v>
      </c>
      <c r="CF6" s="21">
        <f t="shared" si="9"/>
        <v>732.19</v>
      </c>
      <c r="CG6" s="21" t="str">
        <f t="shared" si="9"/>
        <v>-</v>
      </c>
      <c r="CH6" s="21" t="str">
        <f t="shared" si="9"/>
        <v>-</v>
      </c>
      <c r="CI6" s="21" t="str">
        <f t="shared" si="9"/>
        <v>-</v>
      </c>
      <c r="CJ6" s="21" t="str">
        <f t="shared" si="9"/>
        <v>-</v>
      </c>
      <c r="CK6" s="21">
        <f t="shared" si="9"/>
        <v>361.83</v>
      </c>
      <c r="CL6" s="20" t="str">
        <f>IF(CL7="","",IF(CL7="-","【-】","【"&amp;SUBSTITUTE(TEXT(CL7,"#,##0.00"),"-","△")&amp;"】"))</f>
        <v>【426.52】</v>
      </c>
      <c r="CM6" s="21" t="str">
        <f>IF(CM7="",NA(),CM7)</f>
        <v>-</v>
      </c>
      <c r="CN6" s="21" t="str">
        <f t="shared" ref="CN6:CV6" si="10">IF(CN7="",NA(),CN7)</f>
        <v>-</v>
      </c>
      <c r="CO6" s="21" t="str">
        <f t="shared" si="10"/>
        <v>-</v>
      </c>
      <c r="CP6" s="21" t="str">
        <f t="shared" si="10"/>
        <v>-</v>
      </c>
      <c r="CQ6" s="21">
        <f t="shared" si="10"/>
        <v>17.55</v>
      </c>
      <c r="CR6" s="21" t="str">
        <f t="shared" si="10"/>
        <v>-</v>
      </c>
      <c r="CS6" s="21" t="str">
        <f t="shared" si="10"/>
        <v>-</v>
      </c>
      <c r="CT6" s="21" t="str">
        <f t="shared" si="10"/>
        <v>-</v>
      </c>
      <c r="CU6" s="21" t="str">
        <f t="shared" si="10"/>
        <v>-</v>
      </c>
      <c r="CV6" s="21">
        <f t="shared" si="10"/>
        <v>30.99</v>
      </c>
      <c r="CW6" s="20" t="str">
        <f>IF(CW7="","",IF(CW7="-","【-】","【"&amp;SUBSTITUTE(TEXT(CW7,"#,##0.00"),"-","△")&amp;"】"))</f>
        <v>【28.16】</v>
      </c>
      <c r="CX6" s="21" t="str">
        <f>IF(CX7="",NA(),CX7)</f>
        <v>-</v>
      </c>
      <c r="CY6" s="21" t="str">
        <f t="shared" ref="CY6:DG6" si="11">IF(CY7="",NA(),CY7)</f>
        <v>-</v>
      </c>
      <c r="CZ6" s="21" t="str">
        <f t="shared" si="11"/>
        <v>-</v>
      </c>
      <c r="DA6" s="21" t="str">
        <f t="shared" si="11"/>
        <v>-</v>
      </c>
      <c r="DB6" s="21">
        <f t="shared" si="11"/>
        <v>95.37</v>
      </c>
      <c r="DC6" s="21" t="str">
        <f t="shared" si="11"/>
        <v>-</v>
      </c>
      <c r="DD6" s="21" t="str">
        <f t="shared" si="11"/>
        <v>-</v>
      </c>
      <c r="DE6" s="21" t="str">
        <f t="shared" si="11"/>
        <v>-</v>
      </c>
      <c r="DF6" s="21" t="str">
        <f t="shared" si="11"/>
        <v>-</v>
      </c>
      <c r="DG6" s="21">
        <f t="shared" si="11"/>
        <v>85.45</v>
      </c>
      <c r="DH6" s="20" t="str">
        <f>IF(DH7="","",IF(DH7="-","【-】","【"&amp;SUBSTITUTE(TEXT(DH7,"#,##0.00"),"-","△")&amp;"】"))</f>
        <v>【80.73】</v>
      </c>
      <c r="DI6" s="21" t="str">
        <f>IF(DI7="",NA(),DI7)</f>
        <v>-</v>
      </c>
      <c r="DJ6" s="21" t="str">
        <f t="shared" ref="DJ6:DR6" si="12">IF(DJ7="",NA(),DJ7)</f>
        <v>-</v>
      </c>
      <c r="DK6" s="21" t="str">
        <f t="shared" si="12"/>
        <v>-</v>
      </c>
      <c r="DL6" s="21" t="str">
        <f t="shared" si="12"/>
        <v>-</v>
      </c>
      <c r="DM6" s="21">
        <f t="shared" si="12"/>
        <v>5.92</v>
      </c>
      <c r="DN6" s="21" t="str">
        <f t="shared" si="12"/>
        <v>-</v>
      </c>
      <c r="DO6" s="21" t="str">
        <f t="shared" si="12"/>
        <v>-</v>
      </c>
      <c r="DP6" s="21" t="str">
        <f t="shared" si="12"/>
        <v>-</v>
      </c>
      <c r="DQ6" s="21" t="str">
        <f t="shared" si="12"/>
        <v>-</v>
      </c>
      <c r="DR6" s="21">
        <f t="shared" si="12"/>
        <v>35.07</v>
      </c>
      <c r="DS6" s="20" t="str">
        <f>IF(DS7="","",IF(DS7="-","【-】","【"&amp;SUBSTITUTE(TEXT(DS7,"#,##0.00"),"-","△")&amp;"】"))</f>
        <v>【30.98】</v>
      </c>
      <c r="DT6" s="21" t="str">
        <f>IF(DT7="",NA(),DT7)</f>
        <v>-</v>
      </c>
      <c r="DU6" s="21" t="str">
        <f t="shared" ref="DU6:EC6" si="13">IF(DU7="",NA(),DU7)</f>
        <v>-</v>
      </c>
      <c r="DV6" s="21" t="str">
        <f t="shared" si="13"/>
        <v>-</v>
      </c>
      <c r="DW6" s="21" t="str">
        <f t="shared" si="13"/>
        <v>-</v>
      </c>
      <c r="DX6" s="20">
        <f t="shared" si="13"/>
        <v>0</v>
      </c>
      <c r="DY6" s="21" t="str">
        <f t="shared" si="13"/>
        <v>-</v>
      </c>
      <c r="DZ6" s="21" t="str">
        <f t="shared" si="13"/>
        <v>-</v>
      </c>
      <c r="EA6" s="21" t="str">
        <f t="shared" si="13"/>
        <v>-</v>
      </c>
      <c r="EB6" s="21" t="str">
        <f t="shared" si="13"/>
        <v>-</v>
      </c>
      <c r="EC6" s="20">
        <f t="shared" si="13"/>
        <v>0</v>
      </c>
      <c r="ED6" s="20" t="str">
        <f>IF(ED7="","",IF(ED7="-","【-】","【"&amp;SUBSTITUTE(TEXT(ED7,"#,##0.00"),"-","△")&amp;"】"))</f>
        <v>【0.00】</v>
      </c>
      <c r="EE6" s="21" t="str">
        <f>IF(EE7="",NA(),EE7)</f>
        <v>-</v>
      </c>
      <c r="EF6" s="21" t="str">
        <f t="shared" ref="EF6:EN6" si="14">IF(EF7="",NA(),EF7)</f>
        <v>-</v>
      </c>
      <c r="EG6" s="21" t="str">
        <f t="shared" si="14"/>
        <v>-</v>
      </c>
      <c r="EH6" s="21" t="str">
        <f t="shared" si="14"/>
        <v>-</v>
      </c>
      <c r="EI6" s="20">
        <f t="shared" si="14"/>
        <v>0</v>
      </c>
      <c r="EJ6" s="21" t="str">
        <f t="shared" si="14"/>
        <v>-</v>
      </c>
      <c r="EK6" s="21" t="str">
        <f t="shared" si="14"/>
        <v>-</v>
      </c>
      <c r="EL6" s="21" t="str">
        <f t="shared" si="14"/>
        <v>-</v>
      </c>
      <c r="EM6" s="21" t="str">
        <f t="shared" si="14"/>
        <v>-</v>
      </c>
      <c r="EN6" s="20">
        <f t="shared" si="14"/>
        <v>0</v>
      </c>
      <c r="EO6" s="20" t="str">
        <f>IF(EO7="","",IF(EO7="-","【-】","【"&amp;SUBSTITUTE(TEXT(EO7,"#,##0.00"),"-","△")&amp;"】"))</f>
        <v>【0.00】</v>
      </c>
    </row>
    <row r="7" spans="1:148" s="22" customFormat="1" x14ac:dyDescent="0.15">
      <c r="A7" s="14"/>
      <c r="B7" s="23">
        <v>2023</v>
      </c>
      <c r="C7" s="23">
        <v>46060</v>
      </c>
      <c r="D7" s="23">
        <v>46</v>
      </c>
      <c r="E7" s="23">
        <v>17</v>
      </c>
      <c r="F7" s="23">
        <v>6</v>
      </c>
      <c r="G7" s="23">
        <v>0</v>
      </c>
      <c r="H7" s="23" t="s">
        <v>96</v>
      </c>
      <c r="I7" s="23" t="s">
        <v>97</v>
      </c>
      <c r="J7" s="23" t="s">
        <v>98</v>
      </c>
      <c r="K7" s="23" t="s">
        <v>99</v>
      </c>
      <c r="L7" s="23" t="s">
        <v>100</v>
      </c>
      <c r="M7" s="23" t="s">
        <v>101</v>
      </c>
      <c r="N7" s="24" t="s">
        <v>102</v>
      </c>
      <c r="O7" s="24">
        <v>66.97</v>
      </c>
      <c r="P7" s="24">
        <v>0.93</v>
      </c>
      <c r="Q7" s="24">
        <v>70.67</v>
      </c>
      <c r="R7" s="24">
        <v>3240</v>
      </c>
      <c r="S7" s="24">
        <v>11771</v>
      </c>
      <c r="T7" s="24">
        <v>163.4</v>
      </c>
      <c r="U7" s="24">
        <v>72.040000000000006</v>
      </c>
      <c r="V7" s="24">
        <v>108</v>
      </c>
      <c r="W7" s="24">
        <v>0.17</v>
      </c>
      <c r="X7" s="24">
        <v>635.29</v>
      </c>
      <c r="Y7" s="24" t="s">
        <v>102</v>
      </c>
      <c r="Z7" s="24" t="s">
        <v>102</v>
      </c>
      <c r="AA7" s="24" t="s">
        <v>102</v>
      </c>
      <c r="AB7" s="24" t="s">
        <v>102</v>
      </c>
      <c r="AC7" s="24">
        <v>89.24</v>
      </c>
      <c r="AD7" s="24" t="s">
        <v>102</v>
      </c>
      <c r="AE7" s="24" t="s">
        <v>102</v>
      </c>
      <c r="AF7" s="24" t="s">
        <v>102</v>
      </c>
      <c r="AG7" s="24" t="s">
        <v>102</v>
      </c>
      <c r="AH7" s="24">
        <v>97.07</v>
      </c>
      <c r="AI7" s="24">
        <v>102.33</v>
      </c>
      <c r="AJ7" s="24" t="s">
        <v>102</v>
      </c>
      <c r="AK7" s="24" t="s">
        <v>102</v>
      </c>
      <c r="AL7" s="24" t="s">
        <v>102</v>
      </c>
      <c r="AM7" s="24" t="s">
        <v>102</v>
      </c>
      <c r="AN7" s="24">
        <v>91.27</v>
      </c>
      <c r="AO7" s="24" t="s">
        <v>102</v>
      </c>
      <c r="AP7" s="24" t="s">
        <v>102</v>
      </c>
      <c r="AQ7" s="24" t="s">
        <v>102</v>
      </c>
      <c r="AR7" s="24" t="s">
        <v>102</v>
      </c>
      <c r="AS7" s="24">
        <v>40.729999999999997</v>
      </c>
      <c r="AT7" s="24">
        <v>114.08</v>
      </c>
      <c r="AU7" s="24" t="s">
        <v>102</v>
      </c>
      <c r="AV7" s="24" t="s">
        <v>102</v>
      </c>
      <c r="AW7" s="24" t="s">
        <v>102</v>
      </c>
      <c r="AX7" s="24" t="s">
        <v>102</v>
      </c>
      <c r="AY7" s="24">
        <v>202.91</v>
      </c>
      <c r="AZ7" s="24" t="s">
        <v>102</v>
      </c>
      <c r="BA7" s="24" t="s">
        <v>102</v>
      </c>
      <c r="BB7" s="24" t="s">
        <v>102</v>
      </c>
      <c r="BC7" s="24" t="s">
        <v>102</v>
      </c>
      <c r="BD7" s="24">
        <v>61.08</v>
      </c>
      <c r="BE7" s="24">
        <v>68.63</v>
      </c>
      <c r="BF7" s="24" t="s">
        <v>102</v>
      </c>
      <c r="BG7" s="24" t="s">
        <v>102</v>
      </c>
      <c r="BH7" s="24" t="s">
        <v>102</v>
      </c>
      <c r="BI7" s="24" t="s">
        <v>102</v>
      </c>
      <c r="BJ7" s="24">
        <v>0</v>
      </c>
      <c r="BK7" s="24" t="s">
        <v>102</v>
      </c>
      <c r="BL7" s="24" t="s">
        <v>102</v>
      </c>
      <c r="BM7" s="24" t="s">
        <v>102</v>
      </c>
      <c r="BN7" s="24" t="s">
        <v>102</v>
      </c>
      <c r="BO7" s="24">
        <v>892.29</v>
      </c>
      <c r="BP7" s="24">
        <v>1069.8900000000001</v>
      </c>
      <c r="BQ7" s="24" t="s">
        <v>102</v>
      </c>
      <c r="BR7" s="24" t="s">
        <v>102</v>
      </c>
      <c r="BS7" s="24" t="s">
        <v>102</v>
      </c>
      <c r="BT7" s="24" t="s">
        <v>102</v>
      </c>
      <c r="BU7" s="24">
        <v>22.93</v>
      </c>
      <c r="BV7" s="24" t="s">
        <v>102</v>
      </c>
      <c r="BW7" s="24" t="s">
        <v>102</v>
      </c>
      <c r="BX7" s="24" t="s">
        <v>102</v>
      </c>
      <c r="BY7" s="24" t="s">
        <v>102</v>
      </c>
      <c r="BZ7" s="24">
        <v>46.45</v>
      </c>
      <c r="CA7" s="24">
        <v>39.89</v>
      </c>
      <c r="CB7" s="24" t="s">
        <v>102</v>
      </c>
      <c r="CC7" s="24" t="s">
        <v>102</v>
      </c>
      <c r="CD7" s="24" t="s">
        <v>102</v>
      </c>
      <c r="CE7" s="24" t="s">
        <v>102</v>
      </c>
      <c r="CF7" s="24">
        <v>732.19</v>
      </c>
      <c r="CG7" s="24" t="s">
        <v>102</v>
      </c>
      <c r="CH7" s="24" t="s">
        <v>102</v>
      </c>
      <c r="CI7" s="24" t="s">
        <v>102</v>
      </c>
      <c r="CJ7" s="24" t="s">
        <v>102</v>
      </c>
      <c r="CK7" s="24">
        <v>361.83</v>
      </c>
      <c r="CL7" s="24">
        <v>426.52</v>
      </c>
      <c r="CM7" s="24" t="s">
        <v>102</v>
      </c>
      <c r="CN7" s="24" t="s">
        <v>102</v>
      </c>
      <c r="CO7" s="24" t="s">
        <v>102</v>
      </c>
      <c r="CP7" s="24" t="s">
        <v>102</v>
      </c>
      <c r="CQ7" s="24">
        <v>17.55</v>
      </c>
      <c r="CR7" s="24" t="s">
        <v>102</v>
      </c>
      <c r="CS7" s="24" t="s">
        <v>102</v>
      </c>
      <c r="CT7" s="24" t="s">
        <v>102</v>
      </c>
      <c r="CU7" s="24" t="s">
        <v>102</v>
      </c>
      <c r="CV7" s="24">
        <v>30.99</v>
      </c>
      <c r="CW7" s="24">
        <v>28.16</v>
      </c>
      <c r="CX7" s="24" t="s">
        <v>102</v>
      </c>
      <c r="CY7" s="24" t="s">
        <v>102</v>
      </c>
      <c r="CZ7" s="24" t="s">
        <v>102</v>
      </c>
      <c r="DA7" s="24" t="s">
        <v>102</v>
      </c>
      <c r="DB7" s="24">
        <v>95.37</v>
      </c>
      <c r="DC7" s="24" t="s">
        <v>102</v>
      </c>
      <c r="DD7" s="24" t="s">
        <v>102</v>
      </c>
      <c r="DE7" s="24" t="s">
        <v>102</v>
      </c>
      <c r="DF7" s="24" t="s">
        <v>102</v>
      </c>
      <c r="DG7" s="24">
        <v>85.45</v>
      </c>
      <c r="DH7" s="24">
        <v>80.73</v>
      </c>
      <c r="DI7" s="24" t="s">
        <v>102</v>
      </c>
      <c r="DJ7" s="24" t="s">
        <v>102</v>
      </c>
      <c r="DK7" s="24" t="s">
        <v>102</v>
      </c>
      <c r="DL7" s="24" t="s">
        <v>102</v>
      </c>
      <c r="DM7" s="24">
        <v>5.92</v>
      </c>
      <c r="DN7" s="24" t="s">
        <v>102</v>
      </c>
      <c r="DO7" s="24" t="s">
        <v>102</v>
      </c>
      <c r="DP7" s="24" t="s">
        <v>102</v>
      </c>
      <c r="DQ7" s="24" t="s">
        <v>102</v>
      </c>
      <c r="DR7" s="24">
        <v>35.07</v>
      </c>
      <c r="DS7" s="24">
        <v>30.98</v>
      </c>
      <c r="DT7" s="24" t="s">
        <v>102</v>
      </c>
      <c r="DU7" s="24" t="s">
        <v>102</v>
      </c>
      <c r="DV7" s="24" t="s">
        <v>102</v>
      </c>
      <c r="DW7" s="24" t="s">
        <v>102</v>
      </c>
      <c r="DX7" s="24">
        <v>0</v>
      </c>
      <c r="DY7" s="24" t="s">
        <v>102</v>
      </c>
      <c r="DZ7" s="24" t="s">
        <v>102</v>
      </c>
      <c r="EA7" s="24" t="s">
        <v>102</v>
      </c>
      <c r="EB7" s="24" t="s">
        <v>102</v>
      </c>
      <c r="EC7" s="24">
        <v>0</v>
      </c>
      <c r="ED7" s="24">
        <v>0</v>
      </c>
      <c r="EE7" s="24" t="s">
        <v>102</v>
      </c>
      <c r="EF7" s="24" t="s">
        <v>102</v>
      </c>
      <c r="EG7" s="24" t="s">
        <v>102</v>
      </c>
      <c r="EH7" s="24" t="s">
        <v>102</v>
      </c>
      <c r="EI7" s="24">
        <v>0</v>
      </c>
      <c r="EJ7" s="24" t="s">
        <v>102</v>
      </c>
      <c r="EK7" s="24" t="s">
        <v>102</v>
      </c>
      <c r="EL7" s="24" t="s">
        <v>102</v>
      </c>
      <c r="EM7" s="24" t="s">
        <v>102</v>
      </c>
      <c r="EN7" s="24">
        <v>0</v>
      </c>
      <c r="EO7" s="24">
        <v>0</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111</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小野 将実</cp:lastModifiedBy>
  <cp:lastPrinted>2025-02-17T07:43:52Z</cp:lastPrinted>
  <dcterms:created xsi:type="dcterms:W3CDTF">2025-01-24T07:21:37Z</dcterms:created>
  <dcterms:modified xsi:type="dcterms:W3CDTF">2025-02-19T14:56:52Z</dcterms:modified>
  <cp:category/>
</cp:coreProperties>
</file>