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1　上水道事業（含簡水）\"/>
    </mc:Choice>
  </mc:AlternateContent>
  <workbookProtection workbookAlgorithmName="SHA-512" workbookHashValue="QkXfdx7icAK5XEi6F36YJ7MvlUHISyuTkn8N5/AIJiIbZDUi56HLLGGjdvotKRDb7aQ4neWKRYdkfxOAGrOhuw==" workbookSaltValue="KvrN1oS/old67pi8m21JhQ==" workbookSpinCount="100000" lockStructure="1"/>
  <bookViews>
    <workbookView xWindow="0" yWindow="0" windowWidth="28800" windowHeight="12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BB8" i="4"/>
  <c r="AT8" i="4"/>
  <c r="AL8" i="4"/>
  <c r="AD8" i="4"/>
  <c r="W8" i="4"/>
  <c r="P8" i="4"/>
  <c r="I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<sst xmlns="http://schemas.openxmlformats.org/spreadsheetml/2006/main" count="228" uniqueCount="112">
  <si>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</si>
  <si>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</si>
  <si>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</si>
  <si>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</si>
  <si>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</si>
  <si>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</si>
  <si>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</si>
  <si>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</si>
  <si>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</si>
  <si>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</si>
  <si>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</si>
  <si>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</si>
  <si>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</si>
  <si>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</si>
  <si>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</si>
  <si>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</si>
  <si>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</si>
  <si>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</si>
  <si>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</si>
  <si>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</si>
  <si>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</si>
  <si>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</si>
  <si>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</si>
  <si>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</si>
  <si>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</si>
  <si>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</si>
  <si>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</si>
  <si>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</si>
  <si>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</si>
  <si>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</si>
  <si>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</si>
  <si>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</si>
  <si>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</si>
  <si>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</si>
  <si>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</si>
  <si>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</si>
  <si>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</si>
  <si>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</si>
  <si>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</si>
  <si>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</si>
  <si>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</si>
  <si>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</si>
  <si>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</si>
  <si>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</si>
  <si>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</si>
  <si>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</si>
  <si>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</si>
  <si>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</si>
  <si>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</si>
  <si>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</si>
  <si>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</si>
  <si>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</si>
  <si>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</si>
  <si>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</si>
  <si>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</si>
  <si>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</si>
  <si>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</si>
  <si>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</si>
  <si>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</si>
  <si>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</si>
  <si>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</si>
  <si>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</si>
  <si>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</si>
  <si>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</si>
  <si>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</si>
  <si>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</si>
  <si>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</si>
  <si>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</si>
  <si>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</si>
  <si>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</si>
  <si>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</si>
  <si>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</si>
  <si>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</si>
  <si>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</si>
  <si>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</si>
  <si>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</si>
  <si>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</si>
  <si>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</si>
  <si>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</si>
  <si>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</si>
  <si>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</si>
  <si>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</si>
  <si>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</si>
  <si>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</si>
  <si>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</si>
  <si>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</si>
  <si>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</si>
  <si>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</si>
  <si>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</si>
  <si>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</si>
  <si>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</si>
  <si>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</si>
  <si>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気仙沼市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</si>
  <si>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</si>
  <si>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</si>
  <si>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</si>
  <si>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</si>
  <si>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</si>
  <si>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</si>
  <si>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</si>
  <si>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</si>
  <si>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</si>
  <si>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</si>
  <si>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</si>
  <si>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</si>
  <si>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</si>
  <si>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</si>
  <si>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</si>
  <si>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</si>
  <si>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rPr>
        <b/>
        <sz val="9"/>
        <color theme="1"/>
        <rFont val="ＭＳ ゴシック"/>
        <family val="3"/>
        <charset val="128"/>
      </rPr>
      <t>①経常収支比率</t>
    </r>
    <r>
      <rPr>
        <sz val="9"/>
        <color theme="1"/>
        <rFont val="ＭＳ ゴシック"/>
        <family val="3"/>
        <charset val="128"/>
      </rPr>
      <t xml:space="preserve">　給水人口の減少などに伴い，使用水量が減少している中で震災復旧事業により取得した資産の減価償却費や老朽化した施設の修繕費などが増加傾向にあることから，経営の効率化を進めている。令和3年11月分からの水道料金改定により料金収入が増加し，令和3年度から100％を上回っている。また，令和5年4月請求分からの第2段階目の料金改定により微増となった。
</t>
    </r>
    <r>
      <rPr>
        <b/>
        <sz val="9"/>
        <color theme="1"/>
        <rFont val="ＭＳ ゴシック"/>
        <family val="3"/>
        <charset val="128"/>
      </rPr>
      <t>②累積欠損金比率</t>
    </r>
    <r>
      <rPr>
        <sz val="9"/>
        <color theme="1"/>
        <rFont val="ＭＳ ゴシック"/>
        <family val="3"/>
        <charset val="128"/>
      </rPr>
      <t xml:space="preserve">　令和5年4月請求分からの第2段階目の料金改定により収入が増加し，累積欠損金は前年度に比べ若干減ったものの依然高い状況にある。
</t>
    </r>
    <r>
      <rPr>
        <b/>
        <sz val="9"/>
        <color theme="1"/>
        <rFont val="ＭＳ ゴシック"/>
        <family val="3"/>
        <charset val="128"/>
      </rPr>
      <t>③流動比率</t>
    </r>
    <r>
      <rPr>
        <sz val="9"/>
        <color theme="1"/>
        <rFont val="ＭＳ ゴシック"/>
        <family val="3"/>
        <charset val="128"/>
      </rPr>
      <t xml:space="preserve">　数値的には100％を上回ってはいるものの，安定的な資金繰りのためには，事業費などの平準化を図る必要がある。
</t>
    </r>
    <r>
      <rPr>
        <b/>
        <sz val="9"/>
        <color theme="1"/>
        <rFont val="ＭＳ ゴシック"/>
        <family val="3"/>
        <charset val="128"/>
      </rPr>
      <t>④企業債残高対給水収益比率</t>
    </r>
    <r>
      <rPr>
        <sz val="9"/>
        <color theme="1"/>
        <rFont val="ＭＳ ゴシック"/>
        <family val="3"/>
        <charset val="128"/>
      </rPr>
      <t xml:space="preserve">　類似団体の平均値を大きく上回っており，建設改良事業の財源として企業債以外の補助金等の財源確保に努める。
</t>
    </r>
    <r>
      <rPr>
        <b/>
        <sz val="9"/>
        <color theme="1"/>
        <rFont val="ＭＳ ゴシック"/>
        <family val="3"/>
        <charset val="128"/>
      </rPr>
      <t>⑤料金回収率</t>
    </r>
    <r>
      <rPr>
        <sz val="9"/>
        <color theme="1"/>
        <rFont val="ＭＳ ゴシック"/>
        <family val="3"/>
        <charset val="128"/>
      </rPr>
      <t xml:space="preserve">　100％を下回っており，給水に係る費用を給水収益で賄えていない状況が続いているものの，令和5年4月請求分からの第2段階目の料金改定により料金収入が増加し，前年度に比べ改善した。
</t>
    </r>
    <r>
      <rPr>
        <b/>
        <sz val="9"/>
        <color theme="1"/>
        <rFont val="ＭＳ ゴシック"/>
        <family val="3"/>
        <charset val="128"/>
      </rPr>
      <t>⑥給水原価</t>
    </r>
    <r>
      <rPr>
        <sz val="9"/>
        <color theme="1"/>
        <rFont val="ＭＳ ゴシック"/>
        <family val="3"/>
        <charset val="128"/>
      </rPr>
      <t xml:space="preserve">　平地が少ない地理的条件から配水池やポンプ場を多く保有しており，それらの維持管理費の占める割合が大きく，また有収水量の減少が給水原価を押し上げる要因となっている。これらを踏まえ，アセットマネジメント及び管路更新戦略に基づき，水道施設の統廃合を図るなど，ダウンサイジングを実施し，効率性・採算性に見合った事業推進を図る。
</t>
    </r>
    <r>
      <rPr>
        <b/>
        <sz val="9"/>
        <color theme="1"/>
        <rFont val="ＭＳ ゴシック"/>
        <family val="3"/>
        <charset val="128"/>
      </rPr>
      <t>⑦施設利用率</t>
    </r>
    <r>
      <rPr>
        <sz val="9"/>
        <color theme="1"/>
        <rFont val="ＭＳ ゴシック"/>
        <family val="3"/>
        <charset val="128"/>
      </rPr>
      <t xml:space="preserve">　類似団体の平均値を下回っており，今後の給水人口の減少を踏まえ，適切な施設規模を検討する。
</t>
    </r>
    <r>
      <rPr>
        <b/>
        <sz val="9"/>
        <color theme="1"/>
        <rFont val="ＭＳ ゴシック"/>
        <family val="3"/>
        <charset val="128"/>
      </rPr>
      <t>⑧有収率</t>
    </r>
    <r>
      <rPr>
        <sz val="9"/>
        <color theme="1"/>
        <rFont val="ＭＳ ゴシック"/>
        <family val="3"/>
        <charset val="128"/>
      </rPr>
      <t>　人口衛星を活用した漏水調査や老朽管を中心に配水管の布設替えを進め，東日本大震災前の水準（80.73％）までの回復に努める。</t>
    </r>
    <rPh sb="21" eb="23">
      <t>シヨウ</t>
    </rPh>
    <rPh sb="23" eb="25">
      <t>スイリョウ</t>
    </rPh>
    <rPh sb="43" eb="45">
      <t>シュトク</t>
    </rPh>
    <rPh sb="47" eb="49">
      <t>シサン</t>
    </rPh>
    <rPh sb="89" eb="90">
      <t>スス</t>
    </rPh>
    <rPh sb="95" eb="97">
      <t>レイワ</t>
    </rPh>
    <rPh sb="98" eb="99">
      <t>ネン</t>
    </rPh>
    <rPh sb="101" eb="102">
      <t>ガツ</t>
    </rPh>
    <rPh sb="102" eb="103">
      <t>ブン</t>
    </rPh>
    <rPh sb="120" eb="122">
      <t>ゾウカ</t>
    </rPh>
    <rPh sb="124" eb="126">
      <t>レイワ</t>
    </rPh>
    <rPh sb="127" eb="129">
      <t>ネンド</t>
    </rPh>
    <rPh sb="136" eb="138">
      <t>ウワマワ</t>
    </rPh>
    <rPh sb="158" eb="159">
      <t>ダイ</t>
    </rPh>
    <rPh sb="160" eb="162">
      <t>ダンカイ</t>
    </rPh>
    <rPh sb="162" eb="163">
      <t>メ</t>
    </rPh>
    <rPh sb="164" eb="166">
      <t>リョウキン</t>
    </rPh>
    <rPh sb="166" eb="168">
      <t>カイテイ</t>
    </rPh>
    <rPh sb="216" eb="218">
      <t>ゾウカ</t>
    </rPh>
    <rPh sb="230" eb="231">
      <t>クラ</t>
    </rPh>
    <rPh sb="232" eb="234">
      <t>ジャッカン</t>
    </rPh>
    <rPh sb="234" eb="235">
      <t>ヘ</t>
    </rPh>
    <rPh sb="240" eb="242">
      <t>イゼン</t>
    </rPh>
    <rPh sb="242" eb="243">
      <t>タカ</t>
    </rPh>
    <rPh sb="244" eb="246">
      <t>ジョウキョウ</t>
    </rPh>
    <rPh sb="278" eb="281">
      <t>アンテイテキ</t>
    </rPh>
    <rPh sb="461" eb="464">
      <t>ゼンネンド</t>
    </rPh>
    <rPh sb="465" eb="466">
      <t>クラ</t>
    </rPh>
    <rPh sb="467" eb="469">
      <t>カイゼン</t>
    </rPh>
    <rPh sb="586" eb="587">
      <t>モト</t>
    </rPh>
    <rPh sb="695" eb="697">
      <t>ジンコウ</t>
    </rPh>
    <rPh sb="697" eb="699">
      <t>エイセイ</t>
    </rPh>
    <rPh sb="700" eb="702">
      <t>カツヨウ</t>
    </rPh>
    <rPh sb="711" eb="712">
      <t>カン</t>
    </rPh>
    <rPh sb="713" eb="715">
      <t>チュウシン</t>
    </rPh>
    <phoneticPr fontId="4"/>
  </si>
  <si>
    <r>
      <rPr>
        <b/>
        <sz val="11"/>
        <color theme="1"/>
        <rFont val="ＭＳ ゴシック"/>
        <family val="3"/>
        <charset val="128"/>
      </rPr>
      <t>①有形固定資産減価償却率</t>
    </r>
    <r>
      <rPr>
        <sz val="11"/>
        <color theme="1"/>
        <rFont val="ＭＳ ゴシック"/>
        <family val="3"/>
        <charset val="128"/>
      </rPr>
      <t xml:space="preserve">　災害復旧事業の実施に伴う管路更新により類似団体と比較すると低い数値となっており，老朽管の更新を中心に引き続き計画的な更新を行う。
</t>
    </r>
    <r>
      <rPr>
        <b/>
        <sz val="11"/>
        <color theme="1"/>
        <rFont val="ＭＳ ゴシック"/>
        <family val="3"/>
        <charset val="128"/>
      </rPr>
      <t>②管路経年化率</t>
    </r>
    <r>
      <rPr>
        <sz val="11"/>
        <color theme="1"/>
        <rFont val="ＭＳ ゴシック"/>
        <family val="3"/>
        <charset val="128"/>
      </rPr>
      <t xml:space="preserve">　老朽管の更新を進めているが，依然として法定耐用年数を経過した管路を多く保有していることから，計画的な更新に努める。
</t>
    </r>
    <r>
      <rPr>
        <b/>
        <sz val="11"/>
        <color theme="1"/>
        <rFont val="ＭＳ ゴシック"/>
        <family val="3"/>
        <charset val="128"/>
      </rPr>
      <t>③管路更新率</t>
    </r>
    <r>
      <rPr>
        <sz val="11"/>
        <color theme="1"/>
        <rFont val="ＭＳ ゴシック"/>
        <family val="3"/>
        <charset val="128"/>
      </rPr>
      <t>　類似団体の平均値を上回っており，アセットマネジメント及び管路更新戦略に基づき，計画的な更新を行う。</t>
    </r>
    <rPh sb="13" eb="19">
      <t>サイガイフッキュウジギョウ</t>
    </rPh>
    <rPh sb="20" eb="22">
      <t>ジッシ</t>
    </rPh>
    <rPh sb="23" eb="24">
      <t>トモナ</t>
    </rPh>
    <rPh sb="25" eb="29">
      <t>カンロコウシン</t>
    </rPh>
    <rPh sb="42" eb="43">
      <t>ヒク</t>
    </rPh>
    <rPh sb="44" eb="46">
      <t>スウチ</t>
    </rPh>
    <rPh sb="53" eb="55">
      <t>ロウキュウ</t>
    </rPh>
    <rPh sb="55" eb="56">
      <t>カン</t>
    </rPh>
    <rPh sb="57" eb="59">
      <t>コウシン</t>
    </rPh>
    <rPh sb="60" eb="62">
      <t>チュウシン</t>
    </rPh>
    <rPh sb="190" eb="193">
      <t>ケイカクテキ</t>
    </rPh>
    <phoneticPr fontId="4"/>
  </si>
  <si>
    <t xml:space="preserve"> 令和5年4月請求分からの第2段階目の料金改定により料金収入が増加し，改善傾向にある指標があるものの，近年の少子高齢化等による人口減少及び節水機器の普及に伴い給水収益の大幅な伸びが見込めないことから，効率的な事業運営による経費の削減や事業費の平準化などにより，今後の計画を確認しながら，経営基盤の強化に継続的に取り組まなければならない。
　また，水道施設などの更新に当たっては，アセットマネジメント及び管路更新戦略に基づき，将来の水需要の予測や事業などの優先順位，効率性を考慮しながら水道施設の統廃合やダウンサイジングにより，適正な施設規模で整備を行う。
</t>
    <rPh sb="35" eb="37">
      <t>カイゼン</t>
    </rPh>
    <rPh sb="37" eb="39">
      <t>ケイコウ</t>
    </rPh>
    <rPh sb="42" eb="44">
      <t>シヒョウ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</si>
</sst>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13" fillId="0" borderId="9" xfId="0" applyFont="1" applyFill="1" applyBorder="1" applyAlignment="1" applyProtection="1">
      <alignment horizontal="left" vertical="top" wrapText="1"/>
      <protection locked="0"/>
    </xf>
    <xf numFmtId="0" fontId="13" fillId="0" borderId="0" xfId="0" applyFont="1" applyFill="1" applyBorder="1" applyAlignment="1" applyProtection="1">
      <alignment horizontal="left" vertical="top" wrapText="1"/>
      <protection locked="0"/>
    </xf>
    <xf numFmtId="0" fontId="13" fillId="0" borderId="10" xfId="0" applyFont="1" applyFill="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0.81</c:v>
                </c:pt>
                <c:pt idx="1">
                  <c:v>2.31</c:v>
                </c:pt>
                <c:pt idx="2">
                  <c:v>2.3199999999999998</c:v>
                </c:pt>
                <c:pt idx="3">
                  <c:v>1.19</c:v>
                </c:pt>
                <c:pt idx="4">
                  <c:v>1.48</c:v>
                </c:pt>
              </c:numCache>
            </c:numRef>
          </c:val>
          <c:extLst>
            <c:ext xmlns:c16="http://schemas.microsoft.com/office/drawing/2014/chart" uri="{C3380CC4-5D6E-409C-BE32-E72D297353CC}">
              <c16:uniqueId val="{00000000-8BFB-46E9-9202-507EBA36806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c:v>
                </c:pt>
                <c:pt idx="2">
                  <c:v>0.56000000000000005</c:v>
                </c:pt>
                <c:pt idx="3">
                  <c:v>0.6</c:v>
                </c:pt>
                <c:pt idx="4">
                  <c:v>0.53</c:v>
                </c:pt>
              </c:numCache>
            </c:numRef>
          </c:val>
          <c:smooth val="0"/>
          <c:extLst>
            <c:ext xmlns:c16="http://schemas.microsoft.com/office/drawing/2014/chart" uri="{C3380CC4-5D6E-409C-BE32-E72D297353CC}">
              <c16:uniqueId val="{00000001-8BFB-46E9-9202-507EBA36806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51.9</c:v>
                </c:pt>
                <c:pt idx="1">
                  <c:v>51.6</c:v>
                </c:pt>
                <c:pt idx="2">
                  <c:v>50.58</c:v>
                </c:pt>
                <c:pt idx="3">
                  <c:v>52.82</c:v>
                </c:pt>
                <c:pt idx="4">
                  <c:v>51.95</c:v>
                </c:pt>
              </c:numCache>
            </c:numRef>
          </c:val>
          <c:extLst>
            <c:ext xmlns:c16="http://schemas.microsoft.com/office/drawing/2014/chart" uri="{C3380CC4-5D6E-409C-BE32-E72D297353CC}">
              <c16:uniqueId val="{00000000-F431-448E-A7E9-3201EDC2677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59.51</c:v>
                </c:pt>
                <c:pt idx="1">
                  <c:v>59.91</c:v>
                </c:pt>
                <c:pt idx="2">
                  <c:v>59.4</c:v>
                </c:pt>
                <c:pt idx="3">
                  <c:v>59.24</c:v>
                </c:pt>
                <c:pt idx="4">
                  <c:v>58.77</c:v>
                </c:pt>
              </c:numCache>
            </c:numRef>
          </c:val>
          <c:smooth val="0"/>
          <c:extLst>
            <c:ext xmlns:c16="http://schemas.microsoft.com/office/drawing/2014/chart" uri="{C3380CC4-5D6E-409C-BE32-E72D297353CC}">
              <c16:uniqueId val="{00000001-F431-448E-A7E9-3201EDC2677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71.66</c:v>
                </c:pt>
                <c:pt idx="1">
                  <c:v>72.19</c:v>
                </c:pt>
                <c:pt idx="2">
                  <c:v>71.81</c:v>
                </c:pt>
                <c:pt idx="3">
                  <c:v>71.25</c:v>
                </c:pt>
                <c:pt idx="4">
                  <c:v>71.86</c:v>
                </c:pt>
              </c:numCache>
            </c:numRef>
          </c:val>
          <c:extLst>
            <c:ext xmlns:c16="http://schemas.microsoft.com/office/drawing/2014/chart" uri="{C3380CC4-5D6E-409C-BE32-E72D297353CC}">
              <c16:uniqueId val="{00000000-1DAC-4080-A1AA-89A7E0486C4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87.08</c:v>
                </c:pt>
                <c:pt idx="1">
                  <c:v>87.26</c:v>
                </c:pt>
                <c:pt idx="2">
                  <c:v>87.57</c:v>
                </c:pt>
                <c:pt idx="3">
                  <c:v>87.26</c:v>
                </c:pt>
                <c:pt idx="4">
                  <c:v>86.95</c:v>
                </c:pt>
              </c:numCache>
            </c:numRef>
          </c:val>
          <c:smooth val="0"/>
          <c:extLst>
            <c:ext xmlns:c16="http://schemas.microsoft.com/office/drawing/2014/chart" uri="{C3380CC4-5D6E-409C-BE32-E72D297353CC}">
              <c16:uniqueId val="{00000001-1DAC-4080-A1AA-89A7E0486C4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99.08</c:v>
                </c:pt>
                <c:pt idx="1">
                  <c:v>99.91</c:v>
                </c:pt>
                <c:pt idx="2">
                  <c:v>101.7</c:v>
                </c:pt>
                <c:pt idx="3">
                  <c:v>101.26</c:v>
                </c:pt>
                <c:pt idx="4">
                  <c:v>101.48</c:v>
                </c:pt>
              </c:numCache>
            </c:numRef>
          </c:val>
          <c:extLst>
            <c:ext xmlns:c16="http://schemas.microsoft.com/office/drawing/2014/chart" uri="{C3380CC4-5D6E-409C-BE32-E72D297353CC}">
              <c16:uniqueId val="{00000000-294E-4449-9161-2808786C53E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111.17</c:v>
                </c:pt>
                <c:pt idx="1">
                  <c:v>110.91</c:v>
                </c:pt>
                <c:pt idx="2">
                  <c:v>111.49</c:v>
                </c:pt>
                <c:pt idx="3">
                  <c:v>109.09</c:v>
                </c:pt>
                <c:pt idx="4">
                  <c:v>109.05</c:v>
                </c:pt>
              </c:numCache>
            </c:numRef>
          </c:val>
          <c:smooth val="0"/>
          <c:extLst>
            <c:ext xmlns:c16="http://schemas.microsoft.com/office/drawing/2014/chart" uri="{C3380CC4-5D6E-409C-BE32-E72D297353CC}">
              <c16:uniqueId val="{00000001-294E-4449-9161-2808786C53E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48.08</c:v>
                </c:pt>
                <c:pt idx="1">
                  <c:v>46.94</c:v>
                </c:pt>
                <c:pt idx="2">
                  <c:v>44.84</c:v>
                </c:pt>
                <c:pt idx="3">
                  <c:v>40.909999999999997</c:v>
                </c:pt>
                <c:pt idx="4">
                  <c:v>41.98</c:v>
                </c:pt>
              </c:numCache>
            </c:numRef>
          </c:val>
          <c:extLst>
            <c:ext xmlns:c16="http://schemas.microsoft.com/office/drawing/2014/chart" uri="{C3380CC4-5D6E-409C-BE32-E72D297353CC}">
              <c16:uniqueId val="{00000000-70FF-48CD-ADED-D68D44C0E73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48.55</c:v>
                </c:pt>
                <c:pt idx="1">
                  <c:v>49.2</c:v>
                </c:pt>
                <c:pt idx="2">
                  <c:v>50.01</c:v>
                </c:pt>
                <c:pt idx="3">
                  <c:v>50.99</c:v>
                </c:pt>
                <c:pt idx="4">
                  <c:v>51.79</c:v>
                </c:pt>
              </c:numCache>
            </c:numRef>
          </c:val>
          <c:smooth val="0"/>
          <c:extLst>
            <c:ext xmlns:c16="http://schemas.microsoft.com/office/drawing/2014/chart" uri="{C3380CC4-5D6E-409C-BE32-E72D297353CC}">
              <c16:uniqueId val="{00000001-70FF-48CD-ADED-D68D44C0E73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36.92</c:v>
                </c:pt>
                <c:pt idx="1">
                  <c:v>38.58</c:v>
                </c:pt>
                <c:pt idx="2">
                  <c:v>39.06</c:v>
                </c:pt>
                <c:pt idx="3">
                  <c:v>38.03</c:v>
                </c:pt>
                <c:pt idx="4">
                  <c:v>37.44</c:v>
                </c:pt>
              </c:numCache>
            </c:numRef>
          </c:val>
          <c:extLst>
            <c:ext xmlns:c16="http://schemas.microsoft.com/office/drawing/2014/chart" uri="{C3380CC4-5D6E-409C-BE32-E72D297353CC}">
              <c16:uniqueId val="{00000000-2433-4792-B91E-E224EAC119F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17.11</c:v>
                </c:pt>
                <c:pt idx="1">
                  <c:v>18.329999999999998</c:v>
                </c:pt>
                <c:pt idx="2">
                  <c:v>20.27</c:v>
                </c:pt>
                <c:pt idx="3">
                  <c:v>21.69</c:v>
                </c:pt>
                <c:pt idx="4">
                  <c:v>23.19</c:v>
                </c:pt>
              </c:numCache>
            </c:numRef>
          </c:val>
          <c:smooth val="0"/>
          <c:extLst>
            <c:ext xmlns:c16="http://schemas.microsoft.com/office/drawing/2014/chart" uri="{C3380CC4-5D6E-409C-BE32-E72D297353CC}">
              <c16:uniqueId val="{00000001-2433-4792-B91E-E224EAC119F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30.84</c:v>
                </c:pt>
                <c:pt idx="1">
                  <c:v>31.01</c:v>
                </c:pt>
                <c:pt idx="2">
                  <c:v>28.15</c:v>
                </c:pt>
                <c:pt idx="3">
                  <c:v>25.95</c:v>
                </c:pt>
                <c:pt idx="4">
                  <c:v>21.88</c:v>
                </c:pt>
              </c:numCache>
            </c:numRef>
          </c:val>
          <c:extLst>
            <c:ext xmlns:c16="http://schemas.microsoft.com/office/drawing/2014/chart" uri="{C3380CC4-5D6E-409C-BE32-E72D297353CC}">
              <c16:uniqueId val="{00000000-E287-4502-8E6E-F151F59BD66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0.78</c:v>
                </c:pt>
                <c:pt idx="1">
                  <c:v>0.92</c:v>
                </c:pt>
                <c:pt idx="2">
                  <c:v>0.87</c:v>
                </c:pt>
                <c:pt idx="3">
                  <c:v>0.93</c:v>
                </c:pt>
                <c:pt idx="4">
                  <c:v>1.02</c:v>
                </c:pt>
              </c:numCache>
            </c:numRef>
          </c:val>
          <c:smooth val="0"/>
          <c:extLst>
            <c:ext xmlns:c16="http://schemas.microsoft.com/office/drawing/2014/chart" uri="{C3380CC4-5D6E-409C-BE32-E72D297353CC}">
              <c16:uniqueId val="{00000001-E287-4502-8E6E-F151F59BD66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201.82</c:v>
                </c:pt>
                <c:pt idx="1">
                  <c:v>166.07</c:v>
                </c:pt>
                <c:pt idx="2">
                  <c:v>171.48</c:v>
                </c:pt>
                <c:pt idx="3">
                  <c:v>217.63</c:v>
                </c:pt>
                <c:pt idx="4">
                  <c:v>237.19</c:v>
                </c:pt>
              </c:numCache>
            </c:numRef>
          </c:val>
          <c:extLst>
            <c:ext xmlns:c16="http://schemas.microsoft.com/office/drawing/2014/chart" uri="{C3380CC4-5D6E-409C-BE32-E72D297353CC}">
              <c16:uniqueId val="{00000000-C083-4622-8D9A-9E9F235D835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360.86</c:v>
                </c:pt>
                <c:pt idx="1">
                  <c:v>350.79</c:v>
                </c:pt>
                <c:pt idx="2">
                  <c:v>354.57</c:v>
                </c:pt>
                <c:pt idx="3">
                  <c:v>357.74</c:v>
                </c:pt>
                <c:pt idx="4">
                  <c:v>344.88</c:v>
                </c:pt>
              </c:numCache>
            </c:numRef>
          </c:val>
          <c:smooth val="0"/>
          <c:extLst>
            <c:ext xmlns:c16="http://schemas.microsoft.com/office/drawing/2014/chart" uri="{C3380CC4-5D6E-409C-BE32-E72D297353CC}">
              <c16:uniqueId val="{00000001-C083-4622-8D9A-9E9F235D835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536</c:v>
                </c:pt>
                <c:pt idx="1">
                  <c:v>567.49</c:v>
                </c:pt>
                <c:pt idx="2">
                  <c:v>567.27</c:v>
                </c:pt>
                <c:pt idx="3">
                  <c:v>537.14</c:v>
                </c:pt>
                <c:pt idx="4">
                  <c:v>481.76</c:v>
                </c:pt>
              </c:numCache>
            </c:numRef>
          </c:val>
          <c:extLst>
            <c:ext xmlns:c16="http://schemas.microsoft.com/office/drawing/2014/chart" uri="{C3380CC4-5D6E-409C-BE32-E72D297353CC}">
              <c16:uniqueId val="{00000000-7CFA-4CEE-8873-6B2C0CFB459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309.27999999999997</c:v>
                </c:pt>
                <c:pt idx="1">
                  <c:v>322.92</c:v>
                </c:pt>
                <c:pt idx="2">
                  <c:v>303.45999999999998</c:v>
                </c:pt>
                <c:pt idx="3">
                  <c:v>307.27999999999997</c:v>
                </c:pt>
                <c:pt idx="4">
                  <c:v>304.02</c:v>
                </c:pt>
              </c:numCache>
            </c:numRef>
          </c:val>
          <c:smooth val="0"/>
          <c:extLst>
            <c:ext xmlns:c16="http://schemas.microsoft.com/office/drawing/2014/chart" uri="{C3380CC4-5D6E-409C-BE32-E72D297353CC}">
              <c16:uniqueId val="{00000001-7CFA-4CEE-8873-6B2C0CFB459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92.38</c:v>
                </c:pt>
                <c:pt idx="1">
                  <c:v>91.1</c:v>
                </c:pt>
                <c:pt idx="2">
                  <c:v>95.97</c:v>
                </c:pt>
                <c:pt idx="3">
                  <c:v>96.59</c:v>
                </c:pt>
                <c:pt idx="4">
                  <c:v>98.36</c:v>
                </c:pt>
              </c:numCache>
            </c:numRef>
          </c:val>
          <c:extLst>
            <c:ext xmlns:c16="http://schemas.microsoft.com/office/drawing/2014/chart" uri="{C3380CC4-5D6E-409C-BE32-E72D297353CC}">
              <c16:uniqueId val="{00000000-6ADA-4D57-9220-4A3867776F4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103.32</c:v>
                </c:pt>
                <c:pt idx="1">
                  <c:v>100.85</c:v>
                </c:pt>
                <c:pt idx="2">
                  <c:v>103.79</c:v>
                </c:pt>
                <c:pt idx="3">
                  <c:v>98.3</c:v>
                </c:pt>
                <c:pt idx="4">
                  <c:v>98.89</c:v>
                </c:pt>
              </c:numCache>
            </c:numRef>
          </c:val>
          <c:smooth val="0"/>
          <c:extLst>
            <c:ext xmlns:c16="http://schemas.microsoft.com/office/drawing/2014/chart" uri="{C3380CC4-5D6E-409C-BE32-E72D297353CC}">
              <c16:uniqueId val="{00000001-6ADA-4D57-9220-4A3867776F4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231.92</c:v>
                </c:pt>
                <c:pt idx="1">
                  <c:v>234.5</c:v>
                </c:pt>
                <c:pt idx="2">
                  <c:v>234.84</c:v>
                </c:pt>
                <c:pt idx="3">
                  <c:v>249.31</c:v>
                </c:pt>
                <c:pt idx="4">
                  <c:v>270.7</c:v>
                </c:pt>
              </c:numCache>
            </c:numRef>
          </c:val>
          <c:extLst>
            <c:ext xmlns:c16="http://schemas.microsoft.com/office/drawing/2014/chart" uri="{C3380CC4-5D6E-409C-BE32-E72D297353CC}">
              <c16:uniqueId val="{00000000-BC15-47BC-9A17-5B36B905650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168.56</c:v>
                </c:pt>
                <c:pt idx="1">
                  <c:v>167.1</c:v>
                </c:pt>
                <c:pt idx="2">
                  <c:v>167.86</c:v>
                </c:pt>
                <c:pt idx="3">
                  <c:v>173.68</c:v>
                </c:pt>
                <c:pt idx="4">
                  <c:v>174.52</c:v>
                </c:pt>
              </c:numCache>
            </c:numRef>
          </c:val>
          <c:smooth val="0"/>
          <c:extLst>
            <c:ext xmlns:c16="http://schemas.microsoft.com/office/drawing/2014/chart" uri="{C3380CC4-5D6E-409C-BE32-E72D297353CC}">
              <c16:uniqueId val="{00000001-BC15-47BC-9A17-5B36B905650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宮城県　気仙沼市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A4</v>
      </c>
      <c r="X8" s="43"/>
      <c r="Y8" s="43"/>
      <c r="Z8" s="43"/>
      <c r="AA8" s="43"/>
      <c r="AB8" s="43"/>
      <c r="AC8" s="43"/>
      <c r="AD8" s="43" t="str">
        <f>データ!$M$6</f>
        <v>非設置</v>
      </c>
      <c r="AE8" s="43"/>
      <c r="AF8" s="43"/>
      <c r="AG8" s="43"/>
      <c r="AH8" s="43"/>
      <c r="AI8" s="43"/>
      <c r="AJ8" s="43"/>
      <c r="AK8" s="2"/>
      <c r="AL8" s="44">
        <f>データ!$R$6</f>
        <v>57652</v>
      </c>
      <c r="AM8" s="44"/>
      <c r="AN8" s="44"/>
      <c r="AO8" s="44"/>
      <c r="AP8" s="44"/>
      <c r="AQ8" s="44"/>
      <c r="AR8" s="44"/>
      <c r="AS8" s="44"/>
      <c r="AT8" s="45">
        <f>データ!$S$6</f>
        <v>332.44</v>
      </c>
      <c r="AU8" s="46"/>
      <c r="AV8" s="46"/>
      <c r="AW8" s="46"/>
      <c r="AX8" s="46"/>
      <c r="AY8" s="46"/>
      <c r="AZ8" s="46"/>
      <c r="BA8" s="46"/>
      <c r="BB8" s="47">
        <f>データ!$T$6</f>
        <v>173.42</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65.94</v>
      </c>
      <c r="J10" s="46"/>
      <c r="K10" s="46"/>
      <c r="L10" s="46"/>
      <c r="M10" s="46"/>
      <c r="N10" s="46"/>
      <c r="O10" s="80"/>
      <c r="P10" s="47">
        <f>データ!$P$6</f>
        <v>97.39</v>
      </c>
      <c r="Q10" s="47"/>
      <c r="R10" s="47"/>
      <c r="S10" s="47"/>
      <c r="T10" s="47"/>
      <c r="U10" s="47"/>
      <c r="V10" s="47"/>
      <c r="W10" s="44">
        <f>データ!$Q$6</f>
        <v>4059</v>
      </c>
      <c r="X10" s="44"/>
      <c r="Y10" s="44"/>
      <c r="Z10" s="44"/>
      <c r="AA10" s="44"/>
      <c r="AB10" s="44"/>
      <c r="AC10" s="44"/>
      <c r="AD10" s="2"/>
      <c r="AE10" s="2"/>
      <c r="AF10" s="2"/>
      <c r="AG10" s="2"/>
      <c r="AH10" s="2"/>
      <c r="AI10" s="2"/>
      <c r="AJ10" s="2"/>
      <c r="AK10" s="2"/>
      <c r="AL10" s="44">
        <f>データ!$U$6</f>
        <v>55560</v>
      </c>
      <c r="AM10" s="44"/>
      <c r="AN10" s="44"/>
      <c r="AO10" s="44"/>
      <c r="AP10" s="44"/>
      <c r="AQ10" s="44"/>
      <c r="AR10" s="44"/>
      <c r="AS10" s="44"/>
      <c r="AT10" s="45">
        <f>データ!$V$6</f>
        <v>179.35</v>
      </c>
      <c r="AU10" s="46"/>
      <c r="AV10" s="46"/>
      <c r="AW10" s="46"/>
      <c r="AX10" s="46"/>
      <c r="AY10" s="46"/>
      <c r="AZ10" s="46"/>
      <c r="BA10" s="46"/>
      <c r="BB10" s="47">
        <f>データ!$W$6</f>
        <v>309.79000000000002</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1" t="s">
        <v>109</v>
      </c>
      <c r="BM16" s="82"/>
      <c r="BN16" s="82"/>
      <c r="BO16" s="82"/>
      <c r="BP16" s="82"/>
      <c r="BQ16" s="82"/>
      <c r="BR16" s="82"/>
      <c r="BS16" s="82"/>
      <c r="BT16" s="82"/>
      <c r="BU16" s="82"/>
      <c r="BV16" s="82"/>
      <c r="BW16" s="82"/>
      <c r="BX16" s="82"/>
      <c r="BY16" s="82"/>
      <c r="BZ16" s="8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1"/>
      <c r="BM17" s="82"/>
      <c r="BN17" s="82"/>
      <c r="BO17" s="82"/>
      <c r="BP17" s="82"/>
      <c r="BQ17" s="82"/>
      <c r="BR17" s="82"/>
      <c r="BS17" s="82"/>
      <c r="BT17" s="82"/>
      <c r="BU17" s="82"/>
      <c r="BV17" s="82"/>
      <c r="BW17" s="82"/>
      <c r="BX17" s="82"/>
      <c r="BY17" s="82"/>
      <c r="BZ17" s="8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1"/>
      <c r="BM18" s="82"/>
      <c r="BN18" s="82"/>
      <c r="BO18" s="82"/>
      <c r="BP18" s="82"/>
      <c r="BQ18" s="82"/>
      <c r="BR18" s="82"/>
      <c r="BS18" s="82"/>
      <c r="BT18" s="82"/>
      <c r="BU18" s="82"/>
      <c r="BV18" s="82"/>
      <c r="BW18" s="82"/>
      <c r="BX18" s="82"/>
      <c r="BY18" s="82"/>
      <c r="BZ18" s="8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1"/>
      <c r="BM19" s="82"/>
      <c r="BN19" s="82"/>
      <c r="BO19" s="82"/>
      <c r="BP19" s="82"/>
      <c r="BQ19" s="82"/>
      <c r="BR19" s="82"/>
      <c r="BS19" s="82"/>
      <c r="BT19" s="82"/>
      <c r="BU19" s="82"/>
      <c r="BV19" s="82"/>
      <c r="BW19" s="82"/>
      <c r="BX19" s="82"/>
      <c r="BY19" s="82"/>
      <c r="BZ19" s="8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1"/>
      <c r="BM20" s="82"/>
      <c r="BN20" s="82"/>
      <c r="BO20" s="82"/>
      <c r="BP20" s="82"/>
      <c r="BQ20" s="82"/>
      <c r="BR20" s="82"/>
      <c r="BS20" s="82"/>
      <c r="BT20" s="82"/>
      <c r="BU20" s="82"/>
      <c r="BV20" s="82"/>
      <c r="BW20" s="82"/>
      <c r="BX20" s="82"/>
      <c r="BY20" s="82"/>
      <c r="BZ20" s="8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1"/>
      <c r="BM21" s="82"/>
      <c r="BN21" s="82"/>
      <c r="BO21" s="82"/>
      <c r="BP21" s="82"/>
      <c r="BQ21" s="82"/>
      <c r="BR21" s="82"/>
      <c r="BS21" s="82"/>
      <c r="BT21" s="82"/>
      <c r="BU21" s="82"/>
      <c r="BV21" s="82"/>
      <c r="BW21" s="82"/>
      <c r="BX21" s="82"/>
      <c r="BY21" s="82"/>
      <c r="BZ21" s="8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1"/>
      <c r="BM22" s="82"/>
      <c r="BN22" s="82"/>
      <c r="BO22" s="82"/>
      <c r="BP22" s="82"/>
      <c r="BQ22" s="82"/>
      <c r="BR22" s="82"/>
      <c r="BS22" s="82"/>
      <c r="BT22" s="82"/>
      <c r="BU22" s="82"/>
      <c r="BV22" s="82"/>
      <c r="BW22" s="82"/>
      <c r="BX22" s="82"/>
      <c r="BY22" s="82"/>
      <c r="BZ22" s="8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1"/>
      <c r="BM23" s="82"/>
      <c r="BN23" s="82"/>
      <c r="BO23" s="82"/>
      <c r="BP23" s="82"/>
      <c r="BQ23" s="82"/>
      <c r="BR23" s="82"/>
      <c r="BS23" s="82"/>
      <c r="BT23" s="82"/>
      <c r="BU23" s="82"/>
      <c r="BV23" s="82"/>
      <c r="BW23" s="82"/>
      <c r="BX23" s="82"/>
      <c r="BY23" s="82"/>
      <c r="BZ23" s="8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1"/>
      <c r="BM24" s="82"/>
      <c r="BN24" s="82"/>
      <c r="BO24" s="82"/>
      <c r="BP24" s="82"/>
      <c r="BQ24" s="82"/>
      <c r="BR24" s="82"/>
      <c r="BS24" s="82"/>
      <c r="BT24" s="82"/>
      <c r="BU24" s="82"/>
      <c r="BV24" s="82"/>
      <c r="BW24" s="82"/>
      <c r="BX24" s="82"/>
      <c r="BY24" s="82"/>
      <c r="BZ24" s="8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1"/>
      <c r="BM25" s="82"/>
      <c r="BN25" s="82"/>
      <c r="BO25" s="82"/>
      <c r="BP25" s="82"/>
      <c r="BQ25" s="82"/>
      <c r="BR25" s="82"/>
      <c r="BS25" s="82"/>
      <c r="BT25" s="82"/>
      <c r="BU25" s="82"/>
      <c r="BV25" s="82"/>
      <c r="BW25" s="82"/>
      <c r="BX25" s="82"/>
      <c r="BY25" s="82"/>
      <c r="BZ25" s="8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1"/>
      <c r="BM26" s="82"/>
      <c r="BN26" s="82"/>
      <c r="BO26" s="82"/>
      <c r="BP26" s="82"/>
      <c r="BQ26" s="82"/>
      <c r="BR26" s="82"/>
      <c r="BS26" s="82"/>
      <c r="BT26" s="82"/>
      <c r="BU26" s="82"/>
      <c r="BV26" s="82"/>
      <c r="BW26" s="82"/>
      <c r="BX26" s="82"/>
      <c r="BY26" s="82"/>
      <c r="BZ26" s="8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1"/>
      <c r="BM27" s="82"/>
      <c r="BN27" s="82"/>
      <c r="BO27" s="82"/>
      <c r="BP27" s="82"/>
      <c r="BQ27" s="82"/>
      <c r="BR27" s="82"/>
      <c r="BS27" s="82"/>
      <c r="BT27" s="82"/>
      <c r="BU27" s="82"/>
      <c r="BV27" s="82"/>
      <c r="BW27" s="82"/>
      <c r="BX27" s="82"/>
      <c r="BY27" s="82"/>
      <c r="BZ27" s="8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1"/>
      <c r="BM28" s="82"/>
      <c r="BN28" s="82"/>
      <c r="BO28" s="82"/>
      <c r="BP28" s="82"/>
      <c r="BQ28" s="82"/>
      <c r="BR28" s="82"/>
      <c r="BS28" s="82"/>
      <c r="BT28" s="82"/>
      <c r="BU28" s="82"/>
      <c r="BV28" s="82"/>
      <c r="BW28" s="82"/>
      <c r="BX28" s="82"/>
      <c r="BY28" s="82"/>
      <c r="BZ28" s="8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1"/>
      <c r="BM29" s="82"/>
      <c r="BN29" s="82"/>
      <c r="BO29" s="82"/>
      <c r="BP29" s="82"/>
      <c r="BQ29" s="82"/>
      <c r="BR29" s="82"/>
      <c r="BS29" s="82"/>
      <c r="BT29" s="82"/>
      <c r="BU29" s="82"/>
      <c r="BV29" s="82"/>
      <c r="BW29" s="82"/>
      <c r="BX29" s="82"/>
      <c r="BY29" s="82"/>
      <c r="BZ29" s="8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1"/>
      <c r="BM30" s="82"/>
      <c r="BN30" s="82"/>
      <c r="BO30" s="82"/>
      <c r="BP30" s="82"/>
      <c r="BQ30" s="82"/>
      <c r="BR30" s="82"/>
      <c r="BS30" s="82"/>
      <c r="BT30" s="82"/>
      <c r="BU30" s="82"/>
      <c r="BV30" s="82"/>
      <c r="BW30" s="82"/>
      <c r="BX30" s="82"/>
      <c r="BY30" s="82"/>
      <c r="BZ30" s="8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1"/>
      <c r="BM31" s="82"/>
      <c r="BN31" s="82"/>
      <c r="BO31" s="82"/>
      <c r="BP31" s="82"/>
      <c r="BQ31" s="82"/>
      <c r="BR31" s="82"/>
      <c r="BS31" s="82"/>
      <c r="BT31" s="82"/>
      <c r="BU31" s="82"/>
      <c r="BV31" s="82"/>
      <c r="BW31" s="82"/>
      <c r="BX31" s="82"/>
      <c r="BY31" s="82"/>
      <c r="BZ31" s="8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1"/>
      <c r="BM32" s="82"/>
      <c r="BN32" s="82"/>
      <c r="BO32" s="82"/>
      <c r="BP32" s="82"/>
      <c r="BQ32" s="82"/>
      <c r="BR32" s="82"/>
      <c r="BS32" s="82"/>
      <c r="BT32" s="82"/>
      <c r="BU32" s="82"/>
      <c r="BV32" s="82"/>
      <c r="BW32" s="82"/>
      <c r="BX32" s="82"/>
      <c r="BY32" s="82"/>
      <c r="BZ32" s="8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1"/>
      <c r="BM33" s="82"/>
      <c r="BN33" s="82"/>
      <c r="BO33" s="82"/>
      <c r="BP33" s="82"/>
      <c r="BQ33" s="82"/>
      <c r="BR33" s="82"/>
      <c r="BS33" s="82"/>
      <c r="BT33" s="82"/>
      <c r="BU33" s="82"/>
      <c r="BV33" s="82"/>
      <c r="BW33" s="82"/>
      <c r="BX33" s="82"/>
      <c r="BY33" s="82"/>
      <c r="BZ33" s="8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1"/>
      <c r="BM34" s="82"/>
      <c r="BN34" s="82"/>
      <c r="BO34" s="82"/>
      <c r="BP34" s="82"/>
      <c r="BQ34" s="82"/>
      <c r="BR34" s="82"/>
      <c r="BS34" s="82"/>
      <c r="BT34" s="82"/>
      <c r="BU34" s="82"/>
      <c r="BV34" s="82"/>
      <c r="BW34" s="82"/>
      <c r="BX34" s="82"/>
      <c r="BY34" s="82"/>
      <c r="BZ34" s="8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1"/>
      <c r="BM35" s="82"/>
      <c r="BN35" s="82"/>
      <c r="BO35" s="82"/>
      <c r="BP35" s="82"/>
      <c r="BQ35" s="82"/>
      <c r="BR35" s="82"/>
      <c r="BS35" s="82"/>
      <c r="BT35" s="82"/>
      <c r="BU35" s="82"/>
      <c r="BV35" s="82"/>
      <c r="BW35" s="82"/>
      <c r="BX35" s="82"/>
      <c r="BY35" s="82"/>
      <c r="BZ35" s="8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1"/>
      <c r="BM36" s="82"/>
      <c r="BN36" s="82"/>
      <c r="BO36" s="82"/>
      <c r="BP36" s="82"/>
      <c r="BQ36" s="82"/>
      <c r="BR36" s="82"/>
      <c r="BS36" s="82"/>
      <c r="BT36" s="82"/>
      <c r="BU36" s="82"/>
      <c r="BV36" s="82"/>
      <c r="BW36" s="82"/>
      <c r="BX36" s="82"/>
      <c r="BY36" s="82"/>
      <c r="BZ36" s="8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1"/>
      <c r="BM37" s="82"/>
      <c r="BN37" s="82"/>
      <c r="BO37" s="82"/>
      <c r="BP37" s="82"/>
      <c r="BQ37" s="82"/>
      <c r="BR37" s="82"/>
      <c r="BS37" s="82"/>
      <c r="BT37" s="82"/>
      <c r="BU37" s="82"/>
      <c r="BV37" s="82"/>
      <c r="BW37" s="82"/>
      <c r="BX37" s="82"/>
      <c r="BY37" s="82"/>
      <c r="BZ37" s="8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1"/>
      <c r="BM38" s="82"/>
      <c r="BN38" s="82"/>
      <c r="BO38" s="82"/>
      <c r="BP38" s="82"/>
      <c r="BQ38" s="82"/>
      <c r="BR38" s="82"/>
      <c r="BS38" s="82"/>
      <c r="BT38" s="82"/>
      <c r="BU38" s="82"/>
      <c r="BV38" s="82"/>
      <c r="BW38" s="82"/>
      <c r="BX38" s="82"/>
      <c r="BY38" s="82"/>
      <c r="BZ38" s="8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1"/>
      <c r="BM39" s="82"/>
      <c r="BN39" s="82"/>
      <c r="BO39" s="82"/>
      <c r="BP39" s="82"/>
      <c r="BQ39" s="82"/>
      <c r="BR39" s="82"/>
      <c r="BS39" s="82"/>
      <c r="BT39" s="82"/>
      <c r="BU39" s="82"/>
      <c r="BV39" s="82"/>
      <c r="BW39" s="82"/>
      <c r="BX39" s="82"/>
      <c r="BY39" s="82"/>
      <c r="BZ39" s="8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1"/>
      <c r="BM40" s="82"/>
      <c r="BN40" s="82"/>
      <c r="BO40" s="82"/>
      <c r="BP40" s="82"/>
      <c r="BQ40" s="82"/>
      <c r="BR40" s="82"/>
      <c r="BS40" s="82"/>
      <c r="BT40" s="82"/>
      <c r="BU40" s="82"/>
      <c r="BV40" s="82"/>
      <c r="BW40" s="82"/>
      <c r="BX40" s="82"/>
      <c r="BY40" s="82"/>
      <c r="BZ40" s="8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1"/>
      <c r="BM41" s="82"/>
      <c r="BN41" s="82"/>
      <c r="BO41" s="82"/>
      <c r="BP41" s="82"/>
      <c r="BQ41" s="82"/>
      <c r="BR41" s="82"/>
      <c r="BS41" s="82"/>
      <c r="BT41" s="82"/>
      <c r="BU41" s="82"/>
      <c r="BV41" s="82"/>
      <c r="BW41" s="82"/>
      <c r="BX41" s="82"/>
      <c r="BY41" s="82"/>
      <c r="BZ41" s="8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1"/>
      <c r="BM42" s="82"/>
      <c r="BN42" s="82"/>
      <c r="BO42" s="82"/>
      <c r="BP42" s="82"/>
      <c r="BQ42" s="82"/>
      <c r="BR42" s="82"/>
      <c r="BS42" s="82"/>
      <c r="BT42" s="82"/>
      <c r="BU42" s="82"/>
      <c r="BV42" s="82"/>
      <c r="BW42" s="82"/>
      <c r="BX42" s="82"/>
      <c r="BY42" s="82"/>
      <c r="BZ42" s="8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1"/>
      <c r="BM43" s="82"/>
      <c r="BN43" s="82"/>
      <c r="BO43" s="82"/>
      <c r="BP43" s="82"/>
      <c r="BQ43" s="82"/>
      <c r="BR43" s="82"/>
      <c r="BS43" s="82"/>
      <c r="BT43" s="82"/>
      <c r="BU43" s="82"/>
      <c r="BV43" s="82"/>
      <c r="BW43" s="82"/>
      <c r="BX43" s="82"/>
      <c r="BY43" s="82"/>
      <c r="BZ43" s="8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1"/>
      <c r="BM44" s="82"/>
      <c r="BN44" s="82"/>
      <c r="BO44" s="82"/>
      <c r="BP44" s="82"/>
      <c r="BQ44" s="82"/>
      <c r="BR44" s="82"/>
      <c r="BS44" s="82"/>
      <c r="BT44" s="82"/>
      <c r="BU44" s="82"/>
      <c r="BV44" s="82"/>
      <c r="BW44" s="82"/>
      <c r="BX44" s="82"/>
      <c r="BY44" s="82"/>
      <c r="BZ44" s="8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110</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111</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NEcfy2pDox1m5QVwO/rdl3akQwtz1M0FmxZpujdqTJRMI2WdUOpvYWzusY+wtkYONHl2gdOavtMj4ttpg9W/+w==" saltValue="gJGggxunaxeWiv7xx8rPk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27</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15" t="s">
        <v>52</v>
      </c>
      <c r="B4" s="17"/>
      <c r="C4" s="17"/>
      <c r="D4" s="17"/>
      <c r="E4" s="17"/>
      <c r="F4" s="17"/>
      <c r="G4" s="17"/>
      <c r="H4" s="88"/>
      <c r="I4" s="89"/>
      <c r="J4" s="89"/>
      <c r="K4" s="89"/>
      <c r="L4" s="89"/>
      <c r="M4" s="89"/>
      <c r="N4" s="89"/>
      <c r="O4" s="89"/>
      <c r="P4" s="89"/>
      <c r="Q4" s="89"/>
      <c r="R4" s="89"/>
      <c r="S4" s="89"/>
      <c r="T4" s="89"/>
      <c r="U4" s="89"/>
      <c r="V4" s="89"/>
      <c r="W4" s="90"/>
      <c r="X4" s="84" t="s">
        <v>53</v>
      </c>
      <c r="Y4" s="84"/>
      <c r="Z4" s="84"/>
      <c r="AA4" s="84"/>
      <c r="AB4" s="84"/>
      <c r="AC4" s="84"/>
      <c r="AD4" s="84"/>
      <c r="AE4" s="84"/>
      <c r="AF4" s="84"/>
      <c r="AG4" s="84"/>
      <c r="AH4" s="84"/>
      <c r="AI4" s="84" t="s">
        <v>54</v>
      </c>
      <c r="AJ4" s="84"/>
      <c r="AK4" s="84"/>
      <c r="AL4" s="84"/>
      <c r="AM4" s="84"/>
      <c r="AN4" s="84"/>
      <c r="AO4" s="84"/>
      <c r="AP4" s="84"/>
      <c r="AQ4" s="84"/>
      <c r="AR4" s="84"/>
      <c r="AS4" s="84"/>
      <c r="AT4" s="84" t="s">
        <v>55</v>
      </c>
      <c r="AU4" s="84"/>
      <c r="AV4" s="84"/>
      <c r="AW4" s="84"/>
      <c r="AX4" s="84"/>
      <c r="AY4" s="84"/>
      <c r="AZ4" s="84"/>
      <c r="BA4" s="84"/>
      <c r="BB4" s="84"/>
      <c r="BC4" s="84"/>
      <c r="BD4" s="84"/>
      <c r="BE4" s="84" t="s">
        <v>56</v>
      </c>
      <c r="BF4" s="84"/>
      <c r="BG4" s="84"/>
      <c r="BH4" s="84"/>
      <c r="BI4" s="84"/>
      <c r="BJ4" s="84"/>
      <c r="BK4" s="84"/>
      <c r="BL4" s="84"/>
      <c r="BM4" s="84"/>
      <c r="BN4" s="84"/>
      <c r="BO4" s="84"/>
      <c r="BP4" s="84" t="s">
        <v>57</v>
      </c>
      <c r="BQ4" s="84"/>
      <c r="BR4" s="84"/>
      <c r="BS4" s="84"/>
      <c r="BT4" s="84"/>
      <c r="BU4" s="84"/>
      <c r="BV4" s="84"/>
      <c r="BW4" s="84"/>
      <c r="BX4" s="84"/>
      <c r="BY4" s="84"/>
      <c r="BZ4" s="84"/>
      <c r="CA4" s="84" t="s">
        <v>58</v>
      </c>
      <c r="CB4" s="84"/>
      <c r="CC4" s="84"/>
      <c r="CD4" s="84"/>
      <c r="CE4" s="84"/>
      <c r="CF4" s="84"/>
      <c r="CG4" s="84"/>
      <c r="CH4" s="84"/>
      <c r="CI4" s="84"/>
      <c r="CJ4" s="84"/>
      <c r="CK4" s="84"/>
      <c r="CL4" s="84" t="s">
        <v>59</v>
      </c>
      <c r="CM4" s="84"/>
      <c r="CN4" s="84"/>
      <c r="CO4" s="84"/>
      <c r="CP4" s="84"/>
      <c r="CQ4" s="84"/>
      <c r="CR4" s="84"/>
      <c r="CS4" s="84"/>
      <c r="CT4" s="84"/>
      <c r="CU4" s="84"/>
      <c r="CV4" s="84"/>
      <c r="CW4" s="84" t="s">
        <v>60</v>
      </c>
      <c r="CX4" s="84"/>
      <c r="CY4" s="84"/>
      <c r="CZ4" s="84"/>
      <c r="DA4" s="84"/>
      <c r="DB4" s="84"/>
      <c r="DC4" s="84"/>
      <c r="DD4" s="84"/>
      <c r="DE4" s="84"/>
      <c r="DF4" s="84"/>
      <c r="DG4" s="84"/>
      <c r="DH4" s="84" t="s">
        <v>61</v>
      </c>
      <c r="DI4" s="84"/>
      <c r="DJ4" s="84"/>
      <c r="DK4" s="84"/>
      <c r="DL4" s="84"/>
      <c r="DM4" s="84"/>
      <c r="DN4" s="84"/>
      <c r="DO4" s="84"/>
      <c r="DP4" s="84"/>
      <c r="DQ4" s="84"/>
      <c r="DR4" s="84"/>
      <c r="DS4" s="84" t="s">
        <v>62</v>
      </c>
      <c r="DT4" s="84"/>
      <c r="DU4" s="84"/>
      <c r="DV4" s="84"/>
      <c r="DW4" s="84"/>
      <c r="DX4" s="84"/>
      <c r="DY4" s="84"/>
      <c r="DZ4" s="84"/>
      <c r="EA4" s="84"/>
      <c r="EB4" s="84"/>
      <c r="EC4" s="84"/>
      <c r="ED4" s="84" t="s">
        <v>63</v>
      </c>
      <c r="EE4" s="84"/>
      <c r="EF4" s="84"/>
      <c r="EG4" s="84"/>
      <c r="EH4" s="84"/>
      <c r="EI4" s="84"/>
      <c r="EJ4" s="84"/>
      <c r="EK4" s="84"/>
      <c r="EL4" s="84"/>
      <c r="EM4" s="84"/>
      <c r="EN4" s="84"/>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2023</v>
      </c>
      <c r="C6" s="20">
        <f t="shared" ref="C6:W6" si="3">C7</f>
        <v>42056</v>
      </c>
      <c r="D6" s="20">
        <f t="shared" si="3"/>
        <v>46</v>
      </c>
      <c r="E6" s="20">
        <f t="shared" si="3"/>
        <v>1</v>
      </c>
      <c r="F6" s="20">
        <f t="shared" si="3"/>
        <v>0</v>
      </c>
      <c r="G6" s="20">
        <f t="shared" si="3"/>
        <v>1</v>
      </c>
      <c r="H6" s="20" t="str">
        <f t="shared" si="3"/>
        <v>宮城県　気仙沼市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65.94</v>
      </c>
      <c r="P6" s="21">
        <f t="shared" si="3"/>
        <v>97.39</v>
      </c>
      <c r="Q6" s="21">
        <f t="shared" si="3"/>
        <v>4059</v>
      </c>
      <c r="R6" s="21">
        <f t="shared" si="3"/>
        <v>57652</v>
      </c>
      <c r="S6" s="21">
        <f t="shared" si="3"/>
        <v>332.44</v>
      </c>
      <c r="T6" s="21">
        <f t="shared" si="3"/>
        <v>173.42</v>
      </c>
      <c r="U6" s="21">
        <f t="shared" si="3"/>
        <v>55560</v>
      </c>
      <c r="V6" s="21">
        <f t="shared" si="3"/>
        <v>179.35</v>
      </c>
      <c r="W6" s="21">
        <f t="shared" si="3"/>
        <v>309.79000000000002</v>
      </c>
      <c r="X6" s="22">
        <f>IF(X7="",NA(),X7)</f>
        <v>99.08</v>
      </c>
      <c r="Y6" s="22">
        <f t="shared" ref="Y6:AG6" si="4">IF(Y7="",NA(),Y7)</f>
        <v>99.91</v>
      </c>
      <c r="Z6" s="22">
        <f t="shared" si="4"/>
        <v>101.7</v>
      </c>
      <c r="AA6" s="22">
        <f t="shared" si="4"/>
        <v>101.26</v>
      </c>
      <c r="AB6" s="22">
        <f t="shared" si="4"/>
        <v>101.48</v>
      </c>
      <c r="AC6" s="22">
        <f t="shared" si="4"/>
        <v>111.17</v>
      </c>
      <c r="AD6" s="22">
        <f t="shared" si="4"/>
        <v>110.91</v>
      </c>
      <c r="AE6" s="22">
        <f t="shared" si="4"/>
        <v>111.49</v>
      </c>
      <c r="AF6" s="22">
        <f t="shared" si="4"/>
        <v>109.09</v>
      </c>
      <c r="AG6" s="22">
        <f t="shared" si="4"/>
        <v>109.05</v>
      </c>
      <c r="AH6" s="21" t="str">
        <f>IF(AH7="","",IF(AH7="-","【-】","【"&amp;SUBSTITUTE(TEXT(AH7,"#,##0.00"),"-","△")&amp;"】"))</f>
        <v>【108.24】</v>
      </c>
      <c r="AI6" s="22">
        <f>IF(AI7="",NA(),AI7)</f>
        <v>30.84</v>
      </c>
      <c r="AJ6" s="22">
        <f t="shared" ref="AJ6:AR6" si="5">IF(AJ7="",NA(),AJ7)</f>
        <v>31.01</v>
      </c>
      <c r="AK6" s="22">
        <f t="shared" si="5"/>
        <v>28.15</v>
      </c>
      <c r="AL6" s="22">
        <f t="shared" si="5"/>
        <v>25.95</v>
      </c>
      <c r="AM6" s="22">
        <f t="shared" si="5"/>
        <v>21.88</v>
      </c>
      <c r="AN6" s="22">
        <f t="shared" si="5"/>
        <v>0.78</v>
      </c>
      <c r="AO6" s="22">
        <f t="shared" si="5"/>
        <v>0.92</v>
      </c>
      <c r="AP6" s="22">
        <f t="shared" si="5"/>
        <v>0.87</v>
      </c>
      <c r="AQ6" s="22">
        <f t="shared" si="5"/>
        <v>0.93</v>
      </c>
      <c r="AR6" s="22">
        <f t="shared" si="5"/>
        <v>1.02</v>
      </c>
      <c r="AS6" s="21" t="str">
        <f>IF(AS7="","",IF(AS7="-","【-】","【"&amp;SUBSTITUTE(TEXT(AS7,"#,##0.00"),"-","△")&amp;"】"))</f>
        <v>【1.50】</v>
      </c>
      <c r="AT6" s="22">
        <f>IF(AT7="",NA(),AT7)</f>
        <v>201.82</v>
      </c>
      <c r="AU6" s="22">
        <f t="shared" ref="AU6:BC6" si="6">IF(AU7="",NA(),AU7)</f>
        <v>166.07</v>
      </c>
      <c r="AV6" s="22">
        <f t="shared" si="6"/>
        <v>171.48</v>
      </c>
      <c r="AW6" s="22">
        <f t="shared" si="6"/>
        <v>217.63</v>
      </c>
      <c r="AX6" s="22">
        <f t="shared" si="6"/>
        <v>237.19</v>
      </c>
      <c r="AY6" s="22">
        <f t="shared" si="6"/>
        <v>360.86</v>
      </c>
      <c r="AZ6" s="22">
        <f t="shared" si="6"/>
        <v>350.79</v>
      </c>
      <c r="BA6" s="22">
        <f t="shared" si="6"/>
        <v>354.57</v>
      </c>
      <c r="BB6" s="22">
        <f t="shared" si="6"/>
        <v>357.74</v>
      </c>
      <c r="BC6" s="22">
        <f t="shared" si="6"/>
        <v>344.88</v>
      </c>
      <c r="BD6" s="21" t="str">
        <f>IF(BD7="","",IF(BD7="-","【-】","【"&amp;SUBSTITUTE(TEXT(BD7,"#,##0.00"),"-","△")&amp;"】"))</f>
        <v>【243.36】</v>
      </c>
      <c r="BE6" s="22">
        <f>IF(BE7="",NA(),BE7)</f>
        <v>536</v>
      </c>
      <c r="BF6" s="22">
        <f t="shared" ref="BF6:BN6" si="7">IF(BF7="",NA(),BF7)</f>
        <v>567.49</v>
      </c>
      <c r="BG6" s="22">
        <f t="shared" si="7"/>
        <v>567.27</v>
      </c>
      <c r="BH6" s="22">
        <f t="shared" si="7"/>
        <v>537.14</v>
      </c>
      <c r="BI6" s="22">
        <f t="shared" si="7"/>
        <v>481.76</v>
      </c>
      <c r="BJ6" s="22">
        <f t="shared" si="7"/>
        <v>309.27999999999997</v>
      </c>
      <c r="BK6" s="22">
        <f t="shared" si="7"/>
        <v>322.92</v>
      </c>
      <c r="BL6" s="22">
        <f t="shared" si="7"/>
        <v>303.45999999999998</v>
      </c>
      <c r="BM6" s="22">
        <f t="shared" si="7"/>
        <v>307.27999999999997</v>
      </c>
      <c r="BN6" s="22">
        <f t="shared" si="7"/>
        <v>304.02</v>
      </c>
      <c r="BO6" s="21" t="str">
        <f>IF(BO7="","",IF(BO7="-","【-】","【"&amp;SUBSTITUTE(TEXT(BO7,"#,##0.00"),"-","△")&amp;"】"))</f>
        <v>【265.93】</v>
      </c>
      <c r="BP6" s="22">
        <f>IF(BP7="",NA(),BP7)</f>
        <v>92.38</v>
      </c>
      <c r="BQ6" s="22">
        <f t="shared" ref="BQ6:BY6" si="8">IF(BQ7="",NA(),BQ7)</f>
        <v>91.1</v>
      </c>
      <c r="BR6" s="22">
        <f t="shared" si="8"/>
        <v>95.97</v>
      </c>
      <c r="BS6" s="22">
        <f t="shared" si="8"/>
        <v>96.59</v>
      </c>
      <c r="BT6" s="22">
        <f t="shared" si="8"/>
        <v>98.36</v>
      </c>
      <c r="BU6" s="22">
        <f t="shared" si="8"/>
        <v>103.32</v>
      </c>
      <c r="BV6" s="22">
        <f t="shared" si="8"/>
        <v>100.85</v>
      </c>
      <c r="BW6" s="22">
        <f t="shared" si="8"/>
        <v>103.79</v>
      </c>
      <c r="BX6" s="22">
        <f t="shared" si="8"/>
        <v>98.3</v>
      </c>
      <c r="BY6" s="22">
        <f t="shared" si="8"/>
        <v>98.89</v>
      </c>
      <c r="BZ6" s="21" t="str">
        <f>IF(BZ7="","",IF(BZ7="-","【-】","【"&amp;SUBSTITUTE(TEXT(BZ7,"#,##0.00"),"-","△")&amp;"】"))</f>
        <v>【97.82】</v>
      </c>
      <c r="CA6" s="22">
        <f>IF(CA7="",NA(),CA7)</f>
        <v>231.92</v>
      </c>
      <c r="CB6" s="22">
        <f t="shared" ref="CB6:CJ6" si="9">IF(CB7="",NA(),CB7)</f>
        <v>234.5</v>
      </c>
      <c r="CC6" s="22">
        <f t="shared" si="9"/>
        <v>234.84</v>
      </c>
      <c r="CD6" s="22">
        <f t="shared" si="9"/>
        <v>249.31</v>
      </c>
      <c r="CE6" s="22">
        <f t="shared" si="9"/>
        <v>270.7</v>
      </c>
      <c r="CF6" s="22">
        <f t="shared" si="9"/>
        <v>168.56</v>
      </c>
      <c r="CG6" s="22">
        <f t="shared" si="9"/>
        <v>167.1</v>
      </c>
      <c r="CH6" s="22">
        <f t="shared" si="9"/>
        <v>167.86</v>
      </c>
      <c r="CI6" s="22">
        <f t="shared" si="9"/>
        <v>173.68</v>
      </c>
      <c r="CJ6" s="22">
        <f t="shared" si="9"/>
        <v>174.52</v>
      </c>
      <c r="CK6" s="21" t="str">
        <f>IF(CK7="","",IF(CK7="-","【-】","【"&amp;SUBSTITUTE(TEXT(CK7,"#,##0.00"),"-","△")&amp;"】"))</f>
        <v>【177.56】</v>
      </c>
      <c r="CL6" s="22">
        <f>IF(CL7="",NA(),CL7)</f>
        <v>51.9</v>
      </c>
      <c r="CM6" s="22">
        <f t="shared" ref="CM6:CU6" si="10">IF(CM7="",NA(),CM7)</f>
        <v>51.6</v>
      </c>
      <c r="CN6" s="22">
        <f t="shared" si="10"/>
        <v>50.58</v>
      </c>
      <c r="CO6" s="22">
        <f t="shared" si="10"/>
        <v>52.82</v>
      </c>
      <c r="CP6" s="22">
        <f t="shared" si="10"/>
        <v>51.95</v>
      </c>
      <c r="CQ6" s="22">
        <f t="shared" si="10"/>
        <v>59.51</v>
      </c>
      <c r="CR6" s="22">
        <f t="shared" si="10"/>
        <v>59.91</v>
      </c>
      <c r="CS6" s="22">
        <f t="shared" si="10"/>
        <v>59.4</v>
      </c>
      <c r="CT6" s="22">
        <f t="shared" si="10"/>
        <v>59.24</v>
      </c>
      <c r="CU6" s="22">
        <f t="shared" si="10"/>
        <v>58.77</v>
      </c>
      <c r="CV6" s="21" t="str">
        <f>IF(CV7="","",IF(CV7="-","【-】","【"&amp;SUBSTITUTE(TEXT(CV7,"#,##0.00"),"-","△")&amp;"】"))</f>
        <v>【59.81】</v>
      </c>
      <c r="CW6" s="22">
        <f>IF(CW7="",NA(),CW7)</f>
        <v>71.66</v>
      </c>
      <c r="CX6" s="22">
        <f t="shared" ref="CX6:DF6" si="11">IF(CX7="",NA(),CX7)</f>
        <v>72.19</v>
      </c>
      <c r="CY6" s="22">
        <f t="shared" si="11"/>
        <v>71.81</v>
      </c>
      <c r="CZ6" s="22">
        <f t="shared" si="11"/>
        <v>71.25</v>
      </c>
      <c r="DA6" s="22">
        <f t="shared" si="11"/>
        <v>71.86</v>
      </c>
      <c r="DB6" s="22">
        <f t="shared" si="11"/>
        <v>87.08</v>
      </c>
      <c r="DC6" s="22">
        <f t="shared" si="11"/>
        <v>87.26</v>
      </c>
      <c r="DD6" s="22">
        <f t="shared" si="11"/>
        <v>87.57</v>
      </c>
      <c r="DE6" s="22">
        <f t="shared" si="11"/>
        <v>87.26</v>
      </c>
      <c r="DF6" s="22">
        <f t="shared" si="11"/>
        <v>86.95</v>
      </c>
      <c r="DG6" s="21" t="str">
        <f>IF(DG7="","",IF(DG7="-","【-】","【"&amp;SUBSTITUTE(TEXT(DG7,"#,##0.00"),"-","△")&amp;"】"))</f>
        <v>【89.42】</v>
      </c>
      <c r="DH6" s="22">
        <f>IF(DH7="",NA(),DH7)</f>
        <v>48.08</v>
      </c>
      <c r="DI6" s="22">
        <f t="shared" ref="DI6:DQ6" si="12">IF(DI7="",NA(),DI7)</f>
        <v>46.94</v>
      </c>
      <c r="DJ6" s="22">
        <f t="shared" si="12"/>
        <v>44.84</v>
      </c>
      <c r="DK6" s="22">
        <f t="shared" si="12"/>
        <v>40.909999999999997</v>
      </c>
      <c r="DL6" s="22">
        <f t="shared" si="12"/>
        <v>41.98</v>
      </c>
      <c r="DM6" s="22">
        <f t="shared" si="12"/>
        <v>48.55</v>
      </c>
      <c r="DN6" s="22">
        <f t="shared" si="12"/>
        <v>49.2</v>
      </c>
      <c r="DO6" s="22">
        <f t="shared" si="12"/>
        <v>50.01</v>
      </c>
      <c r="DP6" s="22">
        <f t="shared" si="12"/>
        <v>50.99</v>
      </c>
      <c r="DQ6" s="22">
        <f t="shared" si="12"/>
        <v>51.79</v>
      </c>
      <c r="DR6" s="21" t="str">
        <f>IF(DR7="","",IF(DR7="-","【-】","【"&amp;SUBSTITUTE(TEXT(DR7,"#,##0.00"),"-","△")&amp;"】"))</f>
        <v>【52.02】</v>
      </c>
      <c r="DS6" s="22">
        <f>IF(DS7="",NA(),DS7)</f>
        <v>36.92</v>
      </c>
      <c r="DT6" s="22">
        <f t="shared" ref="DT6:EB6" si="13">IF(DT7="",NA(),DT7)</f>
        <v>38.58</v>
      </c>
      <c r="DU6" s="22">
        <f t="shared" si="13"/>
        <v>39.06</v>
      </c>
      <c r="DV6" s="22">
        <f t="shared" si="13"/>
        <v>38.03</v>
      </c>
      <c r="DW6" s="22">
        <f t="shared" si="13"/>
        <v>37.44</v>
      </c>
      <c r="DX6" s="22">
        <f t="shared" si="13"/>
        <v>17.11</v>
      </c>
      <c r="DY6" s="22">
        <f t="shared" si="13"/>
        <v>18.329999999999998</v>
      </c>
      <c r="DZ6" s="22">
        <f t="shared" si="13"/>
        <v>20.27</v>
      </c>
      <c r="EA6" s="22">
        <f t="shared" si="13"/>
        <v>21.69</v>
      </c>
      <c r="EB6" s="22">
        <f t="shared" si="13"/>
        <v>23.19</v>
      </c>
      <c r="EC6" s="21" t="str">
        <f>IF(EC7="","",IF(EC7="-","【-】","【"&amp;SUBSTITUTE(TEXT(EC7,"#,##0.00"),"-","△")&amp;"】"))</f>
        <v>【25.37】</v>
      </c>
      <c r="ED6" s="22">
        <f>IF(ED7="",NA(),ED7)</f>
        <v>0.81</v>
      </c>
      <c r="EE6" s="22">
        <f t="shared" ref="EE6:EM6" si="14">IF(EE7="",NA(),EE7)</f>
        <v>2.31</v>
      </c>
      <c r="EF6" s="22">
        <f t="shared" si="14"/>
        <v>2.3199999999999998</v>
      </c>
      <c r="EG6" s="22">
        <f t="shared" si="14"/>
        <v>1.19</v>
      </c>
      <c r="EH6" s="22">
        <f t="shared" si="14"/>
        <v>1.48</v>
      </c>
      <c r="EI6" s="22">
        <f t="shared" si="14"/>
        <v>0.63</v>
      </c>
      <c r="EJ6" s="22">
        <f t="shared" si="14"/>
        <v>0.6</v>
      </c>
      <c r="EK6" s="22">
        <f t="shared" si="14"/>
        <v>0.56000000000000005</v>
      </c>
      <c r="EL6" s="22">
        <f t="shared" si="14"/>
        <v>0.6</v>
      </c>
      <c r="EM6" s="22">
        <f t="shared" si="14"/>
        <v>0.53</v>
      </c>
      <c r="EN6" s="21" t="str">
        <f>IF(EN7="","",IF(EN7="-","【-】","【"&amp;SUBSTITUTE(TEXT(EN7,"#,##0.00"),"-","△")&amp;"】"))</f>
        <v>【0.62】</v>
      </c>
    </row>
    <row r="7" spans="1:144" s="23" customFormat="1" x14ac:dyDescent="0.15">
      <c r="A7" s="15"/>
      <c r="B7" s="24">
        <v>2023</v>
      </c>
      <c r="C7" s="24">
        <v>42056</v>
      </c>
      <c r="D7" s="24">
        <v>46</v>
      </c>
      <c r="E7" s="24">
        <v>1</v>
      </c>
      <c r="F7" s="24">
        <v>0</v>
      </c>
      <c r="G7" s="24">
        <v>1</v>
      </c>
      <c r="H7" s="24" t="s">
        <v>92</v>
      </c>
      <c r="I7" s="24" t="s">
        <v>93</v>
      </c>
      <c r="J7" s="24" t="s">
        <v>94</v>
      </c>
      <c r="K7" s="24" t="s">
        <v>95</v>
      </c>
      <c r="L7" s="24" t="s">
        <v>96</v>
      </c>
      <c r="M7" s="24" t="s">
        <v>97</v>
      </c>
      <c r="N7" s="25" t="s">
        <v>98</v>
      </c>
      <c r="O7" s="25">
        <v>65.94</v>
      </c>
      <c r="P7" s="25">
        <v>97.39</v>
      </c>
      <c r="Q7" s="25">
        <v>4059</v>
      </c>
      <c r="R7" s="25">
        <v>57652</v>
      </c>
      <c r="S7" s="25">
        <v>332.44</v>
      </c>
      <c r="T7" s="25">
        <v>173.42</v>
      </c>
      <c r="U7" s="25">
        <v>55560</v>
      </c>
      <c r="V7" s="25">
        <v>179.35</v>
      </c>
      <c r="W7" s="25">
        <v>309.79000000000002</v>
      </c>
      <c r="X7" s="25">
        <v>99.08</v>
      </c>
      <c r="Y7" s="25">
        <v>99.91</v>
      </c>
      <c r="Z7" s="25">
        <v>101.7</v>
      </c>
      <c r="AA7" s="25">
        <v>101.26</v>
      </c>
      <c r="AB7" s="25">
        <v>101.48</v>
      </c>
      <c r="AC7" s="25">
        <v>111.17</v>
      </c>
      <c r="AD7" s="25">
        <v>110.91</v>
      </c>
      <c r="AE7" s="25">
        <v>111.49</v>
      </c>
      <c r="AF7" s="25">
        <v>109.09</v>
      </c>
      <c r="AG7" s="25">
        <v>109.05</v>
      </c>
      <c r="AH7" s="25">
        <v>108.24</v>
      </c>
      <c r="AI7" s="25">
        <v>30.84</v>
      </c>
      <c r="AJ7" s="25">
        <v>31.01</v>
      </c>
      <c r="AK7" s="25">
        <v>28.15</v>
      </c>
      <c r="AL7" s="25">
        <v>25.95</v>
      </c>
      <c r="AM7" s="25">
        <v>21.88</v>
      </c>
      <c r="AN7" s="25">
        <v>0.78</v>
      </c>
      <c r="AO7" s="25">
        <v>0.92</v>
      </c>
      <c r="AP7" s="25">
        <v>0.87</v>
      </c>
      <c r="AQ7" s="25">
        <v>0.93</v>
      </c>
      <c r="AR7" s="25">
        <v>1.02</v>
      </c>
      <c r="AS7" s="25">
        <v>1.5</v>
      </c>
      <c r="AT7" s="25">
        <v>201.82</v>
      </c>
      <c r="AU7" s="25">
        <v>166.07</v>
      </c>
      <c r="AV7" s="25">
        <v>171.48</v>
      </c>
      <c r="AW7" s="25">
        <v>217.63</v>
      </c>
      <c r="AX7" s="25">
        <v>237.19</v>
      </c>
      <c r="AY7" s="25">
        <v>360.86</v>
      </c>
      <c r="AZ7" s="25">
        <v>350.79</v>
      </c>
      <c r="BA7" s="25">
        <v>354.57</v>
      </c>
      <c r="BB7" s="25">
        <v>357.74</v>
      </c>
      <c r="BC7" s="25">
        <v>344.88</v>
      </c>
      <c r="BD7" s="25">
        <v>243.36</v>
      </c>
      <c r="BE7" s="25">
        <v>536</v>
      </c>
      <c r="BF7" s="25">
        <v>567.49</v>
      </c>
      <c r="BG7" s="25">
        <v>567.27</v>
      </c>
      <c r="BH7" s="25">
        <v>537.14</v>
      </c>
      <c r="BI7" s="25">
        <v>481.76</v>
      </c>
      <c r="BJ7" s="25">
        <v>309.27999999999997</v>
      </c>
      <c r="BK7" s="25">
        <v>322.92</v>
      </c>
      <c r="BL7" s="25">
        <v>303.45999999999998</v>
      </c>
      <c r="BM7" s="25">
        <v>307.27999999999997</v>
      </c>
      <c r="BN7" s="25">
        <v>304.02</v>
      </c>
      <c r="BO7" s="25">
        <v>265.93</v>
      </c>
      <c r="BP7" s="25">
        <v>92.38</v>
      </c>
      <c r="BQ7" s="25">
        <v>91.1</v>
      </c>
      <c r="BR7" s="25">
        <v>95.97</v>
      </c>
      <c r="BS7" s="25">
        <v>96.59</v>
      </c>
      <c r="BT7" s="25">
        <v>98.36</v>
      </c>
      <c r="BU7" s="25">
        <v>103.32</v>
      </c>
      <c r="BV7" s="25">
        <v>100.85</v>
      </c>
      <c r="BW7" s="25">
        <v>103.79</v>
      </c>
      <c r="BX7" s="25">
        <v>98.3</v>
      </c>
      <c r="BY7" s="25">
        <v>98.89</v>
      </c>
      <c r="BZ7" s="25">
        <v>97.82</v>
      </c>
      <c r="CA7" s="25">
        <v>231.92</v>
      </c>
      <c r="CB7" s="25">
        <v>234.5</v>
      </c>
      <c r="CC7" s="25">
        <v>234.84</v>
      </c>
      <c r="CD7" s="25">
        <v>249.31</v>
      </c>
      <c r="CE7" s="25">
        <v>270.7</v>
      </c>
      <c r="CF7" s="25">
        <v>168.56</v>
      </c>
      <c r="CG7" s="25">
        <v>167.1</v>
      </c>
      <c r="CH7" s="25">
        <v>167.86</v>
      </c>
      <c r="CI7" s="25">
        <v>173.68</v>
      </c>
      <c r="CJ7" s="25">
        <v>174.52</v>
      </c>
      <c r="CK7" s="25">
        <v>177.56</v>
      </c>
      <c r="CL7" s="25">
        <v>51.9</v>
      </c>
      <c r="CM7" s="25">
        <v>51.6</v>
      </c>
      <c r="CN7" s="25">
        <v>50.58</v>
      </c>
      <c r="CO7" s="25">
        <v>52.82</v>
      </c>
      <c r="CP7" s="25">
        <v>51.95</v>
      </c>
      <c r="CQ7" s="25">
        <v>59.51</v>
      </c>
      <c r="CR7" s="25">
        <v>59.91</v>
      </c>
      <c r="CS7" s="25">
        <v>59.4</v>
      </c>
      <c r="CT7" s="25">
        <v>59.24</v>
      </c>
      <c r="CU7" s="25">
        <v>58.77</v>
      </c>
      <c r="CV7" s="25">
        <v>59.81</v>
      </c>
      <c r="CW7" s="25">
        <v>71.66</v>
      </c>
      <c r="CX7" s="25">
        <v>72.19</v>
      </c>
      <c r="CY7" s="25">
        <v>71.81</v>
      </c>
      <c r="CZ7" s="25">
        <v>71.25</v>
      </c>
      <c r="DA7" s="25">
        <v>71.86</v>
      </c>
      <c r="DB7" s="25">
        <v>87.08</v>
      </c>
      <c r="DC7" s="25">
        <v>87.26</v>
      </c>
      <c r="DD7" s="25">
        <v>87.57</v>
      </c>
      <c r="DE7" s="25">
        <v>87.26</v>
      </c>
      <c r="DF7" s="25">
        <v>86.95</v>
      </c>
      <c r="DG7" s="25">
        <v>89.42</v>
      </c>
      <c r="DH7" s="25">
        <v>48.08</v>
      </c>
      <c r="DI7" s="25">
        <v>46.94</v>
      </c>
      <c r="DJ7" s="25">
        <v>44.84</v>
      </c>
      <c r="DK7" s="25">
        <v>40.909999999999997</v>
      </c>
      <c r="DL7" s="25">
        <v>41.98</v>
      </c>
      <c r="DM7" s="25">
        <v>48.55</v>
      </c>
      <c r="DN7" s="25">
        <v>49.2</v>
      </c>
      <c r="DO7" s="25">
        <v>50.01</v>
      </c>
      <c r="DP7" s="25">
        <v>50.99</v>
      </c>
      <c r="DQ7" s="25">
        <v>51.79</v>
      </c>
      <c r="DR7" s="25">
        <v>52.02</v>
      </c>
      <c r="DS7" s="25">
        <v>36.92</v>
      </c>
      <c r="DT7" s="25">
        <v>38.58</v>
      </c>
      <c r="DU7" s="25">
        <v>39.06</v>
      </c>
      <c r="DV7" s="25">
        <v>38.03</v>
      </c>
      <c r="DW7" s="25">
        <v>37.44</v>
      </c>
      <c r="DX7" s="25">
        <v>17.11</v>
      </c>
      <c r="DY7" s="25">
        <v>18.329999999999998</v>
      </c>
      <c r="DZ7" s="25">
        <v>20.27</v>
      </c>
      <c r="EA7" s="25">
        <v>21.69</v>
      </c>
      <c r="EB7" s="25">
        <v>23.19</v>
      </c>
      <c r="EC7" s="25">
        <v>25.37</v>
      </c>
      <c r="ED7" s="25">
        <v>0.81</v>
      </c>
      <c r="EE7" s="25">
        <v>2.31</v>
      </c>
      <c r="EF7" s="25">
        <v>2.3199999999999998</v>
      </c>
      <c r="EG7" s="25">
        <v>1.19</v>
      </c>
      <c r="EH7" s="25">
        <v>1.48</v>
      </c>
      <c r="EI7" s="25">
        <v>0.63</v>
      </c>
      <c r="EJ7" s="25">
        <v>0.6</v>
      </c>
      <c r="EK7" s="25">
        <v>0.56000000000000005</v>
      </c>
      <c r="EL7" s="25">
        <v>0.6</v>
      </c>
      <c r="EM7" s="25">
        <v>0.53</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104</v>
      </c>
    </row>
    <row r="12" spans="1:144" x14ac:dyDescent="0.15">
      <c r="B12">
        <v>1</v>
      </c>
      <c r="C12">
        <v>1</v>
      </c>
      <c r="D12">
        <v>1</v>
      </c>
      <c r="E12">
        <v>1</v>
      </c>
      <c r="F12">
        <v>1</v>
      </c>
      <c r="G12" t="s">
        <v>105</v>
      </c>
    </row>
    <row r="13" spans="1:144" x14ac:dyDescent="0.15">
      <c r="B13" t="s">
        <v>106</v>
      </c>
      <c r="C13" t="s">
        <v>106</v>
      </c>
      <c r="D13" t="s">
        <v>106</v>
      </c>
      <c r="E13" t="s">
        <v>107</v>
      </c>
      <c r="F13" t="s">
        <v>106</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2025-01-24T06:44:24Z</dcterms:created>
  <dcterms:modified xsi:type="dcterms:W3CDTF">2025-03-07T04:18:01Z</dcterms:modified>
  <cp:category/>
</cp:coreProperties>
</file>