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28_大郷町★☆\03修正\"/>
    </mc:Choice>
  </mc:AlternateContent>
  <workbookProtection workbookAlgorithmName="SHA-512" workbookHashValue="v+Y/kud+oDxl1O9hBHC8KxIHpCHqGqbr7pAPFU5oCXd4d9AuY6L1H35Z7pF/fVJUv6f3mSrPy2HnTjzCL4VtwA==" workbookSaltValue="McFd6kYQ0UfbfMRONTcfvA==" workbookSpinCount="100000" lockStructure="1"/>
  <bookViews>
    <workbookView xWindow="-120" yWindow="-120" windowWidth="20730" windowHeight="1116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I10" i="4"/>
  <c r="AL8" i="4"/>
</calcChain>
</file>

<file path=xl/sharedStrings.xml><?xml version="1.0" encoding="utf-8"?>
<sst xmlns="http://schemas.openxmlformats.org/spreadsheetml/2006/main" count="247" uniqueCount="119">
  <si>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</si>
  <si>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</si>
  <si>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</si>
  <si>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</si>
  <si>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</si>
  <si>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</si>
  <si>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</si>
  <si>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</si>
  <si>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</si>
  <si>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</si>
  <si>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</si>
  <si>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</si>
  <si>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</si>
  <si>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</si>
  <si>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</si>
  <si>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</si>
  <si>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</si>
  <si>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</si>
  <si>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</si>
  <si>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</si>
  <si>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</si>
  <si>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</si>
  <si>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</si>
  <si>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</si>
  <si>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</si>
  <si>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</si>
  <si>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</si>
  <si>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</si>
  <si>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</si>
  <si>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</si>
  <si>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</si>
  <si>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</si>
  <si>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</si>
  <si>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</si>
  <si>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</si>
  <si>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</si>
  <si>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</si>
  <si>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</si>
  <si>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</si>
  <si>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</si>
  <si>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</si>
  <si>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</si>
  <si>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</si>
  <si>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</si>
  <si>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</si>
  <si>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</si>
  <si>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</si>
  <si>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</si>
  <si>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</si>
  <si>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</si>
  <si>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</si>
  <si>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</si>
  <si>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</si>
  <si>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</si>
  <si>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</si>
  <si>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</si>
  <si>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</si>
  <si>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</si>
  <si>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</si>
  <si>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</si>
  <si>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</si>
  <si>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</si>
  <si>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</si>
  <si>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</si>
  <si>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</si>
  <si>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</si>
  <si>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</si>
  <si>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</si>
  <si>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</si>
  <si>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</si>
  <si>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</si>
  <si>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</si>
  <si>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</si>
  <si>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</si>
  <si>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</si>
  <si>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</si>
  <si>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</si>
  <si>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</si>
  <si>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</si>
  <si>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</si>
  <si>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</si>
  <si>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</si>
  <si>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</si>
  <si>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</si>
  <si>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</si>
  <si>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</si>
  <si>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</si>
  <si>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</si>
  <si>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</si>
  <si>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</si>
  <si>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</si>
  <si>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</si>
  <si>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</si>
  <si>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</si>
  <si>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</si>
  <si>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</si>
  <si>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</si>
  <si>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</si>
  <si>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</si>
  <si>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</si>
  <si>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</si>
  <si>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</si>
  <si>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</si>
  <si>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</si>
  <si>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</si>
  <si>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</si>
  <si>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</si>
  <si>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</si>
  <si>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</si>
  <si>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</si>
  <si>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</si>
  <si>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</si>
  <si>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</si>
  <si>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</si>
  <si>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</si>
  <si>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</si>
  <si>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浄化槽本体の耐用年数は30年で、平成17年度に設置したものは15年が経過しているものの更新時期とはなっていないことから未計画である。</t>
    <phoneticPr fontId="4"/>
  </si>
  <si>
    <t>　浄化槽の設置基数は年々増加しているが、未整備者に対しては引き続き整備促進を啓蒙していく。
　経費回収率については、料金収入と汚水処理費との関係から、今後減少も予想されるが、浄化槽の維持管理体制の見直し等、経費削減について検証を行い、少しでも減少幅の抑制に努めていく。</t>
    <rPh sb="118" eb="119">
      <t>スコ</t>
    </rPh>
    <rPh sb="122" eb="124">
      <t>ゲンショウ</t>
    </rPh>
    <rPh sb="124" eb="125">
      <t>ハバ</t>
    </rPh>
    <rPh sb="126" eb="128">
      <t>ヨクセイ</t>
    </rPh>
    <rPh sb="129" eb="130">
      <t>ツト</t>
    </rPh>
    <phoneticPr fontId="4"/>
  </si>
  <si>
    <t>　収益的収支比率は、昨年度に比べ低下しており、100％を僅かに下回っている。経費回収率の推移は概ね前年度と同等なことから使用料以外の収入が減少していると考えられる。
　経費回収率は、おおむね前年度と同様の数値ではあるが、僅かに減少傾向である。労務単価などの高騰による維持管理経費の増加の影響が考えられる。汚水処理原価については前年度と比較し、僅かに減少しているが、平均を上回っている状況であり、要因は汚水処理費が年間有収水量と比較して多少の改善がみられるが、依然高い傾向にあるからと考える。今後も引き続き啓発活動を行い、新規設置者を増やし、管理基数の増加を図って使用料の増加と経費回収率・汚水処理原価の改善に努める。</t>
    <rPh sb="28" eb="29">
      <t>ワズ</t>
    </rPh>
    <rPh sb="31" eb="32">
      <t>シタ</t>
    </rPh>
    <rPh sb="38" eb="40">
      <t>ケイヒ</t>
    </rPh>
    <rPh sb="40" eb="43">
      <t>カイシュウリツ</t>
    </rPh>
    <rPh sb="44" eb="46">
      <t>スイイ</t>
    </rPh>
    <rPh sb="47" eb="48">
      <t>オオム</t>
    </rPh>
    <rPh sb="49" eb="52">
      <t>ゼンネンド</t>
    </rPh>
    <rPh sb="53" eb="55">
      <t>ドウトウ</t>
    </rPh>
    <rPh sb="60" eb="63">
      <t>シヨウリョウ</t>
    </rPh>
    <rPh sb="63" eb="65">
      <t>イガイ</t>
    </rPh>
    <rPh sb="66" eb="68">
      <t>シュウニュウ</t>
    </rPh>
    <rPh sb="69" eb="71">
      <t>ゲンショウ</t>
    </rPh>
    <rPh sb="76" eb="77">
      <t>カンガ</t>
    </rPh>
    <rPh sb="97" eb="98">
      <t>ゼン</t>
    </rPh>
    <rPh sb="112" eb="113">
      <t>ワズ</t>
    </rPh>
    <rPh sb="115" eb="117">
      <t>ゲンショウ</t>
    </rPh>
    <rPh sb="117" eb="119">
      <t>ケイコウ</t>
    </rPh>
    <rPh sb="123" eb="127">
      <t>ロウムタンカ</t>
    </rPh>
    <rPh sb="130" eb="132">
      <t>コウトウ</t>
    </rPh>
    <rPh sb="145" eb="147">
      <t>エイキョウ</t>
    </rPh>
    <rPh sb="148" eb="149">
      <t>カンガ</t>
    </rPh>
    <rPh sb="158" eb="160">
      <t>ゲンカ</t>
    </rPh>
    <rPh sb="165" eb="168">
      <t>ゼンネンド</t>
    </rPh>
    <rPh sb="169" eb="171">
      <t>ヒカク</t>
    </rPh>
    <rPh sb="173" eb="174">
      <t>ワズ</t>
    </rPh>
    <rPh sb="176" eb="178">
      <t>ゲンショウ</t>
    </rPh>
    <rPh sb="184" eb="186">
      <t>ヘイキン</t>
    </rPh>
    <rPh sb="187" eb="189">
      <t>ウワマワ</t>
    </rPh>
    <rPh sb="193" eb="195">
      <t>ジョウキョウ</t>
    </rPh>
    <rPh sb="199" eb="201">
      <t>ヨウイン</t>
    </rPh>
    <rPh sb="202" eb="207">
      <t>オスイショリヒ</t>
    </rPh>
    <rPh sb="208" eb="210">
      <t>ネンカン</t>
    </rPh>
    <rPh sb="210" eb="212">
      <t>ユウシュウ</t>
    </rPh>
    <rPh sb="212" eb="214">
      <t>スイリョウ</t>
    </rPh>
    <rPh sb="215" eb="217">
      <t>ヒカク</t>
    </rPh>
    <rPh sb="219" eb="221">
      <t>タショウ</t>
    </rPh>
    <rPh sb="222" eb="224">
      <t>カイゼン</t>
    </rPh>
    <rPh sb="231" eb="233">
      <t>イゼン</t>
    </rPh>
    <rPh sb="233" eb="234">
      <t>タカ</t>
    </rPh>
    <rPh sb="235" eb="237">
      <t>ケイコウ</t>
    </rPh>
    <rPh sb="243" eb="244">
      <t>カンガ</t>
    </rPh>
    <rPh sb="296" eb="298">
      <t>オスイ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</si>
</sst>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39-433D-BDBB-5AFF1F3C8B2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639-433D-BDBB-5AFF1F3C8B2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97.75</c:v>
                </c:pt>
                <c:pt idx="2">
                  <c:v>94.67</c:v>
                </c:pt>
                <c:pt idx="3">
                  <c:v>92.43</c:v>
                </c:pt>
                <c:pt idx="4">
                  <c:v>100</c:v>
                </c:pt>
              </c:numCache>
            </c:numRef>
          </c:val>
          <c:extLst>
            <c:ext xmlns:c16="http://schemas.microsoft.com/office/drawing/2014/chart" uri="{C3380CC4-5D6E-409C-BE32-E72D297353CC}">
              <c16:uniqueId val="{00000000-0390-4248-AE7E-7ACE05B160D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58.19</c:v>
                </c:pt>
                <c:pt idx="2">
                  <c:v>56.52</c:v>
                </c:pt>
                <c:pt idx="3">
                  <c:v>88.45</c:v>
                </c:pt>
                <c:pt idx="4">
                  <c:v>54.08</c:v>
                </c:pt>
              </c:numCache>
            </c:numRef>
          </c:val>
          <c:smooth val="0"/>
          <c:extLst>
            <c:ext xmlns:c16="http://schemas.microsoft.com/office/drawing/2014/chart" uri="{C3380CC4-5D6E-409C-BE32-E72D297353CC}">
              <c16:uniqueId val="{00000001-0390-4248-AE7E-7ACE05B160D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A29-4C18-A5AD-3E700E1EC2F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87.8</c:v>
                </c:pt>
                <c:pt idx="2">
                  <c:v>88.43</c:v>
                </c:pt>
                <c:pt idx="3">
                  <c:v>90.34</c:v>
                </c:pt>
                <c:pt idx="4">
                  <c:v>90.57</c:v>
                </c:pt>
              </c:numCache>
            </c:numRef>
          </c:val>
          <c:smooth val="0"/>
          <c:extLst>
            <c:ext xmlns:c16="http://schemas.microsoft.com/office/drawing/2014/chart" uri="{C3380CC4-5D6E-409C-BE32-E72D297353CC}">
              <c16:uniqueId val="{00000001-6A29-4C18-A5AD-3E700E1EC2F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107.86</c:v>
                </c:pt>
                <c:pt idx="1">
                  <c:v>106.24</c:v>
                </c:pt>
                <c:pt idx="2">
                  <c:v>115.07</c:v>
                </c:pt>
                <c:pt idx="3">
                  <c:v>103.71</c:v>
                </c:pt>
                <c:pt idx="4">
                  <c:v>99.29</c:v>
                </c:pt>
              </c:numCache>
            </c:numRef>
          </c:val>
          <c:extLst>
            <c:ext xmlns:c16="http://schemas.microsoft.com/office/drawing/2014/chart" uri="{C3380CC4-5D6E-409C-BE32-E72D297353CC}">
              <c16:uniqueId val="{00000000-51FC-4351-94C1-B99DD764ECB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FC-4351-94C1-B99DD764ECB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66E-4611-8062-403E3492588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6E-4611-8062-403E3492588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F3-4A27-9615-9B5BB98DB68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F3-4A27-9615-9B5BB98DB68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6C-47CD-90B2-B54061C9DFE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6C-47CD-90B2-B54061C9DFE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C2-42C1-8F15-EEB1C8EAD5C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C2-42C1-8F15-EEB1C8EAD5C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15-4CFA-8C40-86F3933DC44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7315-4CFA-8C40-86F3933DC44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53.98</c:v>
                </c:pt>
                <c:pt idx="1">
                  <c:v>52.8</c:v>
                </c:pt>
                <c:pt idx="2">
                  <c:v>51.8</c:v>
                </c:pt>
                <c:pt idx="3">
                  <c:v>50.72</c:v>
                </c:pt>
                <c:pt idx="4">
                  <c:v>49.76</c:v>
                </c:pt>
              </c:numCache>
            </c:numRef>
          </c:val>
          <c:extLst>
            <c:ext xmlns:c16="http://schemas.microsoft.com/office/drawing/2014/chart" uri="{C3380CC4-5D6E-409C-BE32-E72D297353CC}">
              <c16:uniqueId val="{00000000-7D22-46DD-A5D7-6E740C89411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60.59</c:v>
                </c:pt>
                <c:pt idx="2">
                  <c:v>60</c:v>
                </c:pt>
                <c:pt idx="3">
                  <c:v>59.01</c:v>
                </c:pt>
                <c:pt idx="4">
                  <c:v>56.06</c:v>
                </c:pt>
              </c:numCache>
            </c:numRef>
          </c:val>
          <c:smooth val="0"/>
          <c:extLst>
            <c:ext xmlns:c16="http://schemas.microsoft.com/office/drawing/2014/chart" uri="{C3380CC4-5D6E-409C-BE32-E72D297353CC}">
              <c16:uniqueId val="{00000001-7D22-46DD-A5D7-6E740C89411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271.26</c:v>
                </c:pt>
                <c:pt idx="1">
                  <c:v>315.18</c:v>
                </c:pt>
                <c:pt idx="2">
                  <c:v>330.7</c:v>
                </c:pt>
                <c:pt idx="3">
                  <c:v>346.25</c:v>
                </c:pt>
                <c:pt idx="4">
                  <c:v>324.87</c:v>
                </c:pt>
              </c:numCache>
            </c:numRef>
          </c:val>
          <c:extLst>
            <c:ext xmlns:c16="http://schemas.microsoft.com/office/drawing/2014/chart" uri="{C3380CC4-5D6E-409C-BE32-E72D297353CC}">
              <c16:uniqueId val="{00000000-C28F-45A0-84D2-E5A11673A47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280.23</c:v>
                </c:pt>
                <c:pt idx="2">
                  <c:v>282.70999999999998</c:v>
                </c:pt>
                <c:pt idx="3">
                  <c:v>291.82</c:v>
                </c:pt>
                <c:pt idx="4">
                  <c:v>304.36</c:v>
                </c:pt>
              </c:numCache>
            </c:numRef>
          </c:val>
          <c:smooth val="0"/>
          <c:extLst>
            <c:ext xmlns:c16="http://schemas.microsoft.com/office/drawing/2014/chart" uri="{C3380CC4-5D6E-409C-BE32-E72D297353CC}">
              <c16:uniqueId val="{00000001-C28F-45A0-84D2-E5A11673A47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7584</v>
      </c>
      <c r="AM8" s="41"/>
      <c r="AN8" s="41"/>
      <c r="AO8" s="41"/>
      <c r="AP8" s="41"/>
      <c r="AQ8" s="41"/>
      <c r="AR8" s="41"/>
      <c r="AS8" s="41"/>
      <c r="AT8" s="34">
        <f>データ!T6</f>
        <v>82.01</v>
      </c>
      <c r="AU8" s="34"/>
      <c r="AV8" s="34"/>
      <c r="AW8" s="34"/>
      <c r="AX8" s="34"/>
      <c r="AY8" s="34"/>
      <c r="AZ8" s="34"/>
      <c r="BA8" s="34"/>
      <c r="BB8" s="34">
        <f>データ!U6</f>
        <v>92.48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13.41</v>
      </c>
      <c r="Q10" s="34"/>
      <c r="R10" s="34"/>
      <c r="S10" s="34"/>
      <c r="T10" s="34"/>
      <c r="U10" s="34"/>
      <c r="V10" s="34"/>
      <c r="W10" s="34">
        <f>データ!Q6</f>
        <v>100</v>
      </c>
      <c r="X10" s="34"/>
      <c r="Y10" s="34"/>
      <c r="Z10" s="34"/>
      <c r="AA10" s="34"/>
      <c r="AB10" s="34"/>
      <c r="AC10" s="34"/>
      <c r="AD10" s="41">
        <f>データ!R6</f>
        <v>3150</v>
      </c>
      <c r="AE10" s="41"/>
      <c r="AF10" s="41"/>
      <c r="AG10" s="41"/>
      <c r="AH10" s="41"/>
      <c r="AI10" s="41"/>
      <c r="AJ10" s="41"/>
      <c r="AK10" s="2"/>
      <c r="AL10" s="41">
        <f>データ!V6</f>
        <v>1010</v>
      </c>
      <c r="AM10" s="41"/>
      <c r="AN10" s="41"/>
      <c r="AO10" s="41"/>
      <c r="AP10" s="41"/>
      <c r="AQ10" s="41"/>
      <c r="AR10" s="41"/>
      <c r="AS10" s="41"/>
      <c r="AT10" s="34">
        <f>データ!W6</f>
        <v>0.88</v>
      </c>
      <c r="AU10" s="34"/>
      <c r="AV10" s="34"/>
      <c r="AW10" s="34"/>
      <c r="AX10" s="34"/>
      <c r="AY10" s="34"/>
      <c r="AZ10" s="34"/>
      <c r="BA10" s="34"/>
      <c r="BB10" s="34">
        <f>データ!X6</f>
        <v>1147.73</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118</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116</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117</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43</v>
      </c>
      <c r="N86" s="12" t="s">
        <v>43</v>
      </c>
      <c r="O86" s="12" t="str">
        <f>データ!EO6</f>
        <v>【-】</v>
      </c>
    </row>
  </sheetData>
  <sheetProtection algorithmName="SHA-512" hashValue="08BGYrVJRghuMq2qLZsrC+kOxjRYnRpVQd3djBFe/hKqKmmJHpvpMGKTQsC9LlC416yuk6Q+M1DvJ297T0AgLQ==" saltValue="B0ZmKH1HGwi51DBF3BXdm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44229</v>
      </c>
      <c r="D6" s="19">
        <f t="shared" si="3"/>
        <v>47</v>
      </c>
      <c r="E6" s="19">
        <f t="shared" si="3"/>
        <v>18</v>
      </c>
      <c r="F6" s="19">
        <f t="shared" si="3"/>
        <v>0</v>
      </c>
      <c r="G6" s="19">
        <f t="shared" si="3"/>
        <v>0</v>
      </c>
      <c r="H6" s="19" t="str">
        <f t="shared" si="3"/>
        <v>宮城県　大郷町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13.41</v>
      </c>
      <c r="Q6" s="20">
        <f t="shared" si="3"/>
        <v>100</v>
      </c>
      <c r="R6" s="20">
        <f t="shared" si="3"/>
        <v>3150</v>
      </c>
      <c r="S6" s="20">
        <f t="shared" si="3"/>
        <v>7584</v>
      </c>
      <c r="T6" s="20">
        <f t="shared" si="3"/>
        <v>82.01</v>
      </c>
      <c r="U6" s="20">
        <f t="shared" si="3"/>
        <v>92.48</v>
      </c>
      <c r="V6" s="20">
        <f t="shared" si="3"/>
        <v>1010</v>
      </c>
      <c r="W6" s="20">
        <f t="shared" si="3"/>
        <v>0.88</v>
      </c>
      <c r="X6" s="20">
        <f t="shared" si="3"/>
        <v>1147.73</v>
      </c>
      <c r="Y6" s="21">
        <f>IF(Y7="",NA(),Y7)</f>
        <v>107.86</v>
      </c>
      <c r="Z6" s="21">
        <f t="shared" ref="Z6:AH6" si="4">IF(Z7="",NA(),Z7)</f>
        <v>106.24</v>
      </c>
      <c r="AA6" s="21">
        <f t="shared" si="4"/>
        <v>115.07</v>
      </c>
      <c r="AB6" s="21">
        <f t="shared" si="4"/>
        <v>103.71</v>
      </c>
      <c r="AC6" s="21">
        <f t="shared" si="4"/>
        <v>99.29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294.27</v>
      </c>
      <c r="BM6" s="21">
        <f t="shared" si="7"/>
        <v>294.08999999999997</v>
      </c>
      <c r="BN6" s="21">
        <f t="shared" si="7"/>
        <v>294.08999999999997</v>
      </c>
      <c r="BO6" s="21">
        <f t="shared" si="7"/>
        <v>338.47</v>
      </c>
      <c r="BP6" s="20" t="str">
        <f>IF(BP7="","",IF(BP7="-","【-】","【"&amp;SUBSTITUTE(TEXT(BP7,"#,##0.00"),"-","△")&amp;"】"))</f>
        <v>【349.83】</v>
      </c>
      <c r="BQ6" s="21">
        <f>IF(BQ7="",NA(),BQ7)</f>
        <v>53.98</v>
      </c>
      <c r="BR6" s="21">
        <f t="shared" ref="BR6:BZ6" si="8">IF(BR7="",NA(),BR7)</f>
        <v>52.8</v>
      </c>
      <c r="BS6" s="21">
        <f t="shared" si="8"/>
        <v>51.8</v>
      </c>
      <c r="BT6" s="21">
        <f t="shared" si="8"/>
        <v>50.72</v>
      </c>
      <c r="BU6" s="21">
        <f t="shared" si="8"/>
        <v>49.76</v>
      </c>
      <c r="BV6" s="21">
        <f t="shared" si="8"/>
        <v>53.23</v>
      </c>
      <c r="BW6" s="21">
        <f t="shared" si="8"/>
        <v>60.59</v>
      </c>
      <c r="BX6" s="21">
        <f t="shared" si="8"/>
        <v>60</v>
      </c>
      <c r="BY6" s="21">
        <f t="shared" si="8"/>
        <v>59.01</v>
      </c>
      <c r="BZ6" s="21">
        <f t="shared" si="8"/>
        <v>56.06</v>
      </c>
      <c r="CA6" s="20" t="str">
        <f>IF(CA7="","",IF(CA7="-","【-】","【"&amp;SUBSTITUTE(TEXT(CA7,"#,##0.00"),"-","△")&amp;"】"))</f>
        <v>【53.65】</v>
      </c>
      <c r="CB6" s="21">
        <f>IF(CB7="",NA(),CB7)</f>
        <v>271.26</v>
      </c>
      <c r="CC6" s="21">
        <f t="shared" ref="CC6:CK6" si="9">IF(CC7="",NA(),CC7)</f>
        <v>315.18</v>
      </c>
      <c r="CD6" s="21">
        <f t="shared" si="9"/>
        <v>330.7</v>
      </c>
      <c r="CE6" s="21">
        <f t="shared" si="9"/>
        <v>346.25</v>
      </c>
      <c r="CF6" s="21">
        <f t="shared" si="9"/>
        <v>324.87</v>
      </c>
      <c r="CG6" s="21">
        <f t="shared" si="9"/>
        <v>283.3</v>
      </c>
      <c r="CH6" s="21">
        <f t="shared" si="9"/>
        <v>280.23</v>
      </c>
      <c r="CI6" s="21">
        <f t="shared" si="9"/>
        <v>282.70999999999998</v>
      </c>
      <c r="CJ6" s="21">
        <f t="shared" si="9"/>
        <v>291.82</v>
      </c>
      <c r="CK6" s="21">
        <f t="shared" si="9"/>
        <v>304.36</v>
      </c>
      <c r="CL6" s="20" t="str">
        <f>IF(CL7="","",IF(CL7="-","【-】","【"&amp;SUBSTITUTE(TEXT(CL7,"#,##0.00"),"-","△")&amp;"】"))</f>
        <v>【307.86】</v>
      </c>
      <c r="CM6" s="21">
        <f>IF(CM7="",NA(),CM7)</f>
        <v>100</v>
      </c>
      <c r="CN6" s="21">
        <f t="shared" ref="CN6:CV6" si="10">IF(CN7="",NA(),CN7)</f>
        <v>97.75</v>
      </c>
      <c r="CO6" s="21">
        <f t="shared" si="10"/>
        <v>94.67</v>
      </c>
      <c r="CP6" s="21">
        <f t="shared" si="10"/>
        <v>92.43</v>
      </c>
      <c r="CQ6" s="21">
        <f t="shared" si="10"/>
        <v>100</v>
      </c>
      <c r="CR6" s="21">
        <f t="shared" si="10"/>
        <v>55.96</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44229</v>
      </c>
      <c r="D7" s="23">
        <v>47</v>
      </c>
      <c r="E7" s="23">
        <v>18</v>
      </c>
      <c r="F7" s="23">
        <v>0</v>
      </c>
      <c r="G7" s="23">
        <v>0</v>
      </c>
      <c r="H7" s="23" t="s">
        <v>97</v>
      </c>
      <c r="I7" s="23" t="s">
        <v>98</v>
      </c>
      <c r="J7" s="23" t="s">
        <v>99</v>
      </c>
      <c r="K7" s="23" t="s">
        <v>100</v>
      </c>
      <c r="L7" s="23" t="s">
        <v>101</v>
      </c>
      <c r="M7" s="23" t="s">
        <v>102</v>
      </c>
      <c r="N7" s="24" t="s">
        <v>103</v>
      </c>
      <c r="O7" s="24" t="s">
        <v>104</v>
      </c>
      <c r="P7" s="24">
        <v>13.41</v>
      </c>
      <c r="Q7" s="24">
        <v>100</v>
      </c>
      <c r="R7" s="24">
        <v>3150</v>
      </c>
      <c r="S7" s="24">
        <v>7584</v>
      </c>
      <c r="T7" s="24">
        <v>82.01</v>
      </c>
      <c r="U7" s="24">
        <v>92.48</v>
      </c>
      <c r="V7" s="24">
        <v>1010</v>
      </c>
      <c r="W7" s="24">
        <v>0.88</v>
      </c>
      <c r="X7" s="24">
        <v>1147.73</v>
      </c>
      <c r="Y7" s="24">
        <v>107.86</v>
      </c>
      <c r="Z7" s="24">
        <v>106.24</v>
      </c>
      <c r="AA7" s="24">
        <v>115.07</v>
      </c>
      <c r="AB7" s="24">
        <v>103.71</v>
      </c>
      <c r="AC7" s="24">
        <v>99.29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294.27</v>
      </c>
      <c r="BM7" s="24">
        <v>294.08999999999997</v>
      </c>
      <c r="BN7" s="24">
        <v>294.08999999999997</v>
      </c>
      <c r="BO7" s="24">
        <v>338.47</v>
      </c>
      <c r="BP7" s="24">
        <v>349.83</v>
      </c>
      <c r="BQ7" s="24">
        <v>53.98</v>
      </c>
      <c r="BR7" s="24">
        <v>52.8</v>
      </c>
      <c r="BS7" s="24">
        <v>51.8</v>
      </c>
      <c r="BT7" s="24">
        <v>50.72</v>
      </c>
      <c r="BU7" s="24">
        <v>49.76</v>
      </c>
      <c r="BV7" s="24">
        <v>53.23</v>
      </c>
      <c r="BW7" s="24">
        <v>60.59</v>
      </c>
      <c r="BX7" s="24">
        <v>60</v>
      </c>
      <c r="BY7" s="24">
        <v>59.01</v>
      </c>
      <c r="BZ7" s="24">
        <v>56.06</v>
      </c>
      <c r="CA7" s="24">
        <v>53.65</v>
      </c>
      <c r="CB7" s="24">
        <v>271.26</v>
      </c>
      <c r="CC7" s="24">
        <v>315.18</v>
      </c>
      <c r="CD7" s="24">
        <v>330.7</v>
      </c>
      <c r="CE7" s="24">
        <v>346.25</v>
      </c>
      <c r="CF7" s="24">
        <v>324.87</v>
      </c>
      <c r="CG7" s="24">
        <v>283.3</v>
      </c>
      <c r="CH7" s="24">
        <v>280.23</v>
      </c>
      <c r="CI7" s="24">
        <v>282.70999999999998</v>
      </c>
      <c r="CJ7" s="24">
        <v>291.82</v>
      </c>
      <c r="CK7" s="24">
        <v>304.36</v>
      </c>
      <c r="CL7" s="24">
        <v>307.86</v>
      </c>
      <c r="CM7" s="24">
        <v>100</v>
      </c>
      <c r="CN7" s="24">
        <v>97.75</v>
      </c>
      <c r="CO7" s="24">
        <v>94.67</v>
      </c>
      <c r="CP7" s="24">
        <v>92.43</v>
      </c>
      <c r="CQ7" s="24">
        <v>100</v>
      </c>
      <c r="CR7" s="24">
        <v>55.96</v>
      </c>
      <c r="CS7" s="24">
        <v>58.19</v>
      </c>
      <c r="CT7" s="24">
        <v>56.52</v>
      </c>
      <c r="CU7" s="24">
        <v>88.45</v>
      </c>
      <c r="CV7" s="24">
        <v>54.08</v>
      </c>
      <c r="CW7" s="24">
        <v>54.61</v>
      </c>
      <c r="CX7" s="24">
        <v>100</v>
      </c>
      <c r="CY7" s="24">
        <v>100</v>
      </c>
      <c r="CZ7" s="24">
        <v>100</v>
      </c>
      <c r="DA7" s="24">
        <v>100</v>
      </c>
      <c r="DB7" s="24">
        <v>100</v>
      </c>
      <c r="DC7" s="24">
        <v>60.12</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2025-02-19T01:34:08Z</cp:lastPrinted>
  <dcterms:created xsi:type="dcterms:W3CDTF">2025-01-24T07:39:52Z</dcterms:created>
  <dcterms:modified xsi:type="dcterms:W3CDTF">2025-02-19T06:06:03Z</dcterms:modified>
  <cp:category/>
</cp:coreProperties>
</file>