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1_事業別\01 法適用事業\05　下水道事業\05_漁集（176）\"/>
    </mc:Choice>
  </mc:AlternateContent>
  <workbookProtection workbookAlgorithmName="SHA-512" workbookHashValue="IuNU0F0r2THK5MGAtT6EtlMWIklMhGZ1/AH+jgJPpo++D9P3LHfLTCrk8OeQlT2PxthkWlq5jCeAg5/MItHPkQ==" workbookSaltValue="vKNPFhXo+VVVU6/z69F4BQ==" workbookSpinCount="100000" lockStructure="1"/>
  <bookViews>
    <workbookView xWindow="0" yWindow="0" windowWidth="28800" windowHeight="1221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E85" i="4"/>
  <c r="AT10" i="4"/>
  <c r="AL10" i="4"/>
  <c r="I10" i="4"/>
  <c r="AL8" i="4"/>
  <c r="P8" i="4"/>
  <c r="I8" i="4"/>
</calcChain>
</file>

<file path=xl/sharedStrings.xml><?xml version="1.0" encoding="utf-8"?>
<sst xmlns="http://schemas.openxmlformats.org/spreadsheetml/2006/main" count="253" uniqueCount="115">
  <si>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</si>
  <si>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</si>
  <si>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</si>
  <si>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</si>
  <si>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</si>
  <si>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</si>
  <si>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</si>
  <si>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</si>
  <si>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</si>
  <si>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</si>
  <si>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</si>
  <si>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</si>
  <si>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</si>
  <si>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</si>
  <si>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</si>
  <si>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</si>
  <si>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</si>
  <si>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</si>
  <si>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</si>
  <si>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</si>
  <si>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</si>
  <si>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</si>
  <si>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</si>
  <si>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</si>
  <si>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</si>
  <si>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</si>
  <si>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</si>
  <si>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</si>
  <si>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</si>
  <si>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</si>
  <si>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</si>
  <si>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</si>
  <si>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</si>
  <si>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</si>
  <si>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</si>
  <si>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</si>
  <si>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</si>
  <si>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</si>
  <si>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</si>
  <si>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</si>
  <si>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</si>
  <si>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</si>
  <si>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</si>
  <si>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</si>
  <si>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</si>
  <si>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</si>
  <si>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</si>
  <si>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</si>
  <si>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</si>
  <si>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</si>
  <si>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</si>
  <si>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</si>
  <si>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</si>
  <si>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</si>
  <si>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</si>
  <si>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</si>
  <si>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</si>
  <si>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</si>
  <si>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</si>
  <si>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</si>
  <si>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</si>
  <si>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</si>
  <si>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</si>
  <si>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</si>
  <si>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</si>
  <si>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</si>
  <si>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</si>
  <si>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</si>
  <si>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</si>
  <si>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</si>
  <si>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</si>
  <si>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</si>
  <si>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</si>
  <si>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</si>
  <si>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</si>
  <si>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</si>
  <si>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</si>
  <si>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</si>
  <si>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</si>
  <si>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</si>
  <si>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</si>
  <si>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</si>
  <si>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</si>
  <si>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</si>
  <si>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</si>
  <si>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</si>
  <si>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</si>
  <si>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</si>
  <si>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</si>
  <si>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</si>
  <si>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</si>
  <si>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</si>
  <si>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</si>
  <si>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</si>
  <si>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</si>
  <si>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</si>
  <si>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気仙沼市</t>
  </si>
  <si>
    <t>法適用</t>
  </si>
  <si>
    <t>下水道事業</t>
  </si>
  <si>
    <t>漁業集落排水</t>
  </si>
  <si>
    <t>H2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</si>
  <si>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</si>
  <si>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</si>
  <si>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</si>
  <si>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</si>
  <si>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</si>
  <si>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</si>
  <si>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</si>
  <si>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</si>
  <si>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</si>
  <si>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</si>
  <si>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</si>
  <si>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令和２年度から地方公営企業法の適用により公営企業会計へ移行している。
①経常収支比率については，処理場に要する動力費や委託料が減少したため，昨年度と比較すると増加していることから，類似団体平均値を上回る数値となっている。
②累積欠損金比率については累積欠損金が発生していない状況である。この状況を継続していくために経営戦略に則り適切な使用料及び維持管理費の削減に努めていく。
③流動比率については，右肩上がりで上昇しているが，一般会計からの繰入金で賄っている状況である。今後一般会計からの繰入金の適正化を図り，資金不足に陥らないよう新規借入も抑制する。
④企業債残高対事業規模比率については，処理場の機械設備の更新事業を実施したことから上昇しているが類似団体平均を大きく下回っいる。今後，起債残高を注視しながら設備の更新を検討していく。
⑤経費回収率については，動力費や委託料の減少により，昨年度と比較し上昇しているが，類似団体平均値を下回っている状況である。公費負担が高い状況にあるといえるため，更なる汚水処理費用の削減，及び今後のストックマネジメント計画に則り，更新費用を踏まえ事業を行っていく。
⑥汚水処理原価については，動力費と委託料の減少により前年より減少している。今後も類似団体と同水準となるよう，経費削減に努めていく。
⑦施設利用率については，類似団体平均を下回っており，今後の施設更新時にダウンサイジングの必要性について検討していく。
⑧水洗化率については，類似団体平均を上回っており，イベントや，広報誌等を活用し啓発活動を引続き行い水洗化率を高めていく。</t>
    <rPh sb="63" eb="65">
      <t>ゲンショウ</t>
    </rPh>
    <rPh sb="79" eb="81">
      <t>ゾウカ</t>
    </rPh>
    <rPh sb="98" eb="100">
      <t>ウワマワ</t>
    </rPh>
    <rPh sb="296" eb="299">
      <t>ショリジョウ</t>
    </rPh>
    <rPh sb="300" eb="302">
      <t>キカイ</t>
    </rPh>
    <rPh sb="302" eb="304">
      <t>セツビ</t>
    </rPh>
    <rPh sb="305" eb="307">
      <t>コウシン</t>
    </rPh>
    <rPh sb="307" eb="309">
      <t>ジギョウ</t>
    </rPh>
    <rPh sb="310" eb="312">
      <t>ジッシ</t>
    </rPh>
    <rPh sb="318" eb="320">
      <t>ジョウショウ</t>
    </rPh>
    <rPh sb="332" eb="333">
      <t>オオ</t>
    </rPh>
    <rPh sb="341" eb="343">
      <t>コンゴ</t>
    </rPh>
    <rPh sb="344" eb="346">
      <t>キサイ</t>
    </rPh>
    <rPh sb="346" eb="348">
      <t>ザンダカ</t>
    </rPh>
    <rPh sb="349" eb="351">
      <t>チュウシ</t>
    </rPh>
    <rPh sb="355" eb="357">
      <t>セツビ</t>
    </rPh>
    <rPh sb="358" eb="360">
      <t>コウシン</t>
    </rPh>
    <rPh sb="361" eb="363">
      <t>ケントウ</t>
    </rPh>
    <rPh sb="381" eb="383">
      <t>ドウリョク</t>
    </rPh>
    <rPh sb="383" eb="384">
      <t>ヒ</t>
    </rPh>
    <rPh sb="385" eb="388">
      <t>イタクリョウ</t>
    </rPh>
    <rPh sb="389" eb="391">
      <t>ゲンショウ</t>
    </rPh>
    <rPh sb="402" eb="404">
      <t>ジョウショウ</t>
    </rPh>
    <rPh sb="491" eb="493">
      <t>ジギョウ</t>
    </rPh>
    <rPh sb="494" eb="495">
      <t>オコナ</t>
    </rPh>
    <rPh sb="514" eb="516">
      <t>ドウリョク</t>
    </rPh>
    <rPh sb="516" eb="517">
      <t>ヒ</t>
    </rPh>
    <rPh sb="518" eb="521">
      <t>イタクリョウ</t>
    </rPh>
    <rPh sb="522" eb="524">
      <t>ゲンショウ</t>
    </rPh>
    <rPh sb="527" eb="529">
      <t>ゼンネン</t>
    </rPh>
    <rPh sb="531" eb="533">
      <t>ゲンショウ</t>
    </rPh>
    <phoneticPr fontId="4"/>
  </si>
  <si>
    <t>①有形固定資産減価償却率については，経年により年々増加しているが，東日本大震災による災害復旧事業において施設の復旧・更新が行われたことから，減価償却率は類似団体平均を下回っている。
　今後ストックマネジメント計画に則り，更新計画を実行していく。　</t>
    <rPh sb="18" eb="20">
      <t>ケイネン</t>
    </rPh>
    <rPh sb="23" eb="25">
      <t>ネンネン</t>
    </rPh>
    <rPh sb="25" eb="27">
      <t>ゾウカ</t>
    </rPh>
    <rPh sb="76" eb="78">
      <t>ルイジ</t>
    </rPh>
    <rPh sb="78" eb="80">
      <t>ダンタイ</t>
    </rPh>
    <rPh sb="80" eb="82">
      <t>ヘイキン</t>
    </rPh>
    <rPh sb="83" eb="85">
      <t>シタマワ</t>
    </rPh>
    <phoneticPr fontId="4"/>
  </si>
  <si>
    <t>経常収支比率が100％を超え，累積欠損金も発生していない状況であるが，経費回収率は依然として低い状況となっているため，令和6年度に更新した経営戦略に則り，費用の抑制，使用料及び一般会計からの繰入金の適正化を図ることで持続可能な下水道経営に取組んでいく。</t>
    <rPh sb="12" eb="13">
      <t>コ</t>
    </rPh>
    <rPh sb="15" eb="17">
      <t>ルイセキ</t>
    </rPh>
    <rPh sb="17" eb="19">
      <t>ケッソン</t>
    </rPh>
    <rPh sb="19" eb="20">
      <t>キン</t>
    </rPh>
    <rPh sb="21" eb="23">
      <t>ハッセイ</t>
    </rPh>
    <rPh sb="28" eb="30">
      <t>ジョウキョウ</t>
    </rPh>
    <rPh sb="41" eb="43">
      <t>イゼン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</si>
</sst>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3" fillId="0" borderId="6" xfId="0" applyFont="1" applyBorder="1" applyAlignment="1" applyProtection="1">
      <alignment horizontal="left" vertical="top" wrapText="1"/>
      <protection locked="0"/>
    </xf>
    <xf numFmtId="0" fontId="13" fillId="0" borderId="0" xfId="0" applyFont="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2783-4F8D-99CB-B596A463EE8E}"/>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1.6</c:v>
                </c:pt>
                <c:pt idx="2">
                  <c:v>0.01</c:v>
                </c:pt>
                <c:pt idx="3">
                  <c:v>0.01</c:v>
                </c:pt>
                <c:pt idx="4" formatCode="#,##0.00;&quot;△&quot;#,##0.00">
                  <c:v>0</c:v>
                </c:pt>
              </c:numCache>
            </c:numRef>
          </c:val>
          <c:smooth val="0"/>
          <c:extLst>
            <c:ext xmlns:c16="http://schemas.microsoft.com/office/drawing/2014/chart" uri="{C3380CC4-5D6E-409C-BE32-E72D297353CC}">
              <c16:uniqueId val="{00000001-2783-4F8D-99CB-B596A463EE8E}"/>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20</c:v>
                </c:pt>
                <c:pt idx="2">
                  <c:v>19.670000000000002</c:v>
                </c:pt>
                <c:pt idx="3">
                  <c:v>19.329999999999998</c:v>
                </c:pt>
                <c:pt idx="4">
                  <c:v>19.5</c:v>
                </c:pt>
              </c:numCache>
            </c:numRef>
          </c:val>
          <c:extLst>
            <c:ext xmlns:c16="http://schemas.microsoft.com/office/drawing/2014/chart" uri="{C3380CC4-5D6E-409C-BE32-E72D297353CC}">
              <c16:uniqueId val="{00000000-6444-47A7-B44A-A29FF187F669}"/>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30.19</c:v>
                </c:pt>
                <c:pt idx="2">
                  <c:v>28.77</c:v>
                </c:pt>
                <c:pt idx="3">
                  <c:v>26.22</c:v>
                </c:pt>
                <c:pt idx="4">
                  <c:v>26.12</c:v>
                </c:pt>
              </c:numCache>
            </c:numRef>
          </c:val>
          <c:smooth val="0"/>
          <c:extLst>
            <c:ext xmlns:c16="http://schemas.microsoft.com/office/drawing/2014/chart" uri="{C3380CC4-5D6E-409C-BE32-E72D297353CC}">
              <c16:uniqueId val="{00000001-6444-47A7-B44A-A29FF187F669}"/>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82.85</c:v>
                </c:pt>
                <c:pt idx="2">
                  <c:v>87.45</c:v>
                </c:pt>
                <c:pt idx="3">
                  <c:v>88.32</c:v>
                </c:pt>
                <c:pt idx="4">
                  <c:v>88.46</c:v>
                </c:pt>
              </c:numCache>
            </c:numRef>
          </c:val>
          <c:extLst>
            <c:ext xmlns:c16="http://schemas.microsoft.com/office/drawing/2014/chart" uri="{C3380CC4-5D6E-409C-BE32-E72D297353CC}">
              <c16:uniqueId val="{00000000-D47C-4448-8101-FE1584280F2B}"/>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79.09</c:v>
                </c:pt>
                <c:pt idx="2">
                  <c:v>78.900000000000006</c:v>
                </c:pt>
                <c:pt idx="3">
                  <c:v>78.03</c:v>
                </c:pt>
                <c:pt idx="4">
                  <c:v>78.55</c:v>
                </c:pt>
              </c:numCache>
            </c:numRef>
          </c:val>
          <c:smooth val="0"/>
          <c:extLst>
            <c:ext xmlns:c16="http://schemas.microsoft.com/office/drawing/2014/chart" uri="{C3380CC4-5D6E-409C-BE32-E72D297353CC}">
              <c16:uniqueId val="{00000001-D47C-4448-8101-FE1584280F2B}"/>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90.48</c:v>
                </c:pt>
                <c:pt idx="2">
                  <c:v>107.58</c:v>
                </c:pt>
                <c:pt idx="3">
                  <c:v>105.54</c:v>
                </c:pt>
                <c:pt idx="4">
                  <c:v>114.01</c:v>
                </c:pt>
              </c:numCache>
            </c:numRef>
          </c:val>
          <c:extLst>
            <c:ext xmlns:c16="http://schemas.microsoft.com/office/drawing/2014/chart" uri="{C3380CC4-5D6E-409C-BE32-E72D297353CC}">
              <c16:uniqueId val="{00000000-EF26-4A23-8199-6AD4A5428490}"/>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101.18</c:v>
                </c:pt>
                <c:pt idx="2">
                  <c:v>99.89</c:v>
                </c:pt>
                <c:pt idx="3">
                  <c:v>104.12</c:v>
                </c:pt>
                <c:pt idx="4">
                  <c:v>105.98</c:v>
                </c:pt>
              </c:numCache>
            </c:numRef>
          </c:val>
          <c:smooth val="0"/>
          <c:extLst>
            <c:ext xmlns:c16="http://schemas.microsoft.com/office/drawing/2014/chart" uri="{C3380CC4-5D6E-409C-BE32-E72D297353CC}">
              <c16:uniqueId val="{00000001-EF26-4A23-8199-6AD4A5428490}"/>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4.46</c:v>
                </c:pt>
                <c:pt idx="2">
                  <c:v>8.93</c:v>
                </c:pt>
                <c:pt idx="3">
                  <c:v>12.8</c:v>
                </c:pt>
                <c:pt idx="4">
                  <c:v>16.11</c:v>
                </c:pt>
              </c:numCache>
            </c:numRef>
          </c:val>
          <c:extLst>
            <c:ext xmlns:c16="http://schemas.microsoft.com/office/drawing/2014/chart" uri="{C3380CC4-5D6E-409C-BE32-E72D297353CC}">
              <c16:uniqueId val="{00000000-718E-44AA-A2BD-51D8C95317CB}"/>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20.14</c:v>
                </c:pt>
                <c:pt idx="2">
                  <c:v>23.17</c:v>
                </c:pt>
                <c:pt idx="3">
                  <c:v>25.29</c:v>
                </c:pt>
                <c:pt idx="4">
                  <c:v>28.31</c:v>
                </c:pt>
              </c:numCache>
            </c:numRef>
          </c:val>
          <c:smooth val="0"/>
          <c:extLst>
            <c:ext xmlns:c16="http://schemas.microsoft.com/office/drawing/2014/chart" uri="{C3380CC4-5D6E-409C-BE32-E72D297353CC}">
              <c16:uniqueId val="{00000001-718E-44AA-A2BD-51D8C95317CB}"/>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5A2D-4276-AD6D-A72E325DCA0A}"/>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c:v>0</c:v>
                </c:pt>
                <c:pt idx="3">
                  <c:v>0</c:v>
                </c:pt>
                <c:pt idx="4">
                  <c:v>0</c:v>
                </c:pt>
              </c:numCache>
            </c:numRef>
          </c:val>
          <c:smooth val="0"/>
          <c:extLst>
            <c:ext xmlns:c16="http://schemas.microsoft.com/office/drawing/2014/chart" uri="{C3380CC4-5D6E-409C-BE32-E72D297353CC}">
              <c16:uniqueId val="{00000001-5A2D-4276-AD6D-A72E325DCA0A}"/>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104.02</c:v>
                </c:pt>
                <c:pt idx="2">
                  <c:v>47.85</c:v>
                </c:pt>
                <c:pt idx="3" formatCode="#,##0.00;&quot;△&quot;#,##0.00">
                  <c:v>0</c:v>
                </c:pt>
                <c:pt idx="4" formatCode="#,##0.00;&quot;△&quot;#,##0.00">
                  <c:v>0</c:v>
                </c:pt>
              </c:numCache>
            </c:numRef>
          </c:val>
          <c:extLst>
            <c:ext xmlns:c16="http://schemas.microsoft.com/office/drawing/2014/chart" uri="{C3380CC4-5D6E-409C-BE32-E72D297353CC}">
              <c16:uniqueId val="{00000000-341D-45E7-A1D9-7977F1A4AEEA}"/>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140.63</c:v>
                </c:pt>
                <c:pt idx="2">
                  <c:v>163.84</c:v>
                </c:pt>
                <c:pt idx="3">
                  <c:v>176.46</c:v>
                </c:pt>
                <c:pt idx="4">
                  <c:v>181.51</c:v>
                </c:pt>
              </c:numCache>
            </c:numRef>
          </c:val>
          <c:smooth val="0"/>
          <c:extLst>
            <c:ext xmlns:c16="http://schemas.microsoft.com/office/drawing/2014/chart" uri="{C3380CC4-5D6E-409C-BE32-E72D297353CC}">
              <c16:uniqueId val="{00000001-341D-45E7-A1D9-7977F1A4AEEA}"/>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36.96</c:v>
                </c:pt>
                <c:pt idx="2">
                  <c:v>41.98</c:v>
                </c:pt>
                <c:pt idx="3">
                  <c:v>43.32</c:v>
                </c:pt>
                <c:pt idx="4">
                  <c:v>66.069999999999993</c:v>
                </c:pt>
              </c:numCache>
            </c:numRef>
          </c:val>
          <c:extLst>
            <c:ext xmlns:c16="http://schemas.microsoft.com/office/drawing/2014/chart" uri="{C3380CC4-5D6E-409C-BE32-E72D297353CC}">
              <c16:uniqueId val="{00000000-5AAB-41AC-9576-3AE508FF15BD}"/>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56.53</c:v>
                </c:pt>
                <c:pt idx="2">
                  <c:v>59.66</c:v>
                </c:pt>
                <c:pt idx="3">
                  <c:v>61.64</c:v>
                </c:pt>
                <c:pt idx="4">
                  <c:v>69.819999999999993</c:v>
                </c:pt>
              </c:numCache>
            </c:numRef>
          </c:val>
          <c:smooth val="0"/>
          <c:extLst>
            <c:ext xmlns:c16="http://schemas.microsoft.com/office/drawing/2014/chart" uri="{C3380CC4-5D6E-409C-BE32-E72D297353CC}">
              <c16:uniqueId val="{00000001-5AAB-41AC-9576-3AE508FF15BD}"/>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formatCode="#,##0.00;&quot;△&quot;#,##0.00;&quot;-&quot;">
                  <c:v>0</c:v>
                </c:pt>
                <c:pt idx="1">
                  <c:v>0</c:v>
                </c:pt>
                <c:pt idx="2" formatCode="#,##0.00;&quot;△&quot;#,##0.00;&quot;-&quot;">
                  <c:v>41.92</c:v>
                </c:pt>
                <c:pt idx="3" formatCode="#,##0.00;&quot;△&quot;#,##0.00;&quot;-&quot;">
                  <c:v>36.71</c:v>
                </c:pt>
                <c:pt idx="4" formatCode="#,##0.00;&quot;△&quot;#,##0.00;&quot;-&quot;">
                  <c:v>160.38</c:v>
                </c:pt>
              </c:numCache>
            </c:numRef>
          </c:val>
          <c:extLst>
            <c:ext xmlns:c16="http://schemas.microsoft.com/office/drawing/2014/chart" uri="{C3380CC4-5D6E-409C-BE32-E72D297353CC}">
              <c16:uniqueId val="{00000000-2617-44BA-BCBC-062CBFAF081B}"/>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1095.52</c:v>
                </c:pt>
                <c:pt idx="2">
                  <c:v>1056.55</c:v>
                </c:pt>
                <c:pt idx="3">
                  <c:v>1278.54</c:v>
                </c:pt>
                <c:pt idx="4">
                  <c:v>1149.7</c:v>
                </c:pt>
              </c:numCache>
            </c:numRef>
          </c:val>
          <c:smooth val="0"/>
          <c:extLst>
            <c:ext xmlns:c16="http://schemas.microsoft.com/office/drawing/2014/chart" uri="{C3380CC4-5D6E-409C-BE32-E72D297353CC}">
              <c16:uniqueId val="{00000001-2617-44BA-BCBC-062CBFAF081B}"/>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18.899999999999999</c:v>
                </c:pt>
                <c:pt idx="2">
                  <c:v>28.06</c:v>
                </c:pt>
                <c:pt idx="3">
                  <c:v>21.14</c:v>
                </c:pt>
                <c:pt idx="4">
                  <c:v>28.06</c:v>
                </c:pt>
              </c:numCache>
            </c:numRef>
          </c:val>
          <c:extLst>
            <c:ext xmlns:c16="http://schemas.microsoft.com/office/drawing/2014/chart" uri="{C3380CC4-5D6E-409C-BE32-E72D297353CC}">
              <c16:uniqueId val="{00000000-261D-4154-A6A1-83818760C2DD}"/>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39.64</c:v>
                </c:pt>
                <c:pt idx="2">
                  <c:v>40</c:v>
                </c:pt>
                <c:pt idx="3">
                  <c:v>38.74</c:v>
                </c:pt>
                <c:pt idx="4">
                  <c:v>35.96</c:v>
                </c:pt>
              </c:numCache>
            </c:numRef>
          </c:val>
          <c:smooth val="0"/>
          <c:extLst>
            <c:ext xmlns:c16="http://schemas.microsoft.com/office/drawing/2014/chart" uri="{C3380CC4-5D6E-409C-BE32-E72D297353CC}">
              <c16:uniqueId val="{00000001-261D-4154-A6A1-83818760C2DD}"/>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791.92</c:v>
                </c:pt>
                <c:pt idx="2">
                  <c:v>534.78</c:v>
                </c:pt>
                <c:pt idx="3">
                  <c:v>712.94</c:v>
                </c:pt>
                <c:pt idx="4">
                  <c:v>536.4</c:v>
                </c:pt>
              </c:numCache>
            </c:numRef>
          </c:val>
          <c:extLst>
            <c:ext xmlns:c16="http://schemas.microsoft.com/office/drawing/2014/chart" uri="{C3380CC4-5D6E-409C-BE32-E72D297353CC}">
              <c16:uniqueId val="{00000000-0582-420A-9501-C4138AA8B530}"/>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449.72</c:v>
                </c:pt>
                <c:pt idx="2">
                  <c:v>437.27</c:v>
                </c:pt>
                <c:pt idx="3">
                  <c:v>456.72</c:v>
                </c:pt>
                <c:pt idx="4">
                  <c:v>481.96</c:v>
                </c:pt>
              </c:numCache>
            </c:numRef>
          </c:val>
          <c:smooth val="0"/>
          <c:extLst>
            <c:ext xmlns:c16="http://schemas.microsoft.com/office/drawing/2014/chart" uri="{C3380CC4-5D6E-409C-BE32-E72D297353CC}">
              <c16:uniqueId val="{00000001-0582-420A-9501-C4138AA8B530}"/>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【102.33】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【114.08】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【68.63】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【1,069.89】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【28.16】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【426.52】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【39.89】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E58"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宮城県　気仙沼市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法適用</v>
      </c>
      <c r="C8" s="34"/>
      <c r="D8" s="34"/>
      <c r="E8" s="34"/>
      <c r="F8" s="34"/>
      <c r="G8" s="34"/>
      <c r="H8" s="34"/>
      <c r="I8" s="34" t="str">
        <f>データ!J6</f>
        <v>下水道事業</v>
      </c>
      <c r="J8" s="34"/>
      <c r="K8" s="34"/>
      <c r="L8" s="34"/>
      <c r="M8" s="34"/>
      <c r="N8" s="34"/>
      <c r="O8" s="34"/>
      <c r="P8" s="34" t="str">
        <f>データ!K6</f>
        <v>漁業集落排水</v>
      </c>
      <c r="Q8" s="34"/>
      <c r="R8" s="34"/>
      <c r="S8" s="34"/>
      <c r="T8" s="34"/>
      <c r="U8" s="34"/>
      <c r="V8" s="34"/>
      <c r="W8" s="34" t="str">
        <f>データ!L6</f>
        <v>H2</v>
      </c>
      <c r="X8" s="34"/>
      <c r="Y8" s="34"/>
      <c r="Z8" s="34"/>
      <c r="AA8" s="34"/>
      <c r="AB8" s="34"/>
      <c r="AC8" s="34"/>
      <c r="AD8" s="35" t="str">
        <f>データ!$M$6</f>
        <v>非設置</v>
      </c>
      <c r="AE8" s="35"/>
      <c r="AF8" s="35"/>
      <c r="AG8" s="35"/>
      <c r="AH8" s="35"/>
      <c r="AI8" s="35"/>
      <c r="AJ8" s="35"/>
      <c r="AK8" s="3"/>
      <c r="AL8" s="36">
        <f>データ!S6</f>
        <v>57652</v>
      </c>
      <c r="AM8" s="36"/>
      <c r="AN8" s="36"/>
      <c r="AO8" s="36"/>
      <c r="AP8" s="36"/>
      <c r="AQ8" s="36"/>
      <c r="AR8" s="36"/>
      <c r="AS8" s="36"/>
      <c r="AT8" s="37">
        <f>データ!T6</f>
        <v>332.44</v>
      </c>
      <c r="AU8" s="37"/>
      <c r="AV8" s="37"/>
      <c r="AW8" s="37"/>
      <c r="AX8" s="37"/>
      <c r="AY8" s="37"/>
      <c r="AZ8" s="37"/>
      <c r="BA8" s="37"/>
      <c r="BB8" s="37">
        <f>データ!U6</f>
        <v>173.42</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f>データ!O6</f>
        <v>80.239999999999995</v>
      </c>
      <c r="J10" s="37"/>
      <c r="K10" s="37"/>
      <c r="L10" s="37"/>
      <c r="M10" s="37"/>
      <c r="N10" s="37"/>
      <c r="O10" s="37"/>
      <c r="P10" s="37">
        <f>データ!P6</f>
        <v>0.82</v>
      </c>
      <c r="Q10" s="37"/>
      <c r="R10" s="37"/>
      <c r="S10" s="37"/>
      <c r="T10" s="37"/>
      <c r="U10" s="37"/>
      <c r="V10" s="37"/>
      <c r="W10" s="37">
        <f>データ!Q6</f>
        <v>97.8</v>
      </c>
      <c r="X10" s="37"/>
      <c r="Y10" s="37"/>
      <c r="Z10" s="37"/>
      <c r="AA10" s="37"/>
      <c r="AB10" s="37"/>
      <c r="AC10" s="37"/>
      <c r="AD10" s="36">
        <f>データ!R6</f>
        <v>3058</v>
      </c>
      <c r="AE10" s="36"/>
      <c r="AF10" s="36"/>
      <c r="AG10" s="36"/>
      <c r="AH10" s="36"/>
      <c r="AI10" s="36"/>
      <c r="AJ10" s="36"/>
      <c r="AK10" s="2"/>
      <c r="AL10" s="36">
        <f>データ!V6</f>
        <v>468</v>
      </c>
      <c r="AM10" s="36"/>
      <c r="AN10" s="36"/>
      <c r="AO10" s="36"/>
      <c r="AP10" s="36"/>
      <c r="AQ10" s="36"/>
      <c r="AR10" s="36"/>
      <c r="AS10" s="36"/>
      <c r="AT10" s="37">
        <f>データ!W6</f>
        <v>0.54</v>
      </c>
      <c r="AU10" s="37"/>
      <c r="AV10" s="37"/>
      <c r="AW10" s="37"/>
      <c r="AX10" s="37"/>
      <c r="AY10" s="37"/>
      <c r="AZ10" s="37"/>
      <c r="BA10" s="37"/>
      <c r="BB10" s="37">
        <f>データ!X6</f>
        <v>866.67</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112</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0" t="s">
        <v>113</v>
      </c>
      <c r="BM47" s="71"/>
      <c r="BN47" s="71"/>
      <c r="BO47" s="71"/>
      <c r="BP47" s="71"/>
      <c r="BQ47" s="71"/>
      <c r="BR47" s="71"/>
      <c r="BS47" s="71"/>
      <c r="BT47" s="71"/>
      <c r="BU47" s="71"/>
      <c r="BV47" s="71"/>
      <c r="BW47" s="71"/>
      <c r="BX47" s="71"/>
      <c r="BY47" s="71"/>
      <c r="BZ47" s="72"/>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0"/>
      <c r="BM48" s="71"/>
      <c r="BN48" s="71"/>
      <c r="BO48" s="71"/>
      <c r="BP48" s="71"/>
      <c r="BQ48" s="71"/>
      <c r="BR48" s="71"/>
      <c r="BS48" s="71"/>
      <c r="BT48" s="71"/>
      <c r="BU48" s="71"/>
      <c r="BV48" s="71"/>
      <c r="BW48" s="71"/>
      <c r="BX48" s="71"/>
      <c r="BY48" s="71"/>
      <c r="BZ48" s="72"/>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0"/>
      <c r="BM49" s="71"/>
      <c r="BN49" s="71"/>
      <c r="BO49" s="71"/>
      <c r="BP49" s="71"/>
      <c r="BQ49" s="71"/>
      <c r="BR49" s="71"/>
      <c r="BS49" s="71"/>
      <c r="BT49" s="71"/>
      <c r="BU49" s="71"/>
      <c r="BV49" s="71"/>
      <c r="BW49" s="71"/>
      <c r="BX49" s="71"/>
      <c r="BY49" s="71"/>
      <c r="BZ49" s="72"/>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0"/>
      <c r="BM50" s="71"/>
      <c r="BN50" s="71"/>
      <c r="BO50" s="71"/>
      <c r="BP50" s="71"/>
      <c r="BQ50" s="71"/>
      <c r="BR50" s="71"/>
      <c r="BS50" s="71"/>
      <c r="BT50" s="71"/>
      <c r="BU50" s="71"/>
      <c r="BV50" s="71"/>
      <c r="BW50" s="71"/>
      <c r="BX50" s="71"/>
      <c r="BY50" s="71"/>
      <c r="BZ50" s="72"/>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0"/>
      <c r="BM51" s="71"/>
      <c r="BN51" s="71"/>
      <c r="BO51" s="71"/>
      <c r="BP51" s="71"/>
      <c r="BQ51" s="71"/>
      <c r="BR51" s="71"/>
      <c r="BS51" s="71"/>
      <c r="BT51" s="71"/>
      <c r="BU51" s="71"/>
      <c r="BV51" s="71"/>
      <c r="BW51" s="71"/>
      <c r="BX51" s="71"/>
      <c r="BY51" s="71"/>
      <c r="BZ51" s="72"/>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0"/>
      <c r="BM52" s="71"/>
      <c r="BN52" s="71"/>
      <c r="BO52" s="71"/>
      <c r="BP52" s="71"/>
      <c r="BQ52" s="71"/>
      <c r="BR52" s="71"/>
      <c r="BS52" s="71"/>
      <c r="BT52" s="71"/>
      <c r="BU52" s="71"/>
      <c r="BV52" s="71"/>
      <c r="BW52" s="71"/>
      <c r="BX52" s="71"/>
      <c r="BY52" s="71"/>
      <c r="BZ52" s="72"/>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0"/>
      <c r="BM53" s="71"/>
      <c r="BN53" s="71"/>
      <c r="BO53" s="71"/>
      <c r="BP53" s="71"/>
      <c r="BQ53" s="71"/>
      <c r="BR53" s="71"/>
      <c r="BS53" s="71"/>
      <c r="BT53" s="71"/>
      <c r="BU53" s="71"/>
      <c r="BV53" s="71"/>
      <c r="BW53" s="71"/>
      <c r="BX53" s="71"/>
      <c r="BY53" s="71"/>
      <c r="BZ53" s="72"/>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0"/>
      <c r="BM54" s="71"/>
      <c r="BN54" s="71"/>
      <c r="BO54" s="71"/>
      <c r="BP54" s="71"/>
      <c r="BQ54" s="71"/>
      <c r="BR54" s="71"/>
      <c r="BS54" s="71"/>
      <c r="BT54" s="71"/>
      <c r="BU54" s="71"/>
      <c r="BV54" s="71"/>
      <c r="BW54" s="71"/>
      <c r="BX54" s="71"/>
      <c r="BY54" s="71"/>
      <c r="BZ54" s="72"/>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0"/>
      <c r="BM55" s="71"/>
      <c r="BN55" s="71"/>
      <c r="BO55" s="71"/>
      <c r="BP55" s="71"/>
      <c r="BQ55" s="71"/>
      <c r="BR55" s="71"/>
      <c r="BS55" s="71"/>
      <c r="BT55" s="71"/>
      <c r="BU55" s="71"/>
      <c r="BV55" s="71"/>
      <c r="BW55" s="71"/>
      <c r="BX55" s="71"/>
      <c r="BY55" s="71"/>
      <c r="BZ55" s="72"/>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0"/>
      <c r="BM56" s="71"/>
      <c r="BN56" s="71"/>
      <c r="BO56" s="71"/>
      <c r="BP56" s="71"/>
      <c r="BQ56" s="71"/>
      <c r="BR56" s="71"/>
      <c r="BS56" s="71"/>
      <c r="BT56" s="71"/>
      <c r="BU56" s="71"/>
      <c r="BV56" s="71"/>
      <c r="BW56" s="71"/>
      <c r="BX56" s="71"/>
      <c r="BY56" s="71"/>
      <c r="BZ56" s="72"/>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0"/>
      <c r="BM57" s="71"/>
      <c r="BN57" s="71"/>
      <c r="BO57" s="71"/>
      <c r="BP57" s="71"/>
      <c r="BQ57" s="71"/>
      <c r="BR57" s="71"/>
      <c r="BS57" s="71"/>
      <c r="BT57" s="71"/>
      <c r="BU57" s="71"/>
      <c r="BV57" s="71"/>
      <c r="BW57" s="71"/>
      <c r="BX57" s="71"/>
      <c r="BY57" s="71"/>
      <c r="BZ57" s="72"/>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0"/>
      <c r="BM58" s="71"/>
      <c r="BN58" s="71"/>
      <c r="BO58" s="71"/>
      <c r="BP58" s="71"/>
      <c r="BQ58" s="71"/>
      <c r="BR58" s="71"/>
      <c r="BS58" s="71"/>
      <c r="BT58" s="71"/>
      <c r="BU58" s="71"/>
      <c r="BV58" s="71"/>
      <c r="BW58" s="71"/>
      <c r="BX58" s="71"/>
      <c r="BY58" s="71"/>
      <c r="BZ58" s="72"/>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0"/>
      <c r="BM59" s="71"/>
      <c r="BN59" s="71"/>
      <c r="BO59" s="71"/>
      <c r="BP59" s="71"/>
      <c r="BQ59" s="71"/>
      <c r="BR59" s="71"/>
      <c r="BS59" s="71"/>
      <c r="BT59" s="71"/>
      <c r="BU59" s="71"/>
      <c r="BV59" s="71"/>
      <c r="BW59" s="71"/>
      <c r="BX59" s="71"/>
      <c r="BY59" s="71"/>
      <c r="BZ59" s="72"/>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70"/>
      <c r="BM60" s="71"/>
      <c r="BN60" s="71"/>
      <c r="BO60" s="71"/>
      <c r="BP60" s="71"/>
      <c r="BQ60" s="71"/>
      <c r="BR60" s="71"/>
      <c r="BS60" s="71"/>
      <c r="BT60" s="71"/>
      <c r="BU60" s="71"/>
      <c r="BV60" s="71"/>
      <c r="BW60" s="71"/>
      <c r="BX60" s="71"/>
      <c r="BY60" s="71"/>
      <c r="BZ60" s="72"/>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70"/>
      <c r="BM61" s="71"/>
      <c r="BN61" s="71"/>
      <c r="BO61" s="71"/>
      <c r="BP61" s="71"/>
      <c r="BQ61" s="71"/>
      <c r="BR61" s="71"/>
      <c r="BS61" s="71"/>
      <c r="BT61" s="71"/>
      <c r="BU61" s="71"/>
      <c r="BV61" s="71"/>
      <c r="BW61" s="71"/>
      <c r="BX61" s="71"/>
      <c r="BY61" s="71"/>
      <c r="BZ61" s="72"/>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0"/>
      <c r="BM62" s="71"/>
      <c r="BN62" s="71"/>
      <c r="BO62" s="71"/>
      <c r="BP62" s="71"/>
      <c r="BQ62" s="71"/>
      <c r="BR62" s="71"/>
      <c r="BS62" s="71"/>
      <c r="BT62" s="71"/>
      <c r="BU62" s="71"/>
      <c r="BV62" s="71"/>
      <c r="BW62" s="71"/>
      <c r="BX62" s="71"/>
      <c r="BY62" s="71"/>
      <c r="BZ62" s="72"/>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3"/>
      <c r="BM63" s="74"/>
      <c r="BN63" s="74"/>
      <c r="BO63" s="74"/>
      <c r="BP63" s="74"/>
      <c r="BQ63" s="74"/>
      <c r="BR63" s="74"/>
      <c r="BS63" s="74"/>
      <c r="BT63" s="74"/>
      <c r="BU63" s="74"/>
      <c r="BV63" s="74"/>
      <c r="BW63" s="74"/>
      <c r="BX63" s="74"/>
      <c r="BY63" s="74"/>
      <c r="BZ63" s="75"/>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0" t="s">
        <v>114</v>
      </c>
      <c r="BM66" s="71"/>
      <c r="BN66" s="71"/>
      <c r="BO66" s="71"/>
      <c r="BP66" s="71"/>
      <c r="BQ66" s="71"/>
      <c r="BR66" s="71"/>
      <c r="BS66" s="71"/>
      <c r="BT66" s="71"/>
      <c r="BU66" s="71"/>
      <c r="BV66" s="71"/>
      <c r="BW66" s="71"/>
      <c r="BX66" s="71"/>
      <c r="BY66" s="71"/>
      <c r="BZ66" s="72"/>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0"/>
      <c r="BM67" s="71"/>
      <c r="BN67" s="71"/>
      <c r="BO67" s="71"/>
      <c r="BP67" s="71"/>
      <c r="BQ67" s="71"/>
      <c r="BR67" s="71"/>
      <c r="BS67" s="71"/>
      <c r="BT67" s="71"/>
      <c r="BU67" s="71"/>
      <c r="BV67" s="71"/>
      <c r="BW67" s="71"/>
      <c r="BX67" s="71"/>
      <c r="BY67" s="71"/>
      <c r="BZ67" s="72"/>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0"/>
      <c r="BM68" s="71"/>
      <c r="BN68" s="71"/>
      <c r="BO68" s="71"/>
      <c r="BP68" s="71"/>
      <c r="BQ68" s="71"/>
      <c r="BR68" s="71"/>
      <c r="BS68" s="71"/>
      <c r="BT68" s="71"/>
      <c r="BU68" s="71"/>
      <c r="BV68" s="71"/>
      <c r="BW68" s="71"/>
      <c r="BX68" s="71"/>
      <c r="BY68" s="71"/>
      <c r="BZ68" s="72"/>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0"/>
      <c r="BM69" s="71"/>
      <c r="BN69" s="71"/>
      <c r="BO69" s="71"/>
      <c r="BP69" s="71"/>
      <c r="BQ69" s="71"/>
      <c r="BR69" s="71"/>
      <c r="BS69" s="71"/>
      <c r="BT69" s="71"/>
      <c r="BU69" s="71"/>
      <c r="BV69" s="71"/>
      <c r="BW69" s="71"/>
      <c r="BX69" s="71"/>
      <c r="BY69" s="71"/>
      <c r="BZ69" s="72"/>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0"/>
      <c r="BM70" s="71"/>
      <c r="BN70" s="71"/>
      <c r="BO70" s="71"/>
      <c r="BP70" s="71"/>
      <c r="BQ70" s="71"/>
      <c r="BR70" s="71"/>
      <c r="BS70" s="71"/>
      <c r="BT70" s="71"/>
      <c r="BU70" s="71"/>
      <c r="BV70" s="71"/>
      <c r="BW70" s="71"/>
      <c r="BX70" s="71"/>
      <c r="BY70" s="71"/>
      <c r="BZ70" s="72"/>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0"/>
      <c r="BM71" s="71"/>
      <c r="BN71" s="71"/>
      <c r="BO71" s="71"/>
      <c r="BP71" s="71"/>
      <c r="BQ71" s="71"/>
      <c r="BR71" s="71"/>
      <c r="BS71" s="71"/>
      <c r="BT71" s="71"/>
      <c r="BU71" s="71"/>
      <c r="BV71" s="71"/>
      <c r="BW71" s="71"/>
      <c r="BX71" s="71"/>
      <c r="BY71" s="71"/>
      <c r="BZ71" s="72"/>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0"/>
      <c r="BM72" s="71"/>
      <c r="BN72" s="71"/>
      <c r="BO72" s="71"/>
      <c r="BP72" s="71"/>
      <c r="BQ72" s="71"/>
      <c r="BR72" s="71"/>
      <c r="BS72" s="71"/>
      <c r="BT72" s="71"/>
      <c r="BU72" s="71"/>
      <c r="BV72" s="71"/>
      <c r="BW72" s="71"/>
      <c r="BX72" s="71"/>
      <c r="BY72" s="71"/>
      <c r="BZ72" s="72"/>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0"/>
      <c r="BM73" s="71"/>
      <c r="BN73" s="71"/>
      <c r="BO73" s="71"/>
      <c r="BP73" s="71"/>
      <c r="BQ73" s="71"/>
      <c r="BR73" s="71"/>
      <c r="BS73" s="71"/>
      <c r="BT73" s="71"/>
      <c r="BU73" s="71"/>
      <c r="BV73" s="71"/>
      <c r="BW73" s="71"/>
      <c r="BX73" s="71"/>
      <c r="BY73" s="71"/>
      <c r="BZ73" s="72"/>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0"/>
      <c r="BM74" s="71"/>
      <c r="BN74" s="71"/>
      <c r="BO74" s="71"/>
      <c r="BP74" s="71"/>
      <c r="BQ74" s="71"/>
      <c r="BR74" s="71"/>
      <c r="BS74" s="71"/>
      <c r="BT74" s="71"/>
      <c r="BU74" s="71"/>
      <c r="BV74" s="71"/>
      <c r="BW74" s="71"/>
      <c r="BX74" s="71"/>
      <c r="BY74" s="71"/>
      <c r="BZ74" s="72"/>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0"/>
      <c r="BM75" s="71"/>
      <c r="BN75" s="71"/>
      <c r="BO75" s="71"/>
      <c r="BP75" s="71"/>
      <c r="BQ75" s="71"/>
      <c r="BR75" s="71"/>
      <c r="BS75" s="71"/>
      <c r="BT75" s="71"/>
      <c r="BU75" s="71"/>
      <c r="BV75" s="71"/>
      <c r="BW75" s="71"/>
      <c r="BX75" s="71"/>
      <c r="BY75" s="71"/>
      <c r="BZ75" s="72"/>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0"/>
      <c r="BM76" s="71"/>
      <c r="BN76" s="71"/>
      <c r="BO76" s="71"/>
      <c r="BP76" s="71"/>
      <c r="BQ76" s="71"/>
      <c r="BR76" s="71"/>
      <c r="BS76" s="71"/>
      <c r="BT76" s="71"/>
      <c r="BU76" s="71"/>
      <c r="BV76" s="71"/>
      <c r="BW76" s="71"/>
      <c r="BX76" s="71"/>
      <c r="BY76" s="71"/>
      <c r="BZ76" s="72"/>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0"/>
      <c r="BM77" s="71"/>
      <c r="BN77" s="71"/>
      <c r="BO77" s="71"/>
      <c r="BP77" s="71"/>
      <c r="BQ77" s="71"/>
      <c r="BR77" s="71"/>
      <c r="BS77" s="71"/>
      <c r="BT77" s="71"/>
      <c r="BU77" s="71"/>
      <c r="BV77" s="71"/>
      <c r="BW77" s="71"/>
      <c r="BX77" s="71"/>
      <c r="BY77" s="71"/>
      <c r="BZ77" s="72"/>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0"/>
      <c r="BM78" s="71"/>
      <c r="BN78" s="71"/>
      <c r="BO78" s="71"/>
      <c r="BP78" s="71"/>
      <c r="BQ78" s="71"/>
      <c r="BR78" s="71"/>
      <c r="BS78" s="71"/>
      <c r="BT78" s="71"/>
      <c r="BU78" s="71"/>
      <c r="BV78" s="71"/>
      <c r="BW78" s="71"/>
      <c r="BX78" s="71"/>
      <c r="BY78" s="71"/>
      <c r="BZ78" s="72"/>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0"/>
      <c r="BM79" s="71"/>
      <c r="BN79" s="71"/>
      <c r="BO79" s="71"/>
      <c r="BP79" s="71"/>
      <c r="BQ79" s="71"/>
      <c r="BR79" s="71"/>
      <c r="BS79" s="71"/>
      <c r="BT79" s="71"/>
      <c r="BU79" s="71"/>
      <c r="BV79" s="71"/>
      <c r="BW79" s="71"/>
      <c r="BX79" s="71"/>
      <c r="BY79" s="71"/>
      <c r="BZ79" s="72"/>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0"/>
      <c r="BM80" s="71"/>
      <c r="BN80" s="71"/>
      <c r="BO80" s="71"/>
      <c r="BP80" s="71"/>
      <c r="BQ80" s="71"/>
      <c r="BR80" s="71"/>
      <c r="BS80" s="71"/>
      <c r="BT80" s="71"/>
      <c r="BU80" s="71"/>
      <c r="BV80" s="71"/>
      <c r="BW80" s="71"/>
      <c r="BX80" s="71"/>
      <c r="BY80" s="71"/>
      <c r="BZ80" s="72"/>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0"/>
      <c r="BM81" s="71"/>
      <c r="BN81" s="71"/>
      <c r="BO81" s="71"/>
      <c r="BP81" s="71"/>
      <c r="BQ81" s="71"/>
      <c r="BR81" s="71"/>
      <c r="BS81" s="71"/>
      <c r="BT81" s="71"/>
      <c r="BU81" s="71"/>
      <c r="BV81" s="71"/>
      <c r="BW81" s="71"/>
      <c r="BX81" s="71"/>
      <c r="BY81" s="71"/>
      <c r="BZ81" s="72"/>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3"/>
      <c r="BM82" s="74"/>
      <c r="BN82" s="74"/>
      <c r="BO82" s="74"/>
      <c r="BP82" s="74"/>
      <c r="BQ82" s="74"/>
      <c r="BR82" s="74"/>
      <c r="BS82" s="74"/>
      <c r="BT82" s="74"/>
      <c r="BU82" s="74"/>
      <c r="BV82" s="74"/>
      <c r="BW82" s="74"/>
      <c r="BX82" s="74"/>
      <c r="BY82" s="74"/>
      <c r="BZ82" s="75"/>
    </row>
    <row r="83" spans="1:78" x14ac:dyDescent="0.15">
      <c r="C83" s="76" t="s">
        <v>30</v>
      </c>
      <c r="D83" s="76"/>
      <c r="E83" s="76"/>
      <c r="F83" s="76"/>
      <c r="G83" s="76"/>
      <c r="H83" s="76"/>
      <c r="I83" s="76"/>
      <c r="J83" s="76"/>
      <c r="K83" s="76"/>
      <c r="L83" s="76"/>
      <c r="M83" s="76"/>
      <c r="N83" s="76"/>
      <c r="O83" s="76"/>
      <c r="P83" s="76"/>
      <c r="Q83" s="76"/>
      <c r="R83" s="76"/>
      <c r="S83" s="76"/>
      <c r="T83" s="76"/>
      <c r="U83" s="76"/>
      <c r="V83" s="76"/>
      <c r="W83" s="76"/>
      <c r="X83" s="76"/>
      <c r="Y83" s="76"/>
      <c r="Z83" s="76"/>
      <c r="AA83" s="76"/>
      <c r="AB83" s="76"/>
      <c r="AC83" s="76"/>
      <c r="AD83" s="76"/>
      <c r="AE83" s="76"/>
      <c r="AF83" s="76"/>
      <c r="AG83" s="76"/>
      <c r="AH83" s="76"/>
      <c r="AI83" s="76"/>
      <c r="AJ83" s="76"/>
      <c r="AK83" s="76"/>
      <c r="AL83" s="76"/>
      <c r="AM83" s="76"/>
      <c r="AN83" s="76"/>
      <c r="AO83" s="76"/>
      <c r="AP83" s="76"/>
      <c r="AQ83" s="76"/>
      <c r="AR83" s="76"/>
      <c r="AS83" s="76"/>
      <c r="AT83" s="76"/>
      <c r="AU83" s="76"/>
      <c r="AV83" s="76"/>
      <c r="AW83" s="76"/>
      <c r="AX83" s="76"/>
      <c r="AY83" s="76"/>
      <c r="AZ83" s="76"/>
      <c r="BA83" s="76"/>
      <c r="BB83" s="76"/>
      <c r="BC83" s="76"/>
      <c r="BD83" s="76"/>
      <c r="BE83" s="76"/>
      <c r="BF83" s="76"/>
      <c r="BG83" s="76"/>
      <c r="BH83" s="76"/>
      <c r="BI83" s="76"/>
      <c r="BJ83" s="76"/>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【102.33】</v>
      </c>
      <c r="F85" s="12" t="str">
        <f>データ!AT6</f>
        <v>【114.08】</v>
      </c>
      <c r="G85" s="12" t="str">
        <f>データ!BE6</f>
        <v>【68.63】</v>
      </c>
      <c r="H85" s="12" t="str">
        <f>データ!BP6</f>
        <v>【1,069.89】</v>
      </c>
      <c r="I85" s="12" t="str">
        <f>データ!CA6</f>
        <v>【39.89】</v>
      </c>
      <c r="J85" s="12" t="str">
        <f>データ!CL6</f>
        <v>【426.52】</v>
      </c>
      <c r="K85" s="12" t="str">
        <f>データ!CW6</f>
        <v>【28.16】</v>
      </c>
      <c r="L85" s="12" t="str">
        <f>データ!DH6</f>
        <v>【80.73】</v>
      </c>
      <c r="M85" s="12" t="str">
        <f>データ!DS6</f>
        <v>【30.98】</v>
      </c>
      <c r="N85" s="12" t="str">
        <f>データ!ED6</f>
        <v>【0.00】</v>
      </c>
      <c r="O85" s="12" t="str">
        <f>データ!EO6</f>
        <v>【0.00】</v>
      </c>
    </row>
  </sheetData>
  <sheetProtection algorithmName="SHA-512" hashValue="KyaWX3FNPn0Lxn6vl42U+f+0w9Wo4m3F0SeO88boLtDbU+iTMH+Vz7UfR+LkTyNbAMWBBP1S4X4JASik5iWLzg==" saltValue="LnyK/6Q+MkbdFA17GepTVw=="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8" t="s">
        <v>52</v>
      </c>
      <c r="I3" s="79"/>
      <c r="J3" s="79"/>
      <c r="K3" s="79"/>
      <c r="L3" s="79"/>
      <c r="M3" s="79"/>
      <c r="N3" s="79"/>
      <c r="O3" s="79"/>
      <c r="P3" s="79"/>
      <c r="Q3" s="79"/>
      <c r="R3" s="79"/>
      <c r="S3" s="79"/>
      <c r="T3" s="79"/>
      <c r="U3" s="79"/>
      <c r="V3" s="79"/>
      <c r="W3" s="79"/>
      <c r="X3" s="80"/>
      <c r="Y3" s="84" t="s">
        <v>53</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54</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x14ac:dyDescent="0.15">
      <c r="A4" s="14" t="s">
        <v>55</v>
      </c>
      <c r="B4" s="16"/>
      <c r="C4" s="16"/>
      <c r="D4" s="16"/>
      <c r="E4" s="16"/>
      <c r="F4" s="16"/>
      <c r="G4" s="16"/>
      <c r="H4" s="81"/>
      <c r="I4" s="82"/>
      <c r="J4" s="82"/>
      <c r="K4" s="82"/>
      <c r="L4" s="82"/>
      <c r="M4" s="82"/>
      <c r="N4" s="82"/>
      <c r="O4" s="82"/>
      <c r="P4" s="82"/>
      <c r="Q4" s="82"/>
      <c r="R4" s="82"/>
      <c r="S4" s="82"/>
      <c r="T4" s="82"/>
      <c r="U4" s="82"/>
      <c r="V4" s="82"/>
      <c r="W4" s="82"/>
      <c r="X4" s="83"/>
      <c r="Y4" s="77" t="s">
        <v>56</v>
      </c>
      <c r="Z4" s="77"/>
      <c r="AA4" s="77"/>
      <c r="AB4" s="77"/>
      <c r="AC4" s="77"/>
      <c r="AD4" s="77"/>
      <c r="AE4" s="77"/>
      <c r="AF4" s="77"/>
      <c r="AG4" s="77"/>
      <c r="AH4" s="77"/>
      <c r="AI4" s="77"/>
      <c r="AJ4" s="77" t="s">
        <v>57</v>
      </c>
      <c r="AK4" s="77"/>
      <c r="AL4" s="77"/>
      <c r="AM4" s="77"/>
      <c r="AN4" s="77"/>
      <c r="AO4" s="77"/>
      <c r="AP4" s="77"/>
      <c r="AQ4" s="77"/>
      <c r="AR4" s="77"/>
      <c r="AS4" s="77"/>
      <c r="AT4" s="77"/>
      <c r="AU4" s="77" t="s">
        <v>58</v>
      </c>
      <c r="AV4" s="77"/>
      <c r="AW4" s="77"/>
      <c r="AX4" s="77"/>
      <c r="AY4" s="77"/>
      <c r="AZ4" s="77"/>
      <c r="BA4" s="77"/>
      <c r="BB4" s="77"/>
      <c r="BC4" s="77"/>
      <c r="BD4" s="77"/>
      <c r="BE4" s="77"/>
      <c r="BF4" s="77" t="s">
        <v>59</v>
      </c>
      <c r="BG4" s="77"/>
      <c r="BH4" s="77"/>
      <c r="BI4" s="77"/>
      <c r="BJ4" s="77"/>
      <c r="BK4" s="77"/>
      <c r="BL4" s="77"/>
      <c r="BM4" s="77"/>
      <c r="BN4" s="77"/>
      <c r="BO4" s="77"/>
      <c r="BP4" s="77"/>
      <c r="BQ4" s="77" t="s">
        <v>60</v>
      </c>
      <c r="BR4" s="77"/>
      <c r="BS4" s="77"/>
      <c r="BT4" s="77"/>
      <c r="BU4" s="77"/>
      <c r="BV4" s="77"/>
      <c r="BW4" s="77"/>
      <c r="BX4" s="77"/>
      <c r="BY4" s="77"/>
      <c r="BZ4" s="77"/>
      <c r="CA4" s="77"/>
      <c r="CB4" s="77" t="s">
        <v>61</v>
      </c>
      <c r="CC4" s="77"/>
      <c r="CD4" s="77"/>
      <c r="CE4" s="77"/>
      <c r="CF4" s="77"/>
      <c r="CG4" s="77"/>
      <c r="CH4" s="77"/>
      <c r="CI4" s="77"/>
      <c r="CJ4" s="77"/>
      <c r="CK4" s="77"/>
      <c r="CL4" s="77"/>
      <c r="CM4" s="77" t="s">
        <v>62</v>
      </c>
      <c r="CN4" s="77"/>
      <c r="CO4" s="77"/>
      <c r="CP4" s="77"/>
      <c r="CQ4" s="77"/>
      <c r="CR4" s="77"/>
      <c r="CS4" s="77"/>
      <c r="CT4" s="77"/>
      <c r="CU4" s="77"/>
      <c r="CV4" s="77"/>
      <c r="CW4" s="77"/>
      <c r="CX4" s="77" t="s">
        <v>63</v>
      </c>
      <c r="CY4" s="77"/>
      <c r="CZ4" s="77"/>
      <c r="DA4" s="77"/>
      <c r="DB4" s="77"/>
      <c r="DC4" s="77"/>
      <c r="DD4" s="77"/>
      <c r="DE4" s="77"/>
      <c r="DF4" s="77"/>
      <c r="DG4" s="77"/>
      <c r="DH4" s="77"/>
      <c r="DI4" s="77" t="s">
        <v>64</v>
      </c>
      <c r="DJ4" s="77"/>
      <c r="DK4" s="77"/>
      <c r="DL4" s="77"/>
      <c r="DM4" s="77"/>
      <c r="DN4" s="77"/>
      <c r="DO4" s="77"/>
      <c r="DP4" s="77"/>
      <c r="DQ4" s="77"/>
      <c r="DR4" s="77"/>
      <c r="DS4" s="77"/>
      <c r="DT4" s="77" t="s">
        <v>65</v>
      </c>
      <c r="DU4" s="77"/>
      <c r="DV4" s="77"/>
      <c r="DW4" s="77"/>
      <c r="DX4" s="77"/>
      <c r="DY4" s="77"/>
      <c r="DZ4" s="77"/>
      <c r="EA4" s="77"/>
      <c r="EB4" s="77"/>
      <c r="EC4" s="77"/>
      <c r="ED4" s="77"/>
      <c r="EE4" s="77" t="s">
        <v>66</v>
      </c>
      <c r="EF4" s="77"/>
      <c r="EG4" s="77"/>
      <c r="EH4" s="77"/>
      <c r="EI4" s="77"/>
      <c r="EJ4" s="77"/>
      <c r="EK4" s="77"/>
      <c r="EL4" s="77"/>
      <c r="EM4" s="77"/>
      <c r="EN4" s="77"/>
      <c r="EO4" s="77"/>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42056</v>
      </c>
      <c r="D6" s="19">
        <f t="shared" si="3"/>
        <v>46</v>
      </c>
      <c r="E6" s="19">
        <f t="shared" si="3"/>
        <v>17</v>
      </c>
      <c r="F6" s="19">
        <f t="shared" si="3"/>
        <v>6</v>
      </c>
      <c r="G6" s="19">
        <f t="shared" si="3"/>
        <v>0</v>
      </c>
      <c r="H6" s="19" t="str">
        <f t="shared" si="3"/>
        <v>宮城県　気仙沼市</v>
      </c>
      <c r="I6" s="19" t="str">
        <f t="shared" si="3"/>
        <v>法適用</v>
      </c>
      <c r="J6" s="19" t="str">
        <f t="shared" si="3"/>
        <v>下水道事業</v>
      </c>
      <c r="K6" s="19" t="str">
        <f t="shared" si="3"/>
        <v>漁業集落排水</v>
      </c>
      <c r="L6" s="19" t="str">
        <f t="shared" si="3"/>
        <v>H2</v>
      </c>
      <c r="M6" s="19" t="str">
        <f t="shared" si="3"/>
        <v>非設置</v>
      </c>
      <c r="N6" s="20" t="str">
        <f t="shared" si="3"/>
        <v>-</v>
      </c>
      <c r="O6" s="20">
        <f t="shared" si="3"/>
        <v>80.239999999999995</v>
      </c>
      <c r="P6" s="20">
        <f t="shared" si="3"/>
        <v>0.82</v>
      </c>
      <c r="Q6" s="20">
        <f t="shared" si="3"/>
        <v>97.8</v>
      </c>
      <c r="R6" s="20">
        <f t="shared" si="3"/>
        <v>3058</v>
      </c>
      <c r="S6" s="20">
        <f t="shared" si="3"/>
        <v>57652</v>
      </c>
      <c r="T6" s="20">
        <f t="shared" si="3"/>
        <v>332.44</v>
      </c>
      <c r="U6" s="20">
        <f t="shared" si="3"/>
        <v>173.42</v>
      </c>
      <c r="V6" s="20">
        <f t="shared" si="3"/>
        <v>468</v>
      </c>
      <c r="W6" s="20">
        <f t="shared" si="3"/>
        <v>0.54</v>
      </c>
      <c r="X6" s="20">
        <f t="shared" si="3"/>
        <v>866.67</v>
      </c>
      <c r="Y6" s="21" t="str">
        <f>IF(Y7="",NA(),Y7)</f>
        <v>-</v>
      </c>
      <c r="Z6" s="21">
        <f t="shared" ref="Z6:AH6" si="4">IF(Z7="",NA(),Z7)</f>
        <v>90.48</v>
      </c>
      <c r="AA6" s="21">
        <f t="shared" si="4"/>
        <v>107.58</v>
      </c>
      <c r="AB6" s="21">
        <f t="shared" si="4"/>
        <v>105.54</v>
      </c>
      <c r="AC6" s="21">
        <f t="shared" si="4"/>
        <v>114.01</v>
      </c>
      <c r="AD6" s="21" t="str">
        <f t="shared" si="4"/>
        <v>-</v>
      </c>
      <c r="AE6" s="21">
        <f t="shared" si="4"/>
        <v>101.18</v>
      </c>
      <c r="AF6" s="21">
        <f t="shared" si="4"/>
        <v>99.89</v>
      </c>
      <c r="AG6" s="21">
        <f t="shared" si="4"/>
        <v>104.12</v>
      </c>
      <c r="AH6" s="21">
        <f t="shared" si="4"/>
        <v>105.98</v>
      </c>
      <c r="AI6" s="20" t="str">
        <f>IF(AI7="","",IF(AI7="-","【-】","【"&amp;SUBSTITUTE(TEXT(AI7,"#,##0.00"),"-","△")&amp;"】"))</f>
        <v>【102.33】</v>
      </c>
      <c r="AJ6" s="21" t="str">
        <f>IF(AJ7="",NA(),AJ7)</f>
        <v>-</v>
      </c>
      <c r="AK6" s="21">
        <f t="shared" ref="AK6:AS6" si="5">IF(AK7="",NA(),AK7)</f>
        <v>104.02</v>
      </c>
      <c r="AL6" s="21">
        <f t="shared" si="5"/>
        <v>47.85</v>
      </c>
      <c r="AM6" s="20">
        <f t="shared" si="5"/>
        <v>0</v>
      </c>
      <c r="AN6" s="20">
        <f t="shared" si="5"/>
        <v>0</v>
      </c>
      <c r="AO6" s="21" t="str">
        <f t="shared" si="5"/>
        <v>-</v>
      </c>
      <c r="AP6" s="21">
        <f t="shared" si="5"/>
        <v>140.63</v>
      </c>
      <c r="AQ6" s="21">
        <f t="shared" si="5"/>
        <v>163.84</v>
      </c>
      <c r="AR6" s="21">
        <f t="shared" si="5"/>
        <v>176.46</v>
      </c>
      <c r="AS6" s="21">
        <f t="shared" si="5"/>
        <v>181.51</v>
      </c>
      <c r="AT6" s="20" t="str">
        <f>IF(AT7="","",IF(AT7="-","【-】","【"&amp;SUBSTITUTE(TEXT(AT7,"#,##0.00"),"-","△")&amp;"】"))</f>
        <v>【114.08】</v>
      </c>
      <c r="AU6" s="21" t="str">
        <f>IF(AU7="",NA(),AU7)</f>
        <v>-</v>
      </c>
      <c r="AV6" s="21">
        <f t="shared" ref="AV6:BD6" si="6">IF(AV7="",NA(),AV7)</f>
        <v>36.96</v>
      </c>
      <c r="AW6" s="21">
        <f t="shared" si="6"/>
        <v>41.98</v>
      </c>
      <c r="AX6" s="21">
        <f t="shared" si="6"/>
        <v>43.32</v>
      </c>
      <c r="AY6" s="21">
        <f t="shared" si="6"/>
        <v>66.069999999999993</v>
      </c>
      <c r="AZ6" s="21" t="str">
        <f t="shared" si="6"/>
        <v>-</v>
      </c>
      <c r="BA6" s="21">
        <f t="shared" si="6"/>
        <v>56.53</v>
      </c>
      <c r="BB6" s="21">
        <f t="shared" si="6"/>
        <v>59.66</v>
      </c>
      <c r="BC6" s="21">
        <f t="shared" si="6"/>
        <v>61.64</v>
      </c>
      <c r="BD6" s="21">
        <f t="shared" si="6"/>
        <v>69.819999999999993</v>
      </c>
      <c r="BE6" s="20" t="str">
        <f>IF(BE7="","",IF(BE7="-","【-】","【"&amp;SUBSTITUTE(TEXT(BE7,"#,##0.00"),"-","△")&amp;"】"))</f>
        <v>【68.63】</v>
      </c>
      <c r="BF6" s="21" t="str">
        <f>IF(BF7="",NA(),BF7)</f>
        <v>-</v>
      </c>
      <c r="BG6" s="20">
        <f t="shared" ref="BG6:BO6" si="7">IF(BG7="",NA(),BG7)</f>
        <v>0</v>
      </c>
      <c r="BH6" s="21">
        <f t="shared" si="7"/>
        <v>41.92</v>
      </c>
      <c r="BI6" s="21">
        <f t="shared" si="7"/>
        <v>36.71</v>
      </c>
      <c r="BJ6" s="21">
        <f t="shared" si="7"/>
        <v>160.38</v>
      </c>
      <c r="BK6" s="21" t="str">
        <f t="shared" si="7"/>
        <v>-</v>
      </c>
      <c r="BL6" s="21">
        <f t="shared" si="7"/>
        <v>1095.52</v>
      </c>
      <c r="BM6" s="21">
        <f t="shared" si="7"/>
        <v>1056.55</v>
      </c>
      <c r="BN6" s="21">
        <f t="shared" si="7"/>
        <v>1278.54</v>
      </c>
      <c r="BO6" s="21">
        <f t="shared" si="7"/>
        <v>1149.7</v>
      </c>
      <c r="BP6" s="20" t="str">
        <f>IF(BP7="","",IF(BP7="-","【-】","【"&amp;SUBSTITUTE(TEXT(BP7,"#,##0.00"),"-","△")&amp;"】"))</f>
        <v>【1,069.89】</v>
      </c>
      <c r="BQ6" s="21" t="str">
        <f>IF(BQ7="",NA(),BQ7)</f>
        <v>-</v>
      </c>
      <c r="BR6" s="21">
        <f t="shared" ref="BR6:BZ6" si="8">IF(BR7="",NA(),BR7)</f>
        <v>18.899999999999999</v>
      </c>
      <c r="BS6" s="21">
        <f t="shared" si="8"/>
        <v>28.06</v>
      </c>
      <c r="BT6" s="21">
        <f t="shared" si="8"/>
        <v>21.14</v>
      </c>
      <c r="BU6" s="21">
        <f t="shared" si="8"/>
        <v>28.06</v>
      </c>
      <c r="BV6" s="21" t="str">
        <f t="shared" si="8"/>
        <v>-</v>
      </c>
      <c r="BW6" s="21">
        <f t="shared" si="8"/>
        <v>39.64</v>
      </c>
      <c r="BX6" s="21">
        <f t="shared" si="8"/>
        <v>40</v>
      </c>
      <c r="BY6" s="21">
        <f t="shared" si="8"/>
        <v>38.74</v>
      </c>
      <c r="BZ6" s="21">
        <f t="shared" si="8"/>
        <v>35.96</v>
      </c>
      <c r="CA6" s="20" t="str">
        <f>IF(CA7="","",IF(CA7="-","【-】","【"&amp;SUBSTITUTE(TEXT(CA7,"#,##0.00"),"-","△")&amp;"】"))</f>
        <v>【39.89】</v>
      </c>
      <c r="CB6" s="21" t="str">
        <f>IF(CB7="",NA(),CB7)</f>
        <v>-</v>
      </c>
      <c r="CC6" s="21">
        <f t="shared" ref="CC6:CK6" si="9">IF(CC7="",NA(),CC7)</f>
        <v>791.92</v>
      </c>
      <c r="CD6" s="21">
        <f t="shared" si="9"/>
        <v>534.78</v>
      </c>
      <c r="CE6" s="21">
        <f t="shared" si="9"/>
        <v>712.94</v>
      </c>
      <c r="CF6" s="21">
        <f t="shared" si="9"/>
        <v>536.4</v>
      </c>
      <c r="CG6" s="21" t="str">
        <f t="shared" si="9"/>
        <v>-</v>
      </c>
      <c r="CH6" s="21">
        <f t="shared" si="9"/>
        <v>449.72</v>
      </c>
      <c r="CI6" s="21">
        <f t="shared" si="9"/>
        <v>437.27</v>
      </c>
      <c r="CJ6" s="21">
        <f t="shared" si="9"/>
        <v>456.72</v>
      </c>
      <c r="CK6" s="21">
        <f t="shared" si="9"/>
        <v>481.96</v>
      </c>
      <c r="CL6" s="20" t="str">
        <f>IF(CL7="","",IF(CL7="-","【-】","【"&amp;SUBSTITUTE(TEXT(CL7,"#,##0.00"),"-","△")&amp;"】"))</f>
        <v>【426.52】</v>
      </c>
      <c r="CM6" s="21" t="str">
        <f>IF(CM7="",NA(),CM7)</f>
        <v>-</v>
      </c>
      <c r="CN6" s="21">
        <f t="shared" ref="CN6:CV6" si="10">IF(CN7="",NA(),CN7)</f>
        <v>20</v>
      </c>
      <c r="CO6" s="21">
        <f t="shared" si="10"/>
        <v>19.670000000000002</v>
      </c>
      <c r="CP6" s="21">
        <f t="shared" si="10"/>
        <v>19.329999999999998</v>
      </c>
      <c r="CQ6" s="21">
        <f t="shared" si="10"/>
        <v>19.5</v>
      </c>
      <c r="CR6" s="21" t="str">
        <f t="shared" si="10"/>
        <v>-</v>
      </c>
      <c r="CS6" s="21">
        <f t="shared" si="10"/>
        <v>30.19</v>
      </c>
      <c r="CT6" s="21">
        <f t="shared" si="10"/>
        <v>28.77</v>
      </c>
      <c r="CU6" s="21">
        <f t="shared" si="10"/>
        <v>26.22</v>
      </c>
      <c r="CV6" s="21">
        <f t="shared" si="10"/>
        <v>26.12</v>
      </c>
      <c r="CW6" s="20" t="str">
        <f>IF(CW7="","",IF(CW7="-","【-】","【"&amp;SUBSTITUTE(TEXT(CW7,"#,##0.00"),"-","△")&amp;"】"))</f>
        <v>【28.16】</v>
      </c>
      <c r="CX6" s="21" t="str">
        <f>IF(CX7="",NA(),CX7)</f>
        <v>-</v>
      </c>
      <c r="CY6" s="21">
        <f t="shared" ref="CY6:DG6" si="11">IF(CY7="",NA(),CY7)</f>
        <v>82.85</v>
      </c>
      <c r="CZ6" s="21">
        <f t="shared" si="11"/>
        <v>87.45</v>
      </c>
      <c r="DA6" s="21">
        <f t="shared" si="11"/>
        <v>88.32</v>
      </c>
      <c r="DB6" s="21">
        <f t="shared" si="11"/>
        <v>88.46</v>
      </c>
      <c r="DC6" s="21" t="str">
        <f t="shared" si="11"/>
        <v>-</v>
      </c>
      <c r="DD6" s="21">
        <f t="shared" si="11"/>
        <v>79.09</v>
      </c>
      <c r="DE6" s="21">
        <f t="shared" si="11"/>
        <v>78.900000000000006</v>
      </c>
      <c r="DF6" s="21">
        <f t="shared" si="11"/>
        <v>78.03</v>
      </c>
      <c r="DG6" s="21">
        <f t="shared" si="11"/>
        <v>78.55</v>
      </c>
      <c r="DH6" s="20" t="str">
        <f>IF(DH7="","",IF(DH7="-","【-】","【"&amp;SUBSTITUTE(TEXT(DH7,"#,##0.00"),"-","△")&amp;"】"))</f>
        <v>【80.73】</v>
      </c>
      <c r="DI6" s="21" t="str">
        <f>IF(DI7="",NA(),DI7)</f>
        <v>-</v>
      </c>
      <c r="DJ6" s="21">
        <f t="shared" ref="DJ6:DR6" si="12">IF(DJ7="",NA(),DJ7)</f>
        <v>4.46</v>
      </c>
      <c r="DK6" s="21">
        <f t="shared" si="12"/>
        <v>8.93</v>
      </c>
      <c r="DL6" s="21">
        <f t="shared" si="12"/>
        <v>12.8</v>
      </c>
      <c r="DM6" s="21">
        <f t="shared" si="12"/>
        <v>16.11</v>
      </c>
      <c r="DN6" s="21" t="str">
        <f t="shared" si="12"/>
        <v>-</v>
      </c>
      <c r="DO6" s="21">
        <f t="shared" si="12"/>
        <v>20.14</v>
      </c>
      <c r="DP6" s="21">
        <f t="shared" si="12"/>
        <v>23.17</v>
      </c>
      <c r="DQ6" s="21">
        <f t="shared" si="12"/>
        <v>25.29</v>
      </c>
      <c r="DR6" s="21">
        <f t="shared" si="12"/>
        <v>28.31</v>
      </c>
      <c r="DS6" s="20" t="str">
        <f>IF(DS7="","",IF(DS7="-","【-】","【"&amp;SUBSTITUTE(TEXT(DS7,"#,##0.00"),"-","△")&amp;"】"))</f>
        <v>【30.98】</v>
      </c>
      <c r="DT6" s="21" t="str">
        <f>IF(DT7="",NA(),DT7)</f>
        <v>-</v>
      </c>
      <c r="DU6" s="20">
        <f t="shared" ref="DU6:EC6" si="13">IF(DU7="",NA(),DU7)</f>
        <v>0</v>
      </c>
      <c r="DV6" s="20">
        <f t="shared" si="13"/>
        <v>0</v>
      </c>
      <c r="DW6" s="20">
        <f t="shared" si="13"/>
        <v>0</v>
      </c>
      <c r="DX6" s="20">
        <f t="shared" si="13"/>
        <v>0</v>
      </c>
      <c r="DY6" s="21" t="str">
        <f t="shared" si="13"/>
        <v>-</v>
      </c>
      <c r="DZ6" s="20">
        <f t="shared" si="13"/>
        <v>0</v>
      </c>
      <c r="EA6" s="20">
        <f t="shared" si="13"/>
        <v>0</v>
      </c>
      <c r="EB6" s="20">
        <f t="shared" si="13"/>
        <v>0</v>
      </c>
      <c r="EC6" s="20">
        <f t="shared" si="13"/>
        <v>0</v>
      </c>
      <c r="ED6" s="20" t="str">
        <f>IF(ED7="","",IF(ED7="-","【-】","【"&amp;SUBSTITUTE(TEXT(ED7,"#,##0.00"),"-","△")&amp;"】"))</f>
        <v>【0.00】</v>
      </c>
      <c r="EE6" s="21" t="str">
        <f>IF(EE7="",NA(),EE7)</f>
        <v>-</v>
      </c>
      <c r="EF6" s="20">
        <f t="shared" ref="EF6:EN6" si="14">IF(EF7="",NA(),EF7)</f>
        <v>0</v>
      </c>
      <c r="EG6" s="20">
        <f t="shared" si="14"/>
        <v>0</v>
      </c>
      <c r="EH6" s="20">
        <f t="shared" si="14"/>
        <v>0</v>
      </c>
      <c r="EI6" s="20">
        <f t="shared" si="14"/>
        <v>0</v>
      </c>
      <c r="EJ6" s="21" t="str">
        <f t="shared" si="14"/>
        <v>-</v>
      </c>
      <c r="EK6" s="21">
        <f t="shared" si="14"/>
        <v>1.6</v>
      </c>
      <c r="EL6" s="21">
        <f t="shared" si="14"/>
        <v>0.01</v>
      </c>
      <c r="EM6" s="21">
        <f t="shared" si="14"/>
        <v>0.01</v>
      </c>
      <c r="EN6" s="20">
        <f t="shared" si="14"/>
        <v>0</v>
      </c>
      <c r="EO6" s="20" t="str">
        <f>IF(EO7="","",IF(EO7="-","【-】","【"&amp;SUBSTITUTE(TEXT(EO7,"#,##0.00"),"-","△")&amp;"】"))</f>
        <v>【0.00】</v>
      </c>
    </row>
    <row r="7" spans="1:148" s="22" customFormat="1" x14ac:dyDescent="0.15">
      <c r="A7" s="14"/>
      <c r="B7" s="23">
        <v>2023</v>
      </c>
      <c r="C7" s="23">
        <v>42056</v>
      </c>
      <c r="D7" s="23">
        <v>46</v>
      </c>
      <c r="E7" s="23">
        <v>17</v>
      </c>
      <c r="F7" s="23">
        <v>6</v>
      </c>
      <c r="G7" s="23">
        <v>0</v>
      </c>
      <c r="H7" s="23" t="s">
        <v>96</v>
      </c>
      <c r="I7" s="23" t="s">
        <v>97</v>
      </c>
      <c r="J7" s="23" t="s">
        <v>98</v>
      </c>
      <c r="K7" s="23" t="s">
        <v>99</v>
      </c>
      <c r="L7" s="23" t="s">
        <v>100</v>
      </c>
      <c r="M7" s="23" t="s">
        <v>101</v>
      </c>
      <c r="N7" s="24" t="s">
        <v>102</v>
      </c>
      <c r="O7" s="24">
        <v>80.239999999999995</v>
      </c>
      <c r="P7" s="24">
        <v>0.82</v>
      </c>
      <c r="Q7" s="24">
        <v>97.8</v>
      </c>
      <c r="R7" s="24">
        <v>3058</v>
      </c>
      <c r="S7" s="24">
        <v>57652</v>
      </c>
      <c r="T7" s="24">
        <v>332.44</v>
      </c>
      <c r="U7" s="24">
        <v>173.42</v>
      </c>
      <c r="V7" s="24">
        <v>468</v>
      </c>
      <c r="W7" s="24">
        <v>0.54</v>
      </c>
      <c r="X7" s="24">
        <v>866.67</v>
      </c>
      <c r="Y7" s="24" t="s">
        <v>102</v>
      </c>
      <c r="Z7" s="24">
        <v>90.48</v>
      </c>
      <c r="AA7" s="24">
        <v>107.58</v>
      </c>
      <c r="AB7" s="24">
        <v>105.54</v>
      </c>
      <c r="AC7" s="24">
        <v>114.01</v>
      </c>
      <c r="AD7" s="24" t="s">
        <v>102</v>
      </c>
      <c r="AE7" s="24">
        <v>101.18</v>
      </c>
      <c r="AF7" s="24">
        <v>99.89</v>
      </c>
      <c r="AG7" s="24">
        <v>104.12</v>
      </c>
      <c r="AH7" s="24">
        <v>105.98</v>
      </c>
      <c r="AI7" s="24">
        <v>102.33</v>
      </c>
      <c r="AJ7" s="24" t="s">
        <v>102</v>
      </c>
      <c r="AK7" s="24">
        <v>104.02</v>
      </c>
      <c r="AL7" s="24">
        <v>47.85</v>
      </c>
      <c r="AM7" s="24">
        <v>0</v>
      </c>
      <c r="AN7" s="24">
        <v>0</v>
      </c>
      <c r="AO7" s="24" t="s">
        <v>102</v>
      </c>
      <c r="AP7" s="24">
        <v>140.63</v>
      </c>
      <c r="AQ7" s="24">
        <v>163.84</v>
      </c>
      <c r="AR7" s="24">
        <v>176.46</v>
      </c>
      <c r="AS7" s="24">
        <v>181.51</v>
      </c>
      <c r="AT7" s="24">
        <v>114.08</v>
      </c>
      <c r="AU7" s="24" t="s">
        <v>102</v>
      </c>
      <c r="AV7" s="24">
        <v>36.96</v>
      </c>
      <c r="AW7" s="24">
        <v>41.98</v>
      </c>
      <c r="AX7" s="24">
        <v>43.32</v>
      </c>
      <c r="AY7" s="24">
        <v>66.069999999999993</v>
      </c>
      <c r="AZ7" s="24" t="s">
        <v>102</v>
      </c>
      <c r="BA7" s="24">
        <v>56.53</v>
      </c>
      <c r="BB7" s="24">
        <v>59.66</v>
      </c>
      <c r="BC7" s="24">
        <v>61.64</v>
      </c>
      <c r="BD7" s="24">
        <v>69.819999999999993</v>
      </c>
      <c r="BE7" s="24">
        <v>68.63</v>
      </c>
      <c r="BF7" s="24" t="s">
        <v>102</v>
      </c>
      <c r="BG7" s="24">
        <v>0</v>
      </c>
      <c r="BH7" s="24">
        <v>41.92</v>
      </c>
      <c r="BI7" s="24">
        <v>36.71</v>
      </c>
      <c r="BJ7" s="24">
        <v>160.38</v>
      </c>
      <c r="BK7" s="24" t="s">
        <v>102</v>
      </c>
      <c r="BL7" s="24">
        <v>1095.52</v>
      </c>
      <c r="BM7" s="24">
        <v>1056.55</v>
      </c>
      <c r="BN7" s="24">
        <v>1278.54</v>
      </c>
      <c r="BO7" s="24">
        <v>1149.7</v>
      </c>
      <c r="BP7" s="24">
        <v>1069.8900000000001</v>
      </c>
      <c r="BQ7" s="24" t="s">
        <v>102</v>
      </c>
      <c r="BR7" s="24">
        <v>18.899999999999999</v>
      </c>
      <c r="BS7" s="24">
        <v>28.06</v>
      </c>
      <c r="BT7" s="24">
        <v>21.14</v>
      </c>
      <c r="BU7" s="24">
        <v>28.06</v>
      </c>
      <c r="BV7" s="24" t="s">
        <v>102</v>
      </c>
      <c r="BW7" s="24">
        <v>39.64</v>
      </c>
      <c r="BX7" s="24">
        <v>40</v>
      </c>
      <c r="BY7" s="24">
        <v>38.74</v>
      </c>
      <c r="BZ7" s="24">
        <v>35.96</v>
      </c>
      <c r="CA7" s="24">
        <v>39.89</v>
      </c>
      <c r="CB7" s="24" t="s">
        <v>102</v>
      </c>
      <c r="CC7" s="24">
        <v>791.92</v>
      </c>
      <c r="CD7" s="24">
        <v>534.78</v>
      </c>
      <c r="CE7" s="24">
        <v>712.94</v>
      </c>
      <c r="CF7" s="24">
        <v>536.4</v>
      </c>
      <c r="CG7" s="24" t="s">
        <v>102</v>
      </c>
      <c r="CH7" s="24">
        <v>449.72</v>
      </c>
      <c r="CI7" s="24">
        <v>437.27</v>
      </c>
      <c r="CJ7" s="24">
        <v>456.72</v>
      </c>
      <c r="CK7" s="24">
        <v>481.96</v>
      </c>
      <c r="CL7" s="24">
        <v>426.52</v>
      </c>
      <c r="CM7" s="24" t="s">
        <v>102</v>
      </c>
      <c r="CN7" s="24">
        <v>20</v>
      </c>
      <c r="CO7" s="24">
        <v>19.670000000000002</v>
      </c>
      <c r="CP7" s="24">
        <v>19.329999999999998</v>
      </c>
      <c r="CQ7" s="24">
        <v>19.5</v>
      </c>
      <c r="CR7" s="24" t="s">
        <v>102</v>
      </c>
      <c r="CS7" s="24">
        <v>30.19</v>
      </c>
      <c r="CT7" s="24">
        <v>28.77</v>
      </c>
      <c r="CU7" s="24">
        <v>26.22</v>
      </c>
      <c r="CV7" s="24">
        <v>26.12</v>
      </c>
      <c r="CW7" s="24">
        <v>28.16</v>
      </c>
      <c r="CX7" s="24" t="s">
        <v>102</v>
      </c>
      <c r="CY7" s="24">
        <v>82.85</v>
      </c>
      <c r="CZ7" s="24">
        <v>87.45</v>
      </c>
      <c r="DA7" s="24">
        <v>88.32</v>
      </c>
      <c r="DB7" s="24">
        <v>88.46</v>
      </c>
      <c r="DC7" s="24" t="s">
        <v>102</v>
      </c>
      <c r="DD7" s="24">
        <v>79.09</v>
      </c>
      <c r="DE7" s="24">
        <v>78.900000000000006</v>
      </c>
      <c r="DF7" s="24">
        <v>78.03</v>
      </c>
      <c r="DG7" s="24">
        <v>78.55</v>
      </c>
      <c r="DH7" s="24">
        <v>80.73</v>
      </c>
      <c r="DI7" s="24" t="s">
        <v>102</v>
      </c>
      <c r="DJ7" s="24">
        <v>4.46</v>
      </c>
      <c r="DK7" s="24">
        <v>8.93</v>
      </c>
      <c r="DL7" s="24">
        <v>12.8</v>
      </c>
      <c r="DM7" s="24">
        <v>16.11</v>
      </c>
      <c r="DN7" s="24" t="s">
        <v>102</v>
      </c>
      <c r="DO7" s="24">
        <v>20.14</v>
      </c>
      <c r="DP7" s="24">
        <v>23.17</v>
      </c>
      <c r="DQ7" s="24">
        <v>25.29</v>
      </c>
      <c r="DR7" s="24">
        <v>28.31</v>
      </c>
      <c r="DS7" s="24">
        <v>30.98</v>
      </c>
      <c r="DT7" s="24" t="s">
        <v>102</v>
      </c>
      <c r="DU7" s="24">
        <v>0</v>
      </c>
      <c r="DV7" s="24">
        <v>0</v>
      </c>
      <c r="DW7" s="24">
        <v>0</v>
      </c>
      <c r="DX7" s="24">
        <v>0</v>
      </c>
      <c r="DY7" s="24" t="s">
        <v>102</v>
      </c>
      <c r="DZ7" s="24">
        <v>0</v>
      </c>
      <c r="EA7" s="24">
        <v>0</v>
      </c>
      <c r="EB7" s="24">
        <v>0</v>
      </c>
      <c r="EC7" s="24">
        <v>0</v>
      </c>
      <c r="ED7" s="24">
        <v>0</v>
      </c>
      <c r="EE7" s="24" t="s">
        <v>102</v>
      </c>
      <c r="EF7" s="24">
        <v>0</v>
      </c>
      <c r="EG7" s="24">
        <v>0</v>
      </c>
      <c r="EH7" s="24">
        <v>0</v>
      </c>
      <c r="EI7" s="24">
        <v>0</v>
      </c>
      <c r="EJ7" s="24" t="s">
        <v>102</v>
      </c>
      <c r="EK7" s="24">
        <v>1.6</v>
      </c>
      <c r="EL7" s="24">
        <v>0.01</v>
      </c>
      <c r="EM7" s="24">
        <v>0.01</v>
      </c>
      <c r="EN7" s="24">
        <v>0</v>
      </c>
      <c r="EO7" s="24">
        <v>0</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dcterms:created xsi:type="dcterms:W3CDTF">2025-01-24T07:21:36Z</dcterms:created>
  <dcterms:modified xsi:type="dcterms:W3CDTF">2025-03-07T05:13:57Z</dcterms:modified>
  <cp:category/>
</cp:coreProperties>
</file>